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92.5\子ども未来部\子ども政策課\子ども育成係\B-06　児童クラブ\A-22　月別事業実施報告書\R6年度用\R6アップロード用（改訂中）2\"/>
    </mc:Choice>
  </mc:AlternateContent>
  <bookViews>
    <workbookView xWindow="0" yWindow="0" windowWidth="20490" windowHeight="10920" activeTab="1"/>
  </bookViews>
  <sheets>
    <sheet name="実施報告書記入例" sheetId="129" r:id="rId1"/>
    <sheet name="利用状況内訳記入例" sheetId="127" r:id="rId2"/>
  </sheets>
  <definedNames>
    <definedName name="_xlnm.Print_Area" localSheetId="0">実施報告書記入例!$B$1:$V$39</definedName>
    <definedName name="_xlnm.Print_Area" localSheetId="1">利用状況内訳記入例!$A$1:$AQ$70</definedName>
    <definedName name="_xlnm.Print_Titles" localSheetId="1">利用状況内訳記入例!$1:$7</definedName>
  </definedNames>
  <calcPr calcId="162913"/>
</workbook>
</file>

<file path=xl/calcChain.xml><?xml version="1.0" encoding="utf-8"?>
<calcChain xmlns="http://schemas.openxmlformats.org/spreadsheetml/2006/main">
  <c r="AM4" i="127" l="1"/>
  <c r="G74" i="127"/>
  <c r="G72" i="127"/>
  <c r="AL69" i="127" l="1"/>
  <c r="AL70" i="127" s="1"/>
  <c r="AK69" i="127"/>
  <c r="AK70" i="127" s="1"/>
  <c r="AJ69" i="127"/>
  <c r="AJ70" i="127" s="1"/>
  <c r="AI69" i="127"/>
  <c r="AI70" i="127" s="1"/>
  <c r="AH69" i="127"/>
  <c r="AH70" i="127" s="1"/>
  <c r="AG69" i="127"/>
  <c r="AG70" i="127" s="1"/>
  <c r="AF69" i="127"/>
  <c r="AF70" i="127" s="1"/>
  <c r="AE69" i="127"/>
  <c r="AE70" i="127" s="1"/>
  <c r="AD69" i="127"/>
  <c r="AD70" i="127" s="1"/>
  <c r="AC69" i="127"/>
  <c r="AC70" i="127" s="1"/>
  <c r="AB69" i="127"/>
  <c r="AB70" i="127" s="1"/>
  <c r="AA69" i="127"/>
  <c r="AA70" i="127" s="1"/>
  <c r="Z69" i="127"/>
  <c r="Z70" i="127" s="1"/>
  <c r="Y69" i="127"/>
  <c r="Y70" i="127" s="1"/>
  <c r="X69" i="127"/>
  <c r="X70" i="127" s="1"/>
  <c r="W69" i="127"/>
  <c r="W70" i="127" s="1"/>
  <c r="V69" i="127"/>
  <c r="V70" i="127" s="1"/>
  <c r="U69" i="127"/>
  <c r="U70" i="127" s="1"/>
  <c r="T69" i="127"/>
  <c r="T70" i="127" s="1"/>
  <c r="S69" i="127"/>
  <c r="S70" i="127" s="1"/>
  <c r="R69" i="127"/>
  <c r="R70" i="127" s="1"/>
  <c r="Q69" i="127"/>
  <c r="Q70" i="127" s="1"/>
  <c r="P69" i="127"/>
  <c r="P70" i="127" s="1"/>
  <c r="O69" i="127"/>
  <c r="O70" i="127" s="1"/>
  <c r="N69" i="127"/>
  <c r="N70" i="127" s="1"/>
  <c r="M69" i="127"/>
  <c r="M70" i="127" s="1"/>
  <c r="L69" i="127"/>
  <c r="L70" i="127" s="1"/>
  <c r="K69" i="127"/>
  <c r="K70" i="127" s="1"/>
  <c r="J69" i="127"/>
  <c r="J70" i="127" s="1"/>
  <c r="I69" i="127"/>
  <c r="I70" i="127" s="1"/>
  <c r="E28" i="129" l="1"/>
  <c r="E16" i="129"/>
  <c r="H15" i="129"/>
  <c r="J12" i="129"/>
  <c r="J11" i="129"/>
  <c r="J10" i="129"/>
  <c r="J9" i="129"/>
  <c r="K15" i="129" l="1"/>
  <c r="E8" i="129"/>
  <c r="J74" i="127" l="1"/>
  <c r="I74" i="127"/>
  <c r="H74" i="127"/>
  <c r="F74" i="127"/>
  <c r="E74" i="127"/>
  <c r="D74" i="127"/>
  <c r="M72" i="127"/>
  <c r="J72" i="127"/>
  <c r="I72" i="127"/>
  <c r="H72" i="127"/>
  <c r="F72" i="127"/>
  <c r="E72" i="127"/>
  <c r="D72" i="127"/>
  <c r="AP68" i="127"/>
  <c r="AO68" i="127"/>
  <c r="P72" i="127" s="1"/>
  <c r="AN68" i="127"/>
  <c r="O72" i="127" s="1"/>
  <c r="AL68" i="127"/>
  <c r="AK68" i="127"/>
  <c r="AJ68" i="127"/>
  <c r="AI68" i="127"/>
  <c r="AH68" i="127"/>
  <c r="AG68" i="127"/>
  <c r="AF68" i="127"/>
  <c r="AE68" i="127"/>
  <c r="AD68" i="127"/>
  <c r="AC68" i="127"/>
  <c r="AB68" i="127"/>
  <c r="AA68" i="127"/>
  <c r="Z68" i="127"/>
  <c r="Y68" i="127"/>
  <c r="X68" i="127"/>
  <c r="W68" i="127"/>
  <c r="V68" i="127"/>
  <c r="U68" i="127"/>
  <c r="T68" i="127"/>
  <c r="S68" i="127"/>
  <c r="R68" i="127"/>
  <c r="Q68" i="127"/>
  <c r="P68" i="127"/>
  <c r="O68" i="127"/>
  <c r="N68" i="127"/>
  <c r="M68" i="127"/>
  <c r="L68" i="127"/>
  <c r="K68" i="127"/>
  <c r="J68" i="127"/>
  <c r="I68" i="127"/>
  <c r="AM67" i="127"/>
  <c r="AM66" i="127"/>
  <c r="AM65" i="127"/>
  <c r="AM64" i="127"/>
  <c r="AM63" i="127"/>
  <c r="AM62" i="127"/>
  <c r="AM61" i="127"/>
  <c r="AM60" i="127"/>
  <c r="AM59" i="127"/>
  <c r="AM58" i="127"/>
  <c r="AM57" i="127"/>
  <c r="AM56" i="127"/>
  <c r="AM55" i="127"/>
  <c r="AM54" i="127"/>
  <c r="AM53" i="127"/>
  <c r="AM52" i="127"/>
  <c r="AM51" i="127"/>
  <c r="AM50" i="127"/>
  <c r="AM49" i="127"/>
  <c r="AM48" i="127"/>
  <c r="AM47" i="127"/>
  <c r="AM46" i="127"/>
  <c r="AM45" i="127"/>
  <c r="AM44" i="127"/>
  <c r="AM43" i="127"/>
  <c r="AM42" i="127"/>
  <c r="AM41" i="127"/>
  <c r="AM40" i="127"/>
  <c r="AM39" i="127"/>
  <c r="AM38" i="127"/>
  <c r="AM37" i="127"/>
  <c r="AM36" i="127"/>
  <c r="AM35" i="127"/>
  <c r="AM34" i="127"/>
  <c r="AM33" i="127"/>
  <c r="AM32" i="127"/>
  <c r="AM31" i="127"/>
  <c r="AM30" i="127"/>
  <c r="AM29" i="127"/>
  <c r="AM28" i="127"/>
  <c r="AM27" i="127"/>
  <c r="AM26" i="127"/>
  <c r="AM25" i="127"/>
  <c r="AM24" i="127"/>
  <c r="AM23" i="127"/>
  <c r="AM22" i="127"/>
  <c r="AM21" i="127"/>
  <c r="AM20" i="127"/>
  <c r="AM19" i="127"/>
  <c r="AM18" i="127"/>
  <c r="AM17" i="127"/>
  <c r="AM16" i="127"/>
  <c r="AM15" i="127"/>
  <c r="AM14" i="127"/>
  <c r="AM13" i="127"/>
  <c r="AM12" i="127"/>
  <c r="AM11" i="127"/>
  <c r="AM10" i="127"/>
  <c r="AM9" i="127"/>
  <c r="AM8" i="127"/>
  <c r="AL6" i="127"/>
  <c r="AK6" i="127"/>
  <c r="AJ6" i="127"/>
  <c r="AI6" i="127"/>
  <c r="AH6" i="127"/>
  <c r="AG6" i="127"/>
  <c r="AF6" i="127"/>
  <c r="AE6" i="127"/>
  <c r="AD6" i="127"/>
  <c r="AC6" i="127"/>
  <c r="AB6" i="127"/>
  <c r="AA6" i="127"/>
  <c r="Z6" i="127"/>
  <c r="Y6" i="127"/>
  <c r="X6" i="127"/>
  <c r="W6" i="127"/>
  <c r="V6" i="127"/>
  <c r="U6" i="127"/>
  <c r="T6" i="127"/>
  <c r="S6" i="127"/>
  <c r="R6" i="127"/>
  <c r="Q6" i="127"/>
  <c r="P6" i="127"/>
  <c r="O6" i="127"/>
  <c r="N6" i="127"/>
  <c r="M6" i="127"/>
  <c r="L6" i="127"/>
  <c r="K6" i="127"/>
  <c r="J6" i="127"/>
  <c r="I6" i="127"/>
  <c r="N72" i="127" l="1"/>
  <c r="AM69" i="127"/>
  <c r="AM70" i="127" s="1"/>
  <c r="K72" i="127"/>
  <c r="K74" i="127"/>
  <c r="T1" i="127" s="1"/>
  <c r="AM68" i="127"/>
  <c r="M74" i="127" s="1"/>
  <c r="Z1" i="127"/>
</calcChain>
</file>

<file path=xl/comments1.xml><?xml version="1.0" encoding="utf-8"?>
<comments xmlns="http://schemas.openxmlformats.org/spreadsheetml/2006/main">
  <authors>
    <author>子ども政策課　子ども育成係 ０１</author>
  </authors>
  <commentList>
    <comment ref="AN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１日入所の時は記入しないでください。</t>
        </r>
        <r>
          <rPr>
            <b/>
            <u/>
            <sz val="14"/>
            <color indexed="81"/>
            <rFont val="MS P ゴシック"/>
            <family val="3"/>
            <charset val="128"/>
          </rPr>
          <t>※報告書の登録児童数に反映されなくなります</t>
        </r>
      </text>
    </comment>
    <comment ref="AP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１ケ月利用がなかった場合はこちらに〇をつけてください。(報告書の利用なし数に反映します。)
</t>
        </r>
      </text>
    </comment>
  </commentList>
</comments>
</file>

<file path=xl/sharedStrings.xml><?xml version="1.0" encoding="utf-8"?>
<sst xmlns="http://schemas.openxmlformats.org/spreadsheetml/2006/main" count="315" uniqueCount="107">
  <si>
    <t>登録児童名</t>
    <rPh sb="0" eb="2">
      <t>トウロク</t>
    </rPh>
    <rPh sb="2" eb="4">
      <t>ジドウ</t>
    </rPh>
    <rPh sb="4" eb="5">
      <t>メイ</t>
    </rPh>
    <phoneticPr fontId="7"/>
  </si>
  <si>
    <t>№</t>
    <phoneticPr fontId="7"/>
  </si>
  <si>
    <t>合計</t>
    <rPh sb="0" eb="2">
      <t>ゴウケイ</t>
    </rPh>
    <phoneticPr fontId="7"/>
  </si>
  <si>
    <t>月初日登録児童数</t>
    <rPh sb="0" eb="1">
      <t>ツキ</t>
    </rPh>
    <rPh sb="1" eb="3">
      <t>ショジツ</t>
    </rPh>
    <rPh sb="3" eb="5">
      <t>トウロク</t>
    </rPh>
    <rPh sb="5" eb="7">
      <t>ジドウ</t>
    </rPh>
    <rPh sb="7" eb="8">
      <t>スウ</t>
    </rPh>
    <phoneticPr fontId="7"/>
  </si>
  <si>
    <t>備考</t>
    <rPh sb="0" eb="2">
      <t>ビコウ</t>
    </rPh>
    <phoneticPr fontId="7"/>
  </si>
  <si>
    <t>学校名</t>
    <rPh sb="0" eb="3">
      <t>ガッコウメイ</t>
    </rPh>
    <phoneticPr fontId="7"/>
  </si>
  <si>
    <t>学年</t>
    <rPh sb="0" eb="2">
      <t>ガクネン</t>
    </rPh>
    <phoneticPr fontId="7"/>
  </si>
  <si>
    <t>クラス</t>
    <phoneticPr fontId="7"/>
  </si>
  <si>
    <t>障がい</t>
    <rPh sb="0" eb="1">
      <t>ショウ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</si>
  <si>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</si>
  <si>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</si>
  <si>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人</t>
    <rPh sb="0" eb="1">
      <t>ヒト</t>
    </rPh>
    <phoneticPr fontId="7"/>
  </si>
  <si>
    <t>利用回数
内訳</t>
    <rPh sb="0" eb="2">
      <t>リヨウ</t>
    </rPh>
    <rPh sb="2" eb="4">
      <t>カイスウ</t>
    </rPh>
    <rPh sb="5" eb="7">
      <t>ウチワケ</t>
    </rPh>
    <phoneticPr fontId="7"/>
  </si>
  <si>
    <t>計</t>
    <rPh sb="0" eb="1">
      <t>ケイ</t>
    </rPh>
    <phoneticPr fontId="7"/>
  </si>
  <si>
    <t>障</t>
    <rPh sb="0" eb="1">
      <t>ショウ</t>
    </rPh>
    <phoneticPr fontId="7"/>
  </si>
  <si>
    <t>年</t>
    <rPh sb="0" eb="1">
      <t>ネン</t>
    </rPh>
    <phoneticPr fontId="7"/>
  </si>
  <si>
    <t>開設日数</t>
    <rPh sb="0" eb="2">
      <t>カイセツ</t>
    </rPh>
    <rPh sb="2" eb="4">
      <t>ニッスウ</t>
    </rPh>
    <phoneticPr fontId="7"/>
  </si>
  <si>
    <t>児童クラブ名</t>
    <rPh sb="0" eb="2">
      <t>ジドウ</t>
    </rPh>
    <rPh sb="5" eb="6">
      <t>メイ</t>
    </rPh>
    <phoneticPr fontId="7"/>
  </si>
  <si>
    <t>入所</t>
    <rPh sb="0" eb="2">
      <t>ニュウショ</t>
    </rPh>
    <phoneticPr fontId="7"/>
  </si>
  <si>
    <t>退所</t>
    <rPh sb="0" eb="2">
      <t>タイショ</t>
    </rPh>
    <phoneticPr fontId="7"/>
  </si>
  <si>
    <t>利用延べ人数</t>
    <rPh sb="0" eb="2">
      <t>リヨウ</t>
    </rPh>
    <rPh sb="2" eb="3">
      <t>ノ</t>
    </rPh>
    <rPh sb="4" eb="6">
      <t>ニンズウ</t>
    </rPh>
    <phoneticPr fontId="7"/>
  </si>
  <si>
    <t>学年別登録人数（初日）</t>
    <rPh sb="0" eb="2">
      <t>ガクネン</t>
    </rPh>
    <rPh sb="2" eb="3">
      <t>ベツ</t>
    </rPh>
    <rPh sb="3" eb="5">
      <t>トウロク</t>
    </rPh>
    <rPh sb="5" eb="7">
      <t>ニンズウ</t>
    </rPh>
    <rPh sb="8" eb="10">
      <t>ショジツ</t>
    </rPh>
    <phoneticPr fontId="7"/>
  </si>
  <si>
    <t>開設日数</t>
    <rPh sb="0" eb="2">
      <t>カイセツ</t>
    </rPh>
    <rPh sb="2" eb="4">
      <t>ニッスウ</t>
    </rPh>
    <phoneticPr fontId="16"/>
  </si>
  <si>
    <t>日</t>
    <rPh sb="0" eb="1">
      <t>ニチ</t>
    </rPh>
    <phoneticPr fontId="16"/>
  </si>
  <si>
    <t>今月実施した主な行事等</t>
    <rPh sb="0" eb="2">
      <t>コンゲツ</t>
    </rPh>
    <rPh sb="2" eb="4">
      <t>ジッシ</t>
    </rPh>
    <rPh sb="6" eb="7">
      <t>オモ</t>
    </rPh>
    <rPh sb="8" eb="10">
      <t>ギョウジ</t>
    </rPh>
    <rPh sb="10" eb="11">
      <t>トウ</t>
    </rPh>
    <phoneticPr fontId="16"/>
  </si>
  <si>
    <t>利用延べ人数</t>
    <rPh sb="0" eb="2">
      <t>リヨウ</t>
    </rPh>
    <rPh sb="2" eb="3">
      <t>ノ</t>
    </rPh>
    <rPh sb="4" eb="6">
      <t>ニンズウ</t>
    </rPh>
    <phoneticPr fontId="16"/>
  </si>
  <si>
    <t>人</t>
    <rPh sb="0" eb="1">
      <t>ニン</t>
    </rPh>
    <phoneticPr fontId="16"/>
  </si>
  <si>
    <t>平均利用児童数
（毎月１日時点）</t>
    <rPh sb="0" eb="2">
      <t>ヘイキン</t>
    </rPh>
    <rPh sb="2" eb="4">
      <t>リヨウ</t>
    </rPh>
    <rPh sb="4" eb="6">
      <t>ジドウ</t>
    </rPh>
    <rPh sb="6" eb="7">
      <t>スウ</t>
    </rPh>
    <rPh sb="9" eb="11">
      <t>マイツキ</t>
    </rPh>
    <rPh sb="12" eb="13">
      <t>ニチ</t>
    </rPh>
    <rPh sb="13" eb="15">
      <t>ジテン</t>
    </rPh>
    <phoneticPr fontId="16"/>
  </si>
  <si>
    <t>６日/週利用希望児童数</t>
    <rPh sb="1" eb="2">
      <t>カ</t>
    </rPh>
    <rPh sb="3" eb="4">
      <t>シュウ</t>
    </rPh>
    <rPh sb="4" eb="6">
      <t>リヨウ</t>
    </rPh>
    <rPh sb="6" eb="8">
      <t>キボウ</t>
    </rPh>
    <rPh sb="8" eb="10">
      <t>ジドウ</t>
    </rPh>
    <rPh sb="10" eb="11">
      <t>スウ</t>
    </rPh>
    <phoneticPr fontId="16"/>
  </si>
  <si>
    <t>×</t>
    <phoneticPr fontId="16"/>
  </si>
  <si>
    <t>＝</t>
    <phoneticPr fontId="16"/>
  </si>
  <si>
    <t>５日/週利用希望児童数</t>
    <rPh sb="1" eb="2">
      <t>ニチ</t>
    </rPh>
    <rPh sb="3" eb="4">
      <t>シュウ</t>
    </rPh>
    <rPh sb="4" eb="6">
      <t>リヨウ</t>
    </rPh>
    <rPh sb="6" eb="8">
      <t>キボウ</t>
    </rPh>
    <rPh sb="8" eb="10">
      <t>ジドウ</t>
    </rPh>
    <rPh sb="10" eb="11">
      <t>スウ</t>
    </rPh>
    <phoneticPr fontId="16"/>
  </si>
  <si>
    <t>４日/週利用希望児童数</t>
    <rPh sb="1" eb="2">
      <t>カ</t>
    </rPh>
    <rPh sb="3" eb="4">
      <t>シュウ</t>
    </rPh>
    <rPh sb="4" eb="6">
      <t>リヨウ</t>
    </rPh>
    <rPh sb="6" eb="8">
      <t>キボウ</t>
    </rPh>
    <rPh sb="8" eb="10">
      <t>ジドウ</t>
    </rPh>
    <rPh sb="10" eb="11">
      <t>スウ</t>
    </rPh>
    <phoneticPr fontId="16"/>
  </si>
  <si>
    <t>３日/週利用希望児童数</t>
    <rPh sb="1" eb="2">
      <t>ニチ</t>
    </rPh>
    <rPh sb="3" eb="4">
      <t>シュウ</t>
    </rPh>
    <rPh sb="4" eb="6">
      <t>リヨウ</t>
    </rPh>
    <rPh sb="6" eb="8">
      <t>キボウ</t>
    </rPh>
    <rPh sb="8" eb="10">
      <t>ジドウ</t>
    </rPh>
    <rPh sb="10" eb="11">
      <t>スウ</t>
    </rPh>
    <phoneticPr fontId="16"/>
  </si>
  <si>
    <t>２日/週利用希望児童数</t>
    <rPh sb="1" eb="2">
      <t>カ</t>
    </rPh>
    <rPh sb="3" eb="4">
      <t>シュウ</t>
    </rPh>
    <rPh sb="4" eb="6">
      <t>リヨウ</t>
    </rPh>
    <rPh sb="6" eb="8">
      <t>キボウ</t>
    </rPh>
    <rPh sb="8" eb="10">
      <t>ジドウ</t>
    </rPh>
    <rPh sb="10" eb="11">
      <t>スウ</t>
    </rPh>
    <phoneticPr fontId="16"/>
  </si>
  <si>
    <t>１日/週利用希望児童数</t>
  </si>
  <si>
    <t>人</t>
  </si>
  <si>
    <t>×</t>
  </si>
  <si>
    <t>＝</t>
  </si>
  <si>
    <t>合計</t>
    <rPh sb="0" eb="2">
      <t>ゴウケイ</t>
    </rPh>
    <phoneticPr fontId="16"/>
  </si>
  <si>
    <t>算出根拠登録児童数（下記A-B）</t>
    <rPh sb="0" eb="2">
      <t>サンシュツ</t>
    </rPh>
    <rPh sb="2" eb="4">
      <t>コンキョ</t>
    </rPh>
    <rPh sb="4" eb="6">
      <t>トウロク</t>
    </rPh>
    <rPh sb="6" eb="8">
      <t>ジドウ</t>
    </rPh>
    <rPh sb="8" eb="9">
      <t>スウ</t>
    </rPh>
    <rPh sb="10" eb="12">
      <t>カキ</t>
    </rPh>
    <phoneticPr fontId="16"/>
  </si>
  <si>
    <t>平均利用人数計</t>
    <rPh sb="0" eb="2">
      <t>ヘイキン</t>
    </rPh>
    <rPh sb="2" eb="4">
      <t>リヨウ</t>
    </rPh>
    <rPh sb="4" eb="6">
      <t>ニンズウ</t>
    </rPh>
    <rPh sb="6" eb="7">
      <t>ケイ</t>
    </rPh>
    <phoneticPr fontId="16"/>
  </si>
  <si>
    <r>
      <t xml:space="preserve">学年別登録者数（A）
</t>
    </r>
    <r>
      <rPr>
        <u val="double"/>
        <sz val="13"/>
        <color theme="1"/>
        <rFont val="ＭＳ Ｐゴシック"/>
        <family val="3"/>
        <charset val="128"/>
        <scheme val="minor"/>
      </rPr>
      <t>(毎月１日時点)</t>
    </r>
    <rPh sb="0" eb="3">
      <t>ガクネンベツ</t>
    </rPh>
    <rPh sb="3" eb="5">
      <t>トウロク</t>
    </rPh>
    <rPh sb="5" eb="6">
      <t>シャ</t>
    </rPh>
    <rPh sb="6" eb="7">
      <t>スウ</t>
    </rPh>
    <rPh sb="12" eb="14">
      <t>マイツキ</t>
    </rPh>
    <rPh sb="15" eb="16">
      <t>ニチ</t>
    </rPh>
    <rPh sb="16" eb="18">
      <t>ジテン</t>
    </rPh>
    <phoneticPr fontId="16"/>
  </si>
  <si>
    <t>１年生</t>
    <rPh sb="1" eb="3">
      <t>ネンセイ</t>
    </rPh>
    <phoneticPr fontId="16"/>
  </si>
  <si>
    <t>２年生</t>
    <rPh sb="1" eb="3">
      <t>ネンセイ</t>
    </rPh>
    <phoneticPr fontId="16"/>
  </si>
  <si>
    <t>３年生</t>
    <rPh sb="1" eb="3">
      <t>ネンセイ</t>
    </rPh>
    <phoneticPr fontId="16"/>
  </si>
  <si>
    <t>４年生</t>
    <rPh sb="1" eb="3">
      <t>ネンセイ</t>
    </rPh>
    <phoneticPr fontId="16"/>
  </si>
  <si>
    <t>５年生</t>
    <rPh sb="1" eb="3">
      <t>ネンセイ</t>
    </rPh>
    <phoneticPr fontId="16"/>
  </si>
  <si>
    <t>小学校の行事等
（受け入れ時間に関わるもののみ記入）</t>
    <rPh sb="0" eb="3">
      <t>ショウガッコウ</t>
    </rPh>
    <rPh sb="4" eb="6">
      <t>ギョウジ</t>
    </rPh>
    <rPh sb="6" eb="7">
      <t>トウ</t>
    </rPh>
    <rPh sb="9" eb="10">
      <t>ウ</t>
    </rPh>
    <rPh sb="11" eb="12">
      <t>イ</t>
    </rPh>
    <rPh sb="13" eb="15">
      <t>ジカン</t>
    </rPh>
    <rPh sb="16" eb="17">
      <t>カカ</t>
    </rPh>
    <rPh sb="23" eb="25">
      <t>キニュウ</t>
    </rPh>
    <phoneticPr fontId="16"/>
  </si>
  <si>
    <t>６年生</t>
    <rPh sb="1" eb="3">
      <t>ネンセイ</t>
    </rPh>
    <phoneticPr fontId="16"/>
  </si>
  <si>
    <t>行事等</t>
    <rPh sb="0" eb="2">
      <t>ギョウジ</t>
    </rPh>
    <rPh sb="2" eb="3">
      <t>トウ</t>
    </rPh>
    <phoneticPr fontId="16"/>
  </si>
  <si>
    <t>校区</t>
    <rPh sb="0" eb="2">
      <t>コウク</t>
    </rPh>
    <phoneticPr fontId="16"/>
  </si>
  <si>
    <t>日</t>
    <rPh sb="0" eb="1">
      <t>ヒ</t>
    </rPh>
    <phoneticPr fontId="16"/>
  </si>
  <si>
    <t>学校終了時間</t>
    <rPh sb="0" eb="2">
      <t>ガッコウ</t>
    </rPh>
    <rPh sb="2" eb="4">
      <t>シュウリョウ</t>
    </rPh>
    <rPh sb="4" eb="6">
      <t>ジカン</t>
    </rPh>
    <phoneticPr fontId="16"/>
  </si>
  <si>
    <t>平均利用児童数の算出
根拠となる登録児童数（A-B）</t>
    <rPh sb="0" eb="2">
      <t>ヘイキン</t>
    </rPh>
    <rPh sb="2" eb="4">
      <t>リヨウ</t>
    </rPh>
    <rPh sb="4" eb="6">
      <t>ジドウ</t>
    </rPh>
    <rPh sb="6" eb="7">
      <t>スウ</t>
    </rPh>
    <rPh sb="8" eb="10">
      <t>サンシュツ</t>
    </rPh>
    <rPh sb="11" eb="13">
      <t>コンキョ</t>
    </rPh>
    <rPh sb="16" eb="18">
      <t>トウロク</t>
    </rPh>
    <rPh sb="18" eb="20">
      <t>ジドウ</t>
    </rPh>
    <rPh sb="20" eb="21">
      <t>スウ</t>
    </rPh>
    <phoneticPr fontId="16"/>
  </si>
  <si>
    <t>人</t>
    <phoneticPr fontId="16"/>
  </si>
  <si>
    <t>入所者</t>
    <rPh sb="0" eb="3">
      <t>ニュウショシャ</t>
    </rPh>
    <phoneticPr fontId="16"/>
  </si>
  <si>
    <t>退所者</t>
    <rPh sb="0" eb="2">
      <t>タイショ</t>
    </rPh>
    <rPh sb="2" eb="3">
      <t>シャ</t>
    </rPh>
    <phoneticPr fontId="16"/>
  </si>
  <si>
    <t>登録児童数　（校区別在籍数）</t>
    <rPh sb="0" eb="2">
      <t>トウロク</t>
    </rPh>
    <rPh sb="2" eb="4">
      <t>ジドウ</t>
    </rPh>
    <rPh sb="4" eb="5">
      <t>スウ</t>
    </rPh>
    <rPh sb="7" eb="9">
      <t>コウク</t>
    </rPh>
    <rPh sb="9" eb="10">
      <t>ベツ</t>
    </rPh>
    <rPh sb="10" eb="12">
      <t>ザイセキ</t>
    </rPh>
    <rPh sb="12" eb="13">
      <t>スウ</t>
    </rPh>
    <phoneticPr fontId="16"/>
  </si>
  <si>
    <t>分</t>
    <rPh sb="0" eb="1">
      <t>ブン</t>
    </rPh>
    <phoneticPr fontId="7"/>
  </si>
  <si>
    <t>週　利用回数</t>
    <rPh sb="0" eb="1">
      <t>シュウ</t>
    </rPh>
    <rPh sb="2" eb="4">
      <t>リヨウ</t>
    </rPh>
    <rPh sb="4" eb="6">
      <t>カイスウ</t>
    </rPh>
    <phoneticPr fontId="7"/>
  </si>
  <si>
    <t>〇</t>
  </si>
  <si>
    <t>△△　△△</t>
  </si>
  <si>
    <t>△△　△△</t>
    <phoneticPr fontId="7"/>
  </si>
  <si>
    <t>○○小学校</t>
    <rPh sb="2" eb="5">
      <t>ショウガッコウ</t>
    </rPh>
    <phoneticPr fontId="7"/>
  </si>
  <si>
    <r>
      <t>クラブ名　　　　</t>
    </r>
    <r>
      <rPr>
        <sz val="14"/>
        <color rgb="FFFF0000"/>
        <rFont val="ＭＳ Ｐゴシック"/>
        <family val="3"/>
        <charset val="128"/>
        <scheme val="minor"/>
      </rPr>
      <t>佐世保児童クラブ</t>
    </r>
    <rPh sb="3" eb="4">
      <t>メイ</t>
    </rPh>
    <rPh sb="8" eb="11">
      <t>サセボ</t>
    </rPh>
    <rPh sb="11" eb="13">
      <t>ジドウ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</si>
  <si>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新入生交流会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　</t>
    </r>
    <r>
      <rPr>
        <sz val="13"/>
        <color rgb="FFFF0000"/>
        <rFont val="ＭＳ Ｐゴシック"/>
        <family val="3"/>
        <charset val="128"/>
        <scheme val="minor"/>
      </rPr>
      <t>１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金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３３</t>
    </r>
    <r>
      <rPr>
        <sz val="13"/>
        <color theme="1"/>
        <rFont val="ＭＳ Ｐゴシック"/>
        <family val="3"/>
        <charset val="128"/>
        <scheme val="minor"/>
      </rPr>
      <t>人）</t>
    </r>
    <rPh sb="0" eb="3">
      <t>シンニュウセイ</t>
    </rPh>
    <rPh sb="3" eb="6">
      <t>コウリュウカイ</t>
    </rPh>
    <rPh sb="12" eb="13">
      <t>ガツ</t>
    </rPh>
    <rPh sb="15" eb="16">
      <t>ニチ</t>
    </rPh>
    <rPh sb="18" eb="19">
      <t>キン</t>
    </rPh>
    <rPh sb="19" eb="21">
      <t>ヨウビ</t>
    </rPh>
    <rPh sb="23" eb="25">
      <t>サンカ</t>
    </rPh>
    <rPh sb="28" eb="29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</si>
  <si>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図書館見学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月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４０</t>
    </r>
    <r>
      <rPr>
        <sz val="13"/>
        <color theme="1"/>
        <rFont val="ＭＳ Ｐゴシック"/>
        <family val="3"/>
        <charset val="128"/>
        <scheme val="minor"/>
      </rPr>
      <t>人）</t>
    </r>
    <rPh sb="0" eb="3">
      <t>トショカン</t>
    </rPh>
    <rPh sb="3" eb="5">
      <t>ケンガク</t>
    </rPh>
    <rPh sb="11" eb="12">
      <t>ガツ</t>
    </rPh>
    <rPh sb="14" eb="15">
      <t>ニチ</t>
    </rPh>
    <rPh sb="17" eb="18">
      <t>ゲツ</t>
    </rPh>
    <rPh sb="18" eb="20">
      <t>ヨウビ</t>
    </rPh>
    <rPh sb="22" eb="24">
      <t>サンカ</t>
    </rPh>
    <rPh sb="27" eb="28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</si>
  <si>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交通安全指導会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　</t>
    </r>
    <r>
      <rPr>
        <sz val="13"/>
        <color rgb="FFFF0000"/>
        <rFont val="ＭＳ Ｐゴシック"/>
        <family val="3"/>
        <charset val="128"/>
        <scheme val="minor"/>
      </rPr>
      <t>８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金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３１</t>
    </r>
    <r>
      <rPr>
        <sz val="13"/>
        <color theme="1"/>
        <rFont val="ＭＳ Ｐゴシック"/>
        <family val="3"/>
        <charset val="128"/>
        <scheme val="minor"/>
      </rPr>
      <t>人）</t>
    </r>
    <rPh sb="0" eb="2">
      <t>コウツウ</t>
    </rPh>
    <rPh sb="2" eb="4">
      <t>アンゼン</t>
    </rPh>
    <rPh sb="4" eb="6">
      <t>シドウ</t>
    </rPh>
    <rPh sb="6" eb="7">
      <t>カイ</t>
    </rPh>
    <rPh sb="13" eb="14">
      <t>ガツ</t>
    </rPh>
    <rPh sb="16" eb="17">
      <t>ニチ</t>
    </rPh>
    <rPh sb="19" eb="20">
      <t>キン</t>
    </rPh>
    <rPh sb="20" eb="22">
      <t>ヨウビ</t>
    </rPh>
    <rPh sb="24" eb="26">
      <t>サンカ</t>
    </rPh>
    <rPh sb="29" eb="30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</si>
  <si>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新入生歓迎遠足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　</t>
    </r>
    <r>
      <rPr>
        <sz val="13"/>
        <color rgb="FFFF0000"/>
        <rFont val="ＭＳ Ｐゴシック"/>
        <family val="3"/>
        <charset val="128"/>
        <scheme val="minor"/>
      </rPr>
      <t>９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土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２９</t>
    </r>
    <r>
      <rPr>
        <sz val="13"/>
        <color theme="1"/>
        <rFont val="ＭＳ Ｐゴシック"/>
        <family val="3"/>
        <charset val="128"/>
        <scheme val="minor"/>
      </rPr>
      <t>人）</t>
    </r>
    <rPh sb="0" eb="3">
      <t>シンニュウセイ</t>
    </rPh>
    <rPh sb="3" eb="5">
      <t>カンゲイ</t>
    </rPh>
    <rPh sb="5" eb="7">
      <t>エンソク</t>
    </rPh>
    <rPh sb="13" eb="14">
      <t>ガツ</t>
    </rPh>
    <rPh sb="16" eb="17">
      <t>ニチ</t>
    </rPh>
    <rPh sb="19" eb="20">
      <t>ド</t>
    </rPh>
    <rPh sb="20" eb="22">
      <t>ヨウビ</t>
    </rPh>
    <rPh sb="24" eb="26">
      <t>サンカ</t>
    </rPh>
    <rPh sb="29" eb="30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</si>
  <si>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誕生会（４月）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</t>
    </r>
    <r>
      <rPr>
        <sz val="13"/>
        <color rgb="FFFF0000"/>
        <rFont val="ＭＳ Ｐゴシック"/>
        <family val="3"/>
        <charset val="128"/>
        <scheme val="minor"/>
      </rPr>
      <t>１６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土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２０</t>
    </r>
    <r>
      <rPr>
        <sz val="13"/>
        <color theme="1"/>
        <rFont val="ＭＳ Ｐゴシック"/>
        <family val="3"/>
        <charset val="128"/>
        <scheme val="minor"/>
      </rPr>
      <t>人）</t>
    </r>
    <rPh sb="0" eb="3">
      <t>タンジョウカイ</t>
    </rPh>
    <rPh sb="5" eb="6">
      <t>ガツ</t>
    </rPh>
    <rPh sb="13" eb="14">
      <t>ガツ</t>
    </rPh>
    <rPh sb="16" eb="17">
      <t>ニチ</t>
    </rPh>
    <rPh sb="20" eb="22">
      <t>ヨウビ</t>
    </rPh>
    <rPh sb="24" eb="26">
      <t>サンカ</t>
    </rPh>
    <rPh sb="29" eb="30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</si>
  <si>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こいのぼり作成会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</t>
    </r>
    <r>
      <rPr>
        <sz val="13"/>
        <color rgb="FFFF0000"/>
        <rFont val="ＭＳ Ｐゴシック"/>
        <family val="3"/>
        <charset val="128"/>
        <scheme val="minor"/>
      </rPr>
      <t>２２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水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３６</t>
    </r>
    <r>
      <rPr>
        <sz val="13"/>
        <color theme="1"/>
        <rFont val="ＭＳ Ｐゴシック"/>
        <family val="3"/>
        <charset val="128"/>
        <scheme val="minor"/>
      </rPr>
      <t>人）</t>
    </r>
    <rPh sb="5" eb="7">
      <t>サクセイ</t>
    </rPh>
    <rPh sb="7" eb="8">
      <t>カイ</t>
    </rPh>
    <rPh sb="14" eb="15">
      <t>ガツ</t>
    </rPh>
    <rPh sb="17" eb="18">
      <t>ニチ</t>
    </rPh>
    <rPh sb="20" eb="21">
      <t>スイ</t>
    </rPh>
    <rPh sb="21" eb="23">
      <t>ヨウビ</t>
    </rPh>
    <rPh sb="25" eb="27">
      <t>サンカ</t>
    </rPh>
    <rPh sb="30" eb="31">
      <t>ニン</t>
    </rPh>
    <phoneticPr fontId="16"/>
  </si>
  <si>
    <r>
      <rPr>
        <sz val="13"/>
        <color rgb="FFFF0000"/>
        <rFont val="ＭＳ Ｐゴシック"/>
        <family val="3"/>
        <charset val="128"/>
        <scheme val="minor"/>
      </rPr>
      <t>こいのぼり作成会</t>
    </r>
    <r>
      <rPr>
        <sz val="13"/>
        <color theme="1"/>
        <rFont val="ＭＳ Ｐゴシック"/>
        <family val="3"/>
        <charset val="128"/>
        <scheme val="minor"/>
      </rPr>
      <t xml:space="preserve">
（　　</t>
    </r>
    <r>
      <rPr>
        <sz val="13"/>
        <color rgb="FFFF0000"/>
        <rFont val="ＭＳ Ｐゴシック"/>
        <family val="3"/>
        <charset val="128"/>
        <scheme val="minor"/>
      </rPr>
      <t>４</t>
    </r>
    <r>
      <rPr>
        <sz val="13"/>
        <color theme="1"/>
        <rFont val="ＭＳ Ｐゴシック"/>
        <family val="3"/>
        <charset val="128"/>
        <scheme val="minor"/>
      </rPr>
      <t>月</t>
    </r>
    <r>
      <rPr>
        <sz val="13"/>
        <color rgb="FFFF0000"/>
        <rFont val="ＭＳ Ｐゴシック"/>
        <family val="3"/>
        <charset val="128"/>
        <scheme val="minor"/>
      </rPr>
      <t>２７</t>
    </r>
    <r>
      <rPr>
        <sz val="13"/>
        <color theme="1"/>
        <rFont val="ＭＳ Ｐゴシック"/>
        <family val="3"/>
        <charset val="128"/>
        <scheme val="minor"/>
      </rPr>
      <t>日　　</t>
    </r>
    <r>
      <rPr>
        <sz val="13"/>
        <color rgb="FFFF0000"/>
        <rFont val="ＭＳ Ｐゴシック"/>
        <family val="3"/>
        <charset val="128"/>
        <scheme val="minor"/>
      </rPr>
      <t>水</t>
    </r>
    <r>
      <rPr>
        <sz val="13"/>
        <color theme="1"/>
        <rFont val="ＭＳ Ｐゴシック"/>
        <family val="3"/>
        <charset val="128"/>
        <scheme val="minor"/>
      </rPr>
      <t>曜日　　参加　</t>
    </r>
    <r>
      <rPr>
        <sz val="13"/>
        <color rgb="FFFF0000"/>
        <rFont val="ＭＳ Ｐゴシック"/>
        <family val="3"/>
        <charset val="128"/>
        <scheme val="minor"/>
      </rPr>
      <t>３３</t>
    </r>
    <r>
      <rPr>
        <sz val="13"/>
        <color theme="1"/>
        <rFont val="ＭＳ Ｐゴシック"/>
        <family val="3"/>
        <charset val="128"/>
        <scheme val="minor"/>
      </rPr>
      <t>人）</t>
    </r>
    <rPh sb="14" eb="15">
      <t>ガツ</t>
    </rPh>
    <rPh sb="17" eb="18">
      <t>ニチ</t>
    </rPh>
    <rPh sb="20" eb="21">
      <t>スイ</t>
    </rPh>
    <rPh sb="21" eb="23">
      <t>ヨウビ</t>
    </rPh>
    <rPh sb="25" eb="27">
      <t>サンカ</t>
    </rPh>
    <rPh sb="30" eb="31">
      <t>ニン</t>
    </rPh>
    <phoneticPr fontId="16"/>
  </si>
  <si>
    <t>うち　障害児数</t>
    <rPh sb="3" eb="5">
      <t>ショウガイ</t>
    </rPh>
    <rPh sb="5" eb="6">
      <t>ジ</t>
    </rPh>
    <rPh sb="6" eb="7">
      <t>スウ</t>
    </rPh>
    <phoneticPr fontId="16"/>
  </si>
  <si>
    <t>始業式</t>
    <rPh sb="0" eb="2">
      <t>シギョウ</t>
    </rPh>
    <rPh sb="2" eb="3">
      <t>シキ</t>
    </rPh>
    <phoneticPr fontId="16"/>
  </si>
  <si>
    <t>全</t>
    <rPh sb="0" eb="1">
      <t>ゼン</t>
    </rPh>
    <phoneticPr fontId="16"/>
  </si>
  <si>
    <t>６</t>
    <phoneticPr fontId="16"/>
  </si>
  <si>
    <t>入学式</t>
    <rPh sb="0" eb="3">
      <t>ニュウガクシキ</t>
    </rPh>
    <phoneticPr fontId="16"/>
  </si>
  <si>
    <t>８</t>
    <phoneticPr fontId="16"/>
  </si>
  <si>
    <t xml:space="preserve">（　年生　人,　年生　人）
</t>
    <rPh sb="2" eb="4">
      <t>ネンセイ</t>
    </rPh>
    <rPh sb="5" eb="6">
      <t>ニン</t>
    </rPh>
    <phoneticPr fontId="16"/>
  </si>
  <si>
    <r>
      <rPr>
        <sz val="14"/>
        <color rgb="FFFF0000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人</t>
    </r>
    <rPh sb="1" eb="2">
      <t>ニン</t>
    </rPh>
    <phoneticPr fontId="16"/>
  </si>
  <si>
    <r>
      <t>入所者名：</t>
    </r>
    <r>
      <rPr>
        <sz val="10"/>
        <color rgb="FFFF0000"/>
        <rFont val="ＭＳ Ｐゴシック"/>
        <family val="3"/>
        <charset val="128"/>
        <scheme val="minor"/>
      </rPr>
      <t>佐世保太郎，佐世保花子</t>
    </r>
    <rPh sb="3" eb="4">
      <t>メイ</t>
    </rPh>
    <rPh sb="5" eb="8">
      <t>サセボ</t>
    </rPh>
    <rPh sb="8" eb="10">
      <t>タロウ</t>
    </rPh>
    <rPh sb="11" eb="14">
      <t>サセボ</t>
    </rPh>
    <rPh sb="14" eb="16">
      <t>ハナコ</t>
    </rPh>
    <phoneticPr fontId="16"/>
  </si>
  <si>
    <r>
      <rPr>
        <sz val="14"/>
        <color rgb="FFFF0000"/>
        <rFont val="ＭＳ Ｐゴシック"/>
        <family val="3"/>
        <charset val="128"/>
        <scheme val="minor"/>
      </rPr>
      <t>１</t>
    </r>
    <r>
      <rPr>
        <sz val="14"/>
        <color theme="1"/>
        <rFont val="ＭＳ Ｐゴシック"/>
        <family val="3"/>
        <charset val="128"/>
        <scheme val="minor"/>
      </rPr>
      <t>人</t>
    </r>
    <rPh sb="1" eb="2">
      <t>ニン</t>
    </rPh>
    <phoneticPr fontId="16"/>
  </si>
  <si>
    <r>
      <t xml:space="preserve">
　　　　　 　 </t>
    </r>
    <r>
      <rPr>
        <sz val="10"/>
        <rFont val="ＭＳ Ｐゴシック"/>
        <family val="3"/>
        <charset val="128"/>
        <scheme val="minor"/>
      </rPr>
      <t>～</t>
    </r>
    <r>
      <rPr>
        <sz val="10"/>
        <color rgb="FFFF0000"/>
        <rFont val="ＭＳ Ｐゴシック"/>
        <family val="3"/>
        <charset val="128"/>
        <scheme val="minor"/>
      </rPr>
      <t>　4／30</t>
    </r>
    <r>
      <rPr>
        <sz val="10"/>
        <color theme="1"/>
        <rFont val="ＭＳ Ｐゴシック"/>
        <family val="3"/>
        <charset val="128"/>
        <scheme val="minor"/>
      </rPr>
      <t xml:space="preserve">　
</t>
    </r>
    <phoneticPr fontId="16"/>
  </si>
  <si>
    <r>
      <t>退所者名：</t>
    </r>
    <r>
      <rPr>
        <sz val="10"/>
        <color rgb="FFFF0000"/>
        <rFont val="ＭＳ Ｐゴシック"/>
        <family val="3"/>
        <charset val="128"/>
        <scheme val="minor"/>
      </rPr>
      <t>長崎次郎</t>
    </r>
    <rPh sb="0" eb="2">
      <t>タイショ</t>
    </rPh>
    <rPh sb="2" eb="3">
      <t>シャ</t>
    </rPh>
    <rPh sb="3" eb="4">
      <t>メイ</t>
    </rPh>
    <rPh sb="5" eb="7">
      <t>ナガサキ</t>
    </rPh>
    <rPh sb="7" eb="9">
      <t>ジロウ</t>
    </rPh>
    <phoneticPr fontId="16"/>
  </si>
  <si>
    <r>
      <t>　　　</t>
    </r>
    <r>
      <rPr>
        <sz val="10"/>
        <color rgb="FFFF0000"/>
        <rFont val="ＭＳ Ｐゴシック"/>
        <family val="3"/>
        <charset val="128"/>
        <scheme val="minor"/>
      </rPr>
      <t>Ａ</t>
    </r>
    <r>
      <rPr>
        <sz val="10"/>
        <color theme="1"/>
        <rFont val="ＭＳ Ｐゴシック"/>
        <family val="3"/>
        <charset val="128"/>
        <scheme val="minor"/>
      </rPr>
      <t>　　　校区　　　</t>
    </r>
    <r>
      <rPr>
        <sz val="10"/>
        <color rgb="FFFF0000"/>
        <rFont val="ＭＳ Ｐゴシック"/>
        <family val="3"/>
        <charset val="128"/>
        <scheme val="minor"/>
      </rPr>
      <t>２０</t>
    </r>
    <r>
      <rPr>
        <sz val="10"/>
        <color theme="1"/>
        <rFont val="ＭＳ Ｐゴシック"/>
        <family val="3"/>
        <charset val="128"/>
        <scheme val="minor"/>
      </rPr>
      <t>　人　　　　　</t>
    </r>
    <r>
      <rPr>
        <sz val="10"/>
        <color rgb="FFFF0000"/>
        <rFont val="ＭＳ Ｐゴシック"/>
        <family val="3"/>
        <charset val="128"/>
        <scheme val="minor"/>
      </rPr>
      <t>Ｂ</t>
    </r>
    <r>
      <rPr>
        <sz val="10"/>
        <color theme="1"/>
        <rFont val="ＭＳ Ｐゴシック"/>
        <family val="3"/>
        <charset val="128"/>
        <scheme val="minor"/>
      </rPr>
      <t>　　校区　　</t>
    </r>
    <r>
      <rPr>
        <sz val="10"/>
        <color rgb="FFFF0000"/>
        <rFont val="ＭＳ Ｐゴシック"/>
        <family val="3"/>
        <charset val="128"/>
        <scheme val="minor"/>
      </rPr>
      <t>１５</t>
    </r>
    <r>
      <rPr>
        <sz val="10"/>
        <color theme="1"/>
        <rFont val="ＭＳ Ｐゴシック"/>
        <family val="3"/>
        <charset val="128"/>
        <scheme val="minor"/>
      </rPr>
      <t>　人
　　　</t>
    </r>
    <r>
      <rPr>
        <sz val="10"/>
        <color rgb="FFFF0000"/>
        <rFont val="ＭＳ Ｐゴシック"/>
        <family val="3"/>
        <charset val="128"/>
        <scheme val="minor"/>
      </rPr>
      <t>Ｃ</t>
    </r>
    <r>
      <rPr>
        <sz val="10"/>
        <color theme="1"/>
        <rFont val="ＭＳ Ｐゴシック"/>
        <family val="3"/>
        <charset val="128"/>
        <scheme val="minor"/>
      </rPr>
      <t>　　　校区　　　　</t>
    </r>
    <r>
      <rPr>
        <sz val="10"/>
        <color rgb="FFFF0000"/>
        <rFont val="ＭＳ Ｐゴシック"/>
        <family val="3"/>
        <charset val="128"/>
        <scheme val="minor"/>
      </rPr>
      <t>３</t>
    </r>
    <r>
      <rPr>
        <sz val="10"/>
        <color theme="1"/>
        <rFont val="ＭＳ Ｐゴシック"/>
        <family val="3"/>
        <charset val="128"/>
        <scheme val="minor"/>
      </rPr>
      <t>　人　　　　　</t>
    </r>
    <r>
      <rPr>
        <sz val="10"/>
        <color rgb="FFFF0000"/>
        <rFont val="ＭＳ Ｐゴシック"/>
        <family val="3"/>
        <charset val="128"/>
        <scheme val="minor"/>
      </rPr>
      <t>Ｄ</t>
    </r>
    <r>
      <rPr>
        <sz val="10"/>
        <color theme="1"/>
        <rFont val="ＭＳ Ｐゴシック"/>
        <family val="3"/>
        <charset val="128"/>
        <scheme val="minor"/>
      </rPr>
      <t>　　校区　　　</t>
    </r>
    <r>
      <rPr>
        <sz val="10"/>
        <color rgb="FFFF0000"/>
        <rFont val="ＭＳ Ｐゴシック"/>
        <family val="3"/>
        <charset val="128"/>
        <scheme val="minor"/>
      </rPr>
      <t>２</t>
    </r>
    <r>
      <rPr>
        <sz val="10"/>
        <color theme="1"/>
        <rFont val="ＭＳ Ｐゴシック"/>
        <family val="3"/>
        <charset val="128"/>
        <scheme val="minor"/>
      </rPr>
      <t>　人
　　　　　　　校区　　　　　　人　　　　　　　　校区　　　　　人</t>
    </r>
    <rPh sb="7" eb="9">
      <t>コウク</t>
    </rPh>
    <rPh sb="15" eb="16">
      <t>ニン</t>
    </rPh>
    <phoneticPr fontId="16"/>
  </si>
  <si>
    <t>４月</t>
    <rPh sb="1" eb="2">
      <t>ガツ</t>
    </rPh>
    <phoneticPr fontId="7"/>
  </si>
  <si>
    <t>障がい児数</t>
    <rPh sb="0" eb="1">
      <t>ショウ</t>
    </rPh>
    <rPh sb="3" eb="4">
      <t>ジ</t>
    </rPh>
    <rPh sb="4" eb="5">
      <t>スウ</t>
    </rPh>
    <phoneticPr fontId="7"/>
  </si>
  <si>
    <t>必要職員数</t>
    <rPh sb="0" eb="2">
      <t>ヒツヨウ</t>
    </rPh>
    <rPh sb="2" eb="5">
      <t>ショクインスウ</t>
    </rPh>
    <phoneticPr fontId="7"/>
  </si>
  <si>
    <t>佐世保児童クラブ</t>
    <rPh sb="0" eb="3">
      <t>サセボ</t>
    </rPh>
    <rPh sb="3" eb="5">
      <t>ジドウ</t>
    </rPh>
    <phoneticPr fontId="7"/>
  </si>
  <si>
    <t>日付</t>
    <rPh sb="0" eb="2">
      <t>ヒヅケ</t>
    </rPh>
    <phoneticPr fontId="7"/>
  </si>
  <si>
    <t>事由</t>
    <rPh sb="0" eb="2">
      <t>ジユウ</t>
    </rPh>
    <phoneticPr fontId="7"/>
  </si>
  <si>
    <t>母子</t>
    <rPh sb="0" eb="2">
      <t>ボシ</t>
    </rPh>
    <phoneticPr fontId="7"/>
  </si>
  <si>
    <t>令和６年度　月別事業実施報告書</t>
    <rPh sb="0" eb="2">
      <t>レイワ</t>
    </rPh>
    <rPh sb="3" eb="5">
      <t>ネンド</t>
    </rPh>
    <rPh sb="6" eb="8">
      <t>ツキベツ</t>
    </rPh>
    <rPh sb="8" eb="15">
      <t>ジギョウジッシホウコクショ</t>
    </rPh>
    <phoneticPr fontId="16"/>
  </si>
  <si>
    <r>
      <t xml:space="preserve">
提出日
　　　</t>
    </r>
    <r>
      <rPr>
        <u/>
        <sz val="10"/>
        <color theme="1"/>
        <rFont val="ＭＳ Ｐゴシック"/>
        <family val="3"/>
        <charset val="128"/>
        <scheme val="minor"/>
      </rPr>
      <t>　</t>
    </r>
    <r>
      <rPr>
        <u/>
        <sz val="10"/>
        <color rgb="FFFF0000"/>
        <rFont val="ＭＳ Ｐゴシック"/>
        <family val="3"/>
        <charset val="128"/>
        <scheme val="minor"/>
      </rPr>
      <t>Ｒ６</t>
    </r>
    <r>
      <rPr>
        <u/>
        <sz val="10"/>
        <color theme="1"/>
        <rFont val="ＭＳ Ｐゴシック"/>
        <family val="3"/>
        <charset val="128"/>
        <scheme val="minor"/>
      </rPr>
      <t>　年　</t>
    </r>
    <r>
      <rPr>
        <u/>
        <sz val="10"/>
        <color rgb="FFFF0000"/>
        <rFont val="ＭＳ Ｐゴシック"/>
        <family val="3"/>
        <charset val="128"/>
        <scheme val="minor"/>
      </rPr>
      <t>５</t>
    </r>
    <r>
      <rPr>
        <u/>
        <sz val="10"/>
        <color theme="1"/>
        <rFont val="ＭＳ Ｐゴシック"/>
        <family val="3"/>
        <charset val="128"/>
        <scheme val="minor"/>
      </rPr>
      <t>　月　</t>
    </r>
    <r>
      <rPr>
        <u/>
        <sz val="10"/>
        <color rgb="FFFF0000"/>
        <rFont val="ＭＳ Ｐゴシック"/>
        <family val="3"/>
        <charset val="128"/>
        <scheme val="minor"/>
      </rPr>
      <t>７</t>
    </r>
    <r>
      <rPr>
        <u/>
        <sz val="10"/>
        <color theme="1"/>
        <rFont val="ＭＳ Ｐゴシック"/>
        <family val="3"/>
        <charset val="128"/>
        <scheme val="minor"/>
      </rPr>
      <t>　日</t>
    </r>
    <rPh sb="1" eb="3">
      <t>テイシュツ</t>
    </rPh>
    <rPh sb="3" eb="4">
      <t>ビ</t>
    </rPh>
    <rPh sb="12" eb="13">
      <t>ネン</t>
    </rPh>
    <rPh sb="16" eb="17">
      <t>ガツ</t>
    </rPh>
    <rPh sb="20" eb="21">
      <t>ニチ</t>
    </rPh>
    <phoneticPr fontId="16"/>
  </si>
  <si>
    <r>
      <t xml:space="preserve">
　　　</t>
    </r>
    <r>
      <rPr>
        <sz val="10"/>
        <color rgb="FFFF0000"/>
        <rFont val="ＭＳ Ｐゴシック"/>
        <family val="3"/>
        <charset val="128"/>
        <scheme val="minor"/>
      </rPr>
      <t>4／5　</t>
    </r>
    <r>
      <rPr>
        <sz val="10"/>
        <rFont val="ＭＳ Ｐゴシック"/>
        <family val="3"/>
        <charset val="128"/>
        <scheme val="minor"/>
      </rPr>
      <t>～</t>
    </r>
    <r>
      <rPr>
        <sz val="10"/>
        <color theme="1"/>
        <rFont val="ＭＳ Ｐゴシック"/>
        <family val="3"/>
        <charset val="128"/>
        <scheme val="minor"/>
      </rPr>
      <t xml:space="preserve">
</t>
    </r>
    <phoneticPr fontId="16"/>
  </si>
  <si>
    <t>月途中入所</t>
    <rPh sb="0" eb="1">
      <t>ツキ</t>
    </rPh>
    <rPh sb="1" eb="3">
      <t>トチュウ</t>
    </rPh>
    <rPh sb="3" eb="5">
      <t>ニュウショ</t>
    </rPh>
    <phoneticPr fontId="7"/>
  </si>
  <si>
    <t>退所</t>
    <rPh sb="0" eb="1">
      <t>シリゾ</t>
    </rPh>
    <rPh sb="1" eb="2">
      <t>ショ</t>
    </rPh>
    <phoneticPr fontId="7"/>
  </si>
  <si>
    <t>△△　△△</t>
    <phoneticPr fontId="7"/>
  </si>
  <si>
    <t>令和６年度児童別利用状況内訳</t>
    <rPh sb="0" eb="2">
      <t>レイワ</t>
    </rPh>
    <rPh sb="3" eb="5">
      <t>ネンド</t>
    </rPh>
    <phoneticPr fontId="7"/>
  </si>
  <si>
    <t>利用なし</t>
    <rPh sb="0" eb="2">
      <t>リヨウ</t>
    </rPh>
    <phoneticPr fontId="16"/>
  </si>
  <si>
    <r>
      <t>氏名：</t>
    </r>
    <r>
      <rPr>
        <sz val="10"/>
        <color rgb="FFFF0000"/>
        <rFont val="ＭＳ Ｐゴシック"/>
        <family val="3"/>
        <charset val="128"/>
        <scheme val="minor"/>
      </rPr>
      <t>高砂樹木</t>
    </r>
    <rPh sb="0" eb="2">
      <t>シメイ</t>
    </rPh>
    <rPh sb="3" eb="5">
      <t>タカサゴ</t>
    </rPh>
    <rPh sb="5" eb="7">
      <t>キキ</t>
    </rPh>
    <phoneticPr fontId="16"/>
  </si>
  <si>
    <r>
      <t xml:space="preserve">
　</t>
    </r>
    <r>
      <rPr>
        <sz val="10"/>
        <color theme="1"/>
        <rFont val="ＭＳ Ｐゴシック"/>
        <family val="3"/>
        <charset val="128"/>
        <scheme val="minor"/>
      </rPr>
      <t xml:space="preserve">
</t>
    </r>
    <phoneticPr fontId="16"/>
  </si>
  <si>
    <r>
      <t>※1　平均利用児童数の小数点以下は切り上げとすること。
※2　主な行事等については、通常保育の内外を問わず、実施した行事を記入すること。
　　　（キャンプや運動会等の大きなイベントだけでなく、トランプ大会や書道教室などの小規模なものについ
　　　　ても記入すること）
※3　入所者、退所者については、開始・最終利用日ではなく、契約上の期間で記入すること。
※4　</t>
    </r>
    <r>
      <rPr>
        <sz val="11"/>
        <color rgb="FFFF0000"/>
        <rFont val="ＭＳ Ｐゴシック"/>
        <family val="3"/>
        <charset val="128"/>
        <scheme val="minor"/>
      </rPr>
      <t>入所者に関しては、申込書のコピーもご提出ください。</t>
    </r>
    <rPh sb="3" eb="5">
      <t>ヘイキン</t>
    </rPh>
    <rPh sb="5" eb="7">
      <t>リヨウ</t>
    </rPh>
    <rPh sb="7" eb="9">
      <t>ジドウ</t>
    </rPh>
    <rPh sb="9" eb="10">
      <t>スウ</t>
    </rPh>
    <rPh sb="11" eb="14">
      <t>ショウスウテン</t>
    </rPh>
    <rPh sb="14" eb="16">
      <t>イカ</t>
    </rPh>
    <rPh sb="17" eb="18">
      <t>キ</t>
    </rPh>
    <rPh sb="19" eb="20">
      <t>ア</t>
    </rPh>
    <rPh sb="31" eb="32">
      <t>オモ</t>
    </rPh>
    <rPh sb="33" eb="35">
      <t>ギョウジ</t>
    </rPh>
    <rPh sb="35" eb="36">
      <t>トウ</t>
    </rPh>
    <rPh sb="42" eb="44">
      <t>ツウジョウ</t>
    </rPh>
    <rPh sb="44" eb="46">
      <t>ホイク</t>
    </rPh>
    <rPh sb="47" eb="49">
      <t>ナイガイ</t>
    </rPh>
    <rPh sb="50" eb="51">
      <t>ト</t>
    </rPh>
    <rPh sb="54" eb="56">
      <t>ジッシ</t>
    </rPh>
    <rPh sb="58" eb="60">
      <t>ギョウジ</t>
    </rPh>
    <rPh sb="61" eb="63">
      <t>キニュウ</t>
    </rPh>
    <rPh sb="78" eb="81">
      <t>ウンドウカイ</t>
    </rPh>
    <rPh sb="81" eb="82">
      <t>トウ</t>
    </rPh>
    <rPh sb="83" eb="84">
      <t>オオ</t>
    </rPh>
    <rPh sb="100" eb="102">
      <t>タイカイ</t>
    </rPh>
    <rPh sb="103" eb="105">
      <t>ショドウ</t>
    </rPh>
    <rPh sb="105" eb="107">
      <t>キョウシツ</t>
    </rPh>
    <rPh sb="110" eb="113">
      <t>ショウキボ</t>
    </rPh>
    <rPh sb="126" eb="128">
      <t>キニュウ</t>
    </rPh>
    <rPh sb="137" eb="140">
      <t>ニュウショシャ</t>
    </rPh>
    <rPh sb="141" eb="143">
      <t>タイショ</t>
    </rPh>
    <rPh sb="143" eb="144">
      <t>シャ</t>
    </rPh>
    <rPh sb="150" eb="152">
      <t>カイシ</t>
    </rPh>
    <rPh sb="153" eb="155">
      <t>サイシュウ</t>
    </rPh>
    <rPh sb="155" eb="158">
      <t>リヨウビ</t>
    </rPh>
    <rPh sb="163" eb="165">
      <t>ケイヤク</t>
    </rPh>
    <rPh sb="165" eb="166">
      <t>ジョウ</t>
    </rPh>
    <rPh sb="167" eb="169">
      <t>キカン</t>
    </rPh>
    <rPh sb="170" eb="172">
      <t>キニュウ</t>
    </rPh>
    <rPh sb="181" eb="183">
      <t>ニュウショ</t>
    </rPh>
    <rPh sb="183" eb="184">
      <t>シャ</t>
    </rPh>
    <rPh sb="185" eb="186">
      <t>カン</t>
    </rPh>
    <rPh sb="190" eb="193">
      <t>モウシコミショ</t>
    </rPh>
    <rPh sb="199" eb="201">
      <t>テイシュツ</t>
    </rPh>
    <phoneticPr fontId="16"/>
  </si>
  <si>
    <t>うち利用がなかった数（B）</t>
    <rPh sb="2" eb="4">
      <t>リヨウ</t>
    </rPh>
    <rPh sb="9" eb="10">
      <t>スウ</t>
    </rPh>
    <phoneticPr fontId="16"/>
  </si>
  <si>
    <t>開設日数に含めるもの</t>
    <rPh sb="0" eb="2">
      <t>カイセツ</t>
    </rPh>
    <rPh sb="2" eb="4">
      <t>ニッスウ</t>
    </rPh>
    <rPh sb="5" eb="6">
      <t>フク</t>
    </rPh>
    <phoneticPr fontId="7"/>
  </si>
  <si>
    <t>利用
なし</t>
    <rPh sb="0" eb="2">
      <t>リヨウ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</si>
</sst>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@&quot;小&quot;&quot;学&quot;&quot;校&quot;"/>
    <numFmt numFmtId="177" formatCode="m/d"/>
    <numFmt numFmtId="178" formatCode="?/6"/>
    <numFmt numFmtId="179" formatCode="@&quot;校区&quot;"/>
    <numFmt numFmtId="180" formatCode="@&quot;日&quot;"/>
    <numFmt numFmtId="181" formatCode="@&quot;校&quot;&quot;区&quot;"/>
    <numFmt numFmtId="182" formatCode="m/d;@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 val="double"/>
      <sz val="13"/>
      <color theme="1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0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4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0" borderId="18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11" fillId="0" borderId="9" xfId="0" applyFont="1" applyFill="1" applyBorder="1" applyAlignment="1">
      <alignment vertical="center"/>
    </xf>
    <xf numFmtId="0" fontId="9" fillId="0" borderId="27" xfId="0" applyFont="1" applyBorder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9" fillId="0" borderId="18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>
      <alignment vertical="center"/>
    </xf>
    <xf numFmtId="0" fontId="1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>
      <alignment vertical="center"/>
    </xf>
    <xf numFmtId="0" fontId="9" fillId="0" borderId="50" xfId="0" applyFont="1" applyFill="1" applyBorder="1">
      <alignment vertical="center"/>
    </xf>
    <xf numFmtId="0" fontId="9" fillId="0" borderId="5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/>
    </xf>
    <xf numFmtId="0" fontId="5" fillId="0" borderId="0" xfId="2">
      <alignment vertic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top" wrapText="1"/>
    </xf>
    <xf numFmtId="0" fontId="5" fillId="0" borderId="0" xfId="2" applyAlignment="1">
      <alignment horizontal="right" vertical="center"/>
    </xf>
    <xf numFmtId="0" fontId="19" fillId="0" borderId="0" xfId="2" applyFont="1" applyBorder="1" applyAlignment="1"/>
    <xf numFmtId="0" fontId="5" fillId="0" borderId="0" xfId="2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9" xfId="2" applyFont="1" applyBorder="1">
      <alignment vertical="center"/>
    </xf>
    <xf numFmtId="0" fontId="21" fillId="0" borderId="12" xfId="2" applyFont="1" applyBorder="1">
      <alignment vertical="center"/>
    </xf>
    <xf numFmtId="0" fontId="19" fillId="0" borderId="0" xfId="2" applyFont="1" applyBorder="1">
      <alignment vertical="center"/>
    </xf>
    <xf numFmtId="0" fontId="21" fillId="0" borderId="54" xfId="2" applyFont="1" applyBorder="1" applyAlignment="1">
      <alignment horizontal="center" vertical="center" wrapText="1"/>
    </xf>
    <xf numFmtId="0" fontId="21" fillId="0" borderId="55" xfId="2" applyFont="1" applyBorder="1" applyAlignment="1">
      <alignment horizontal="center" vertical="center"/>
    </xf>
    <xf numFmtId="0" fontId="21" fillId="0" borderId="55" xfId="2" applyFont="1" applyBorder="1">
      <alignment vertical="center"/>
    </xf>
    <xf numFmtId="0" fontId="21" fillId="0" borderId="56" xfId="2" applyFont="1" applyBorder="1">
      <alignment vertical="center"/>
    </xf>
    <xf numFmtId="0" fontId="23" fillId="0" borderId="55" xfId="2" applyFont="1" applyBorder="1" applyAlignment="1">
      <alignment horizontal="right" vertical="center"/>
    </xf>
    <xf numFmtId="178" fontId="23" fillId="0" borderId="55" xfId="2" quotePrefix="1" applyNumberFormat="1" applyFont="1" applyBorder="1" applyAlignment="1">
      <alignment horizontal="center" vertical="center"/>
    </xf>
    <xf numFmtId="0" fontId="23" fillId="0" borderId="55" xfId="2" applyFont="1" applyBorder="1">
      <alignment vertical="center"/>
    </xf>
    <xf numFmtId="0" fontId="24" fillId="0" borderId="56" xfId="2" applyFont="1" applyBorder="1">
      <alignment vertical="center"/>
    </xf>
    <xf numFmtId="0" fontId="5" fillId="0" borderId="0" xfId="2" applyBorder="1">
      <alignment vertical="center"/>
    </xf>
    <xf numFmtId="0" fontId="23" fillId="0" borderId="0" xfId="2" applyFont="1" applyBorder="1" applyAlignment="1">
      <alignment horizontal="right" vertical="center"/>
    </xf>
    <xf numFmtId="178" fontId="23" fillId="0" borderId="0" xfId="2" quotePrefix="1" applyNumberFormat="1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4" fillId="0" borderId="58" xfId="2" applyFont="1" applyBorder="1">
      <alignment vertical="center"/>
    </xf>
    <xf numFmtId="0" fontId="25" fillId="0" borderId="57" xfId="2" applyFont="1" applyBorder="1" applyAlignment="1">
      <alignment horizontal="center" vertical="center"/>
    </xf>
    <xf numFmtId="0" fontId="21" fillId="0" borderId="57" xfId="2" applyFont="1" applyBorder="1" applyAlignment="1">
      <alignment horizontal="center" vertical="center"/>
    </xf>
    <xf numFmtId="0" fontId="21" fillId="0" borderId="61" xfId="2" applyFont="1" applyBorder="1" applyAlignment="1">
      <alignment horizontal="center" vertical="center"/>
    </xf>
    <xf numFmtId="0" fontId="21" fillId="0" borderId="62" xfId="2" applyFont="1" applyBorder="1" applyAlignment="1">
      <alignment horizontal="center" vertical="center"/>
    </xf>
    <xf numFmtId="0" fontId="21" fillId="0" borderId="62" xfId="2" applyFont="1" applyBorder="1">
      <alignment vertical="center"/>
    </xf>
    <xf numFmtId="0" fontId="21" fillId="0" borderId="63" xfId="2" applyFont="1" applyBorder="1">
      <alignment vertical="center"/>
    </xf>
    <xf numFmtId="0" fontId="21" fillId="0" borderId="9" xfId="2" applyFont="1" applyBorder="1" applyAlignment="1">
      <alignment horizontal="center"/>
    </xf>
    <xf numFmtId="0" fontId="21" fillId="0" borderId="10" xfId="2" applyFont="1" applyBorder="1" applyAlignment="1">
      <alignment horizontal="center"/>
    </xf>
    <xf numFmtId="0" fontId="21" fillId="0" borderId="64" xfId="2" applyFont="1" applyBorder="1" applyAlignment="1">
      <alignment horizontal="center" vertical="center"/>
    </xf>
    <xf numFmtId="0" fontId="21" fillId="0" borderId="65" xfId="2" applyFont="1" applyBorder="1">
      <alignment vertical="center"/>
    </xf>
    <xf numFmtId="0" fontId="21" fillId="0" borderId="66" xfId="2" applyFont="1" applyBorder="1">
      <alignment vertical="center"/>
    </xf>
    <xf numFmtId="0" fontId="21" fillId="0" borderId="1" xfId="2" applyFont="1" applyBorder="1" applyAlignment="1">
      <alignment horizontal="center" vertical="center"/>
    </xf>
    <xf numFmtId="0" fontId="21" fillId="0" borderId="68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21" fillId="0" borderId="58" xfId="2" applyFont="1" applyBorder="1">
      <alignment vertical="center"/>
    </xf>
    <xf numFmtId="0" fontId="21" fillId="0" borderId="54" xfId="2" applyFont="1" applyFill="1" applyBorder="1" applyAlignment="1">
      <alignment horizontal="center" vertical="center"/>
    </xf>
    <xf numFmtId="0" fontId="21" fillId="0" borderId="55" xfId="2" applyFont="1" applyBorder="1" applyAlignment="1">
      <alignment horizontal="right" vertical="center"/>
    </xf>
    <xf numFmtId="0" fontId="21" fillId="0" borderId="53" xfId="2" applyFont="1" applyFill="1" applyBorder="1" applyAlignment="1">
      <alignment horizontal="center" vertical="center"/>
    </xf>
    <xf numFmtId="0" fontId="21" fillId="0" borderId="10" xfId="2" applyFont="1" applyBorder="1" applyAlignment="1">
      <alignment horizontal="right" vertical="center"/>
    </xf>
    <xf numFmtId="0" fontId="5" fillId="0" borderId="0" xfId="2" applyBorder="1" applyAlignment="1">
      <alignment horizontal="center" vertical="center"/>
    </xf>
    <xf numFmtId="0" fontId="21" fillId="0" borderId="0" xfId="2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/>
    </xf>
    <xf numFmtId="0" fontId="21" fillId="0" borderId="55" xfId="2" applyFont="1" applyBorder="1" applyAlignment="1">
      <alignment vertical="center"/>
    </xf>
    <xf numFmtId="0" fontId="21" fillId="0" borderId="54" xfId="2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0" borderId="0" xfId="2" applyFont="1">
      <alignment vertical="center"/>
    </xf>
    <xf numFmtId="179" fontId="32" fillId="3" borderId="1" xfId="2" applyNumberFormat="1" applyFont="1" applyFill="1" applyBorder="1" applyAlignment="1">
      <alignment horizontal="center" vertical="center"/>
    </xf>
    <xf numFmtId="180" fontId="32" fillId="3" borderId="1" xfId="2" applyNumberFormat="1" applyFont="1" applyFill="1" applyBorder="1" applyAlignment="1">
      <alignment horizontal="center" vertical="center"/>
    </xf>
    <xf numFmtId="181" fontId="21" fillId="3" borderId="1" xfId="2" applyNumberFormat="1" applyFont="1" applyFill="1" applyBorder="1" applyAlignment="1">
      <alignment horizontal="center" vertical="center"/>
    </xf>
    <xf numFmtId="180" fontId="21" fillId="3" borderId="1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3" borderId="0" xfId="2" applyFont="1" applyFill="1" applyAlignment="1">
      <alignment vertical="center"/>
    </xf>
    <xf numFmtId="0" fontId="33" fillId="4" borderId="55" xfId="2" applyFont="1" applyFill="1" applyBorder="1">
      <alignment vertical="center"/>
    </xf>
    <xf numFmtId="0" fontId="33" fillId="4" borderId="0" xfId="2" applyFont="1" applyFill="1" applyBorder="1">
      <alignment vertical="center"/>
    </xf>
    <xf numFmtId="1" fontId="33" fillId="4" borderId="55" xfId="2" applyNumberFormat="1" applyFont="1" applyFill="1" applyBorder="1">
      <alignment vertical="center"/>
    </xf>
    <xf numFmtId="1" fontId="33" fillId="4" borderId="0" xfId="2" applyNumberFormat="1" applyFont="1" applyFill="1" applyBorder="1">
      <alignment vertical="center"/>
    </xf>
    <xf numFmtId="0" fontId="33" fillId="4" borderId="10" xfId="2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Border="1">
      <alignment vertical="center"/>
    </xf>
    <xf numFmtId="0" fontId="9" fillId="0" borderId="57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2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182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182" fontId="10" fillId="0" borderId="42" xfId="0" applyNumberFormat="1" applyFont="1" applyFill="1" applyBorder="1" applyAlignment="1" applyProtection="1">
      <alignment vertical="center" shrinkToFit="1"/>
      <protection locked="0"/>
    </xf>
    <xf numFmtId="182" fontId="11" fillId="0" borderId="42" xfId="0" applyNumberFormat="1" applyFont="1" applyFill="1" applyBorder="1" applyAlignment="1" applyProtection="1">
      <alignment vertical="center" shrinkToFit="1"/>
      <protection locked="0"/>
    </xf>
    <xf numFmtId="182" fontId="14" fillId="0" borderId="42" xfId="0" applyNumberFormat="1" applyFont="1" applyFill="1" applyBorder="1" applyAlignment="1" applyProtection="1">
      <alignment vertical="center" shrinkToFit="1"/>
      <protection locked="0"/>
    </xf>
    <xf numFmtId="0" fontId="14" fillId="0" borderId="43" xfId="0" applyFont="1" applyFill="1" applyBorder="1" applyAlignment="1">
      <alignment vertical="center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vertical="center"/>
    </xf>
    <xf numFmtId="0" fontId="9" fillId="0" borderId="83" xfId="0" applyFont="1" applyFill="1" applyBorder="1">
      <alignment vertical="center"/>
    </xf>
    <xf numFmtId="0" fontId="9" fillId="0" borderId="84" xfId="0" applyFont="1" applyFill="1" applyBorder="1">
      <alignment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 wrapText="1"/>
    </xf>
    <xf numFmtId="0" fontId="9" fillId="0" borderId="90" xfId="0" applyFont="1" applyFill="1" applyBorder="1" applyAlignment="1">
      <alignment vertical="center" wrapText="1"/>
    </xf>
    <xf numFmtId="0" fontId="9" fillId="0" borderId="93" xfId="0" applyFont="1" applyFill="1" applyBorder="1">
      <alignment vertical="center"/>
    </xf>
    <xf numFmtId="0" fontId="23" fillId="0" borderId="0" xfId="2" applyFont="1" applyAlignment="1">
      <alignment horizontal="left" vertical="top" wrapText="1"/>
    </xf>
    <xf numFmtId="0" fontId="15" fillId="0" borderId="0" xfId="2" applyFont="1" applyAlignment="1">
      <alignment horizontal="center" vertical="center"/>
    </xf>
    <xf numFmtId="0" fontId="17" fillId="3" borderId="14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12" xfId="2" applyFont="1" applyFill="1" applyBorder="1" applyAlignment="1">
      <alignment horizontal="left" vertical="center"/>
    </xf>
    <xf numFmtId="0" fontId="21" fillId="0" borderId="17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19" fillId="4" borderId="55" xfId="2" applyFont="1" applyFill="1" applyBorder="1" applyAlignment="1">
      <alignment horizontal="right" vertical="center"/>
    </xf>
    <xf numFmtId="0" fontId="19" fillId="4" borderId="0" xfId="2" applyFont="1" applyFill="1" applyBorder="1" applyAlignment="1">
      <alignment horizontal="right" vertical="center"/>
    </xf>
    <xf numFmtId="0" fontId="19" fillId="4" borderId="10" xfId="2" applyFont="1" applyFill="1" applyBorder="1" applyAlignment="1">
      <alignment horizontal="right" vertical="center"/>
    </xf>
    <xf numFmtId="0" fontId="17" fillId="3" borderId="55" xfId="2" applyFont="1" applyFill="1" applyBorder="1" applyAlignment="1">
      <alignment horizontal="left" vertical="top" wrapText="1"/>
    </xf>
    <xf numFmtId="0" fontId="17" fillId="3" borderId="56" xfId="2" applyFont="1" applyFill="1" applyBorder="1" applyAlignment="1">
      <alignment horizontal="left" vertical="top" wrapText="1"/>
    </xf>
    <xf numFmtId="0" fontId="17" fillId="3" borderId="0" xfId="2" applyFont="1" applyFill="1" applyBorder="1" applyAlignment="1">
      <alignment horizontal="left" vertical="top" wrapText="1"/>
    </xf>
    <xf numFmtId="0" fontId="17" fillId="3" borderId="58" xfId="2" applyFont="1" applyFill="1" applyBorder="1" applyAlignment="1">
      <alignment horizontal="left" vertical="top" wrapText="1"/>
    </xf>
    <xf numFmtId="0" fontId="17" fillId="3" borderId="10" xfId="2" applyFont="1" applyFill="1" applyBorder="1" applyAlignment="1">
      <alignment horizontal="left" vertical="top" wrapText="1"/>
    </xf>
    <xf numFmtId="0" fontId="17" fillId="3" borderId="13" xfId="2" applyFont="1" applyFill="1" applyBorder="1" applyAlignment="1">
      <alignment horizontal="left" vertical="top" wrapText="1"/>
    </xf>
    <xf numFmtId="0" fontId="22" fillId="0" borderId="14" xfId="2" applyFont="1" applyBorder="1" applyAlignment="1">
      <alignment horizontal="left" vertical="center"/>
    </xf>
    <xf numFmtId="0" fontId="22" fillId="0" borderId="9" xfId="2" applyFont="1" applyBorder="1" applyAlignment="1">
      <alignment horizontal="left" vertical="center"/>
    </xf>
    <xf numFmtId="0" fontId="22" fillId="0" borderId="12" xfId="2" applyFont="1" applyBorder="1" applyAlignment="1">
      <alignment horizontal="left" vertical="center"/>
    </xf>
    <xf numFmtId="0" fontId="17" fillId="3" borderId="54" xfId="2" applyFont="1" applyFill="1" applyBorder="1" applyAlignment="1">
      <alignment horizontal="center" vertical="top" wrapText="1"/>
    </xf>
    <xf numFmtId="0" fontId="17" fillId="3" borderId="55" xfId="2" applyFont="1" applyFill="1" applyBorder="1" applyAlignment="1">
      <alignment horizontal="center" vertical="top" wrapText="1"/>
    </xf>
    <xf numFmtId="0" fontId="17" fillId="3" borderId="56" xfId="2" applyFont="1" applyFill="1" applyBorder="1" applyAlignment="1">
      <alignment horizontal="center" vertical="top" wrapText="1"/>
    </xf>
    <xf numFmtId="0" fontId="17" fillId="3" borderId="57" xfId="2" applyFont="1" applyFill="1" applyBorder="1" applyAlignment="1">
      <alignment horizontal="center" vertical="top" wrapText="1"/>
    </xf>
    <xf numFmtId="0" fontId="17" fillId="3" borderId="0" xfId="2" applyFont="1" applyFill="1" applyBorder="1" applyAlignment="1">
      <alignment horizontal="center" vertical="top" wrapText="1"/>
    </xf>
    <xf numFmtId="0" fontId="17" fillId="3" borderId="58" xfId="2" applyFont="1" applyFill="1" applyBorder="1" applyAlignment="1">
      <alignment horizontal="center" vertical="top" wrapText="1"/>
    </xf>
    <xf numFmtId="0" fontId="17" fillId="3" borderId="53" xfId="2" applyFont="1" applyFill="1" applyBorder="1" applyAlignment="1">
      <alignment horizontal="center" vertical="top" wrapText="1"/>
    </xf>
    <xf numFmtId="0" fontId="17" fillId="3" borderId="10" xfId="2" applyFont="1" applyFill="1" applyBorder="1" applyAlignment="1">
      <alignment horizontal="center" vertical="top" wrapText="1"/>
    </xf>
    <xf numFmtId="0" fontId="17" fillId="3" borderId="13" xfId="2" applyFont="1" applyFill="1" applyBorder="1" applyAlignment="1">
      <alignment horizontal="center" vertical="top" wrapText="1"/>
    </xf>
    <xf numFmtId="0" fontId="21" fillId="3" borderId="1" xfId="2" applyFont="1" applyFill="1" applyBorder="1" applyAlignment="1">
      <alignment horizontal="center" vertical="center"/>
    </xf>
    <xf numFmtId="0" fontId="38" fillId="3" borderId="1" xfId="2" applyFont="1" applyFill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32" fillId="3" borderId="1" xfId="2" applyFont="1" applyFill="1" applyBorder="1" applyAlignment="1">
      <alignment horizontal="center" vertical="center"/>
    </xf>
    <xf numFmtId="20" fontId="32" fillId="3" borderId="1" xfId="2" applyNumberFormat="1" applyFont="1" applyFill="1" applyBorder="1" applyAlignment="1">
      <alignment horizontal="center" vertical="center"/>
    </xf>
    <xf numFmtId="179" fontId="32" fillId="3" borderId="17" xfId="2" applyNumberFormat="1" applyFont="1" applyFill="1" applyBorder="1" applyAlignment="1">
      <alignment horizontal="center" vertical="center"/>
    </xf>
    <xf numFmtId="179" fontId="32" fillId="3" borderId="11" xfId="2" applyNumberFormat="1" applyFont="1" applyFill="1" applyBorder="1" applyAlignment="1">
      <alignment horizontal="center" vertical="center"/>
    </xf>
    <xf numFmtId="180" fontId="32" fillId="3" borderId="17" xfId="2" applyNumberFormat="1" applyFont="1" applyFill="1" applyBorder="1" applyAlignment="1">
      <alignment horizontal="center" vertical="center"/>
    </xf>
    <xf numFmtId="180" fontId="32" fillId="3" borderId="11" xfId="2" applyNumberFormat="1" applyFont="1" applyFill="1" applyBorder="1" applyAlignment="1">
      <alignment horizontal="center" vertical="center"/>
    </xf>
    <xf numFmtId="20" fontId="32" fillId="3" borderId="54" xfId="2" applyNumberFormat="1" applyFont="1" applyFill="1" applyBorder="1" applyAlignment="1">
      <alignment horizontal="center" vertical="center"/>
    </xf>
    <xf numFmtId="20" fontId="32" fillId="3" borderId="55" xfId="2" applyNumberFormat="1" applyFont="1" applyFill="1" applyBorder="1" applyAlignment="1">
      <alignment horizontal="center" vertical="center"/>
    </xf>
    <xf numFmtId="20" fontId="32" fillId="3" borderId="56" xfId="2" applyNumberFormat="1" applyFont="1" applyFill="1" applyBorder="1" applyAlignment="1">
      <alignment horizontal="center" vertical="center"/>
    </xf>
    <xf numFmtId="20" fontId="32" fillId="3" borderId="53" xfId="2" applyNumberFormat="1" applyFont="1" applyFill="1" applyBorder="1" applyAlignment="1">
      <alignment horizontal="center" vertical="center"/>
    </xf>
    <xf numFmtId="20" fontId="32" fillId="3" borderId="10" xfId="2" applyNumberFormat="1" applyFont="1" applyFill="1" applyBorder="1" applyAlignment="1">
      <alignment horizontal="center" vertical="center"/>
    </xf>
    <xf numFmtId="20" fontId="32" fillId="3" borderId="13" xfId="2" applyNumberFormat="1" applyFont="1" applyFill="1" applyBorder="1" applyAlignment="1">
      <alignment horizontal="center" vertical="center"/>
    </xf>
    <xf numFmtId="0" fontId="35" fillId="0" borderId="69" xfId="2" applyFont="1" applyBorder="1" applyAlignment="1">
      <alignment horizontal="center" vertical="top" wrapText="1"/>
    </xf>
    <xf numFmtId="0" fontId="35" fillId="0" borderId="69" xfId="2" applyFont="1" applyBorder="1" applyAlignment="1">
      <alignment horizontal="center" vertical="top"/>
    </xf>
    <xf numFmtId="0" fontId="30" fillId="4" borderId="9" xfId="2" applyFont="1" applyFill="1" applyBorder="1" applyAlignment="1">
      <alignment horizontal="center" vertical="center" wrapText="1"/>
    </xf>
    <xf numFmtId="0" fontId="32" fillId="3" borderId="54" xfId="2" applyFont="1" applyFill="1" applyBorder="1" applyAlignment="1">
      <alignment horizontal="center" vertical="center"/>
    </xf>
    <xf numFmtId="0" fontId="32" fillId="3" borderId="56" xfId="2" applyFont="1" applyFill="1" applyBorder="1" applyAlignment="1">
      <alignment horizontal="center" vertical="center"/>
    </xf>
    <xf numFmtId="0" fontId="32" fillId="3" borderId="53" xfId="2" applyFont="1" applyFill="1" applyBorder="1" applyAlignment="1">
      <alignment horizontal="center" vertical="center"/>
    </xf>
    <xf numFmtId="0" fontId="32" fillId="3" borderId="13" xfId="2" applyFont="1" applyFill="1" applyBorder="1" applyAlignment="1">
      <alignment horizontal="center" vertical="center"/>
    </xf>
    <xf numFmtId="0" fontId="17" fillId="0" borderId="67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34" fillId="4" borderId="62" xfId="2" applyFont="1" applyFill="1" applyBorder="1" applyAlignment="1">
      <alignment horizontal="center" vertical="center"/>
    </xf>
    <xf numFmtId="0" fontId="21" fillId="0" borderId="65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1" fillId="0" borderId="66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30" fillId="4" borderId="62" xfId="2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32" fillId="3" borderId="14" xfId="2" applyFont="1" applyFill="1" applyBorder="1" applyAlignment="1">
      <alignment horizontal="center" vertical="center"/>
    </xf>
    <xf numFmtId="0" fontId="32" fillId="3" borderId="12" xfId="2" applyFont="1" applyFill="1" applyBorder="1" applyAlignment="1">
      <alignment horizontal="center" vertical="center"/>
    </xf>
    <xf numFmtId="20" fontId="32" fillId="3" borderId="14" xfId="2" applyNumberFormat="1" applyFont="1" applyFill="1" applyBorder="1" applyAlignment="1">
      <alignment horizontal="center" vertical="center"/>
    </xf>
    <xf numFmtId="20" fontId="32" fillId="3" borderId="9" xfId="2" applyNumberFormat="1" applyFont="1" applyFill="1" applyBorder="1" applyAlignment="1">
      <alignment horizontal="center" vertical="center"/>
    </xf>
    <xf numFmtId="20" fontId="32" fillId="3" borderId="12" xfId="2" applyNumberFormat="1" applyFont="1" applyFill="1" applyBorder="1" applyAlignment="1">
      <alignment horizontal="center" vertical="center"/>
    </xf>
    <xf numFmtId="0" fontId="21" fillId="3" borderId="54" xfId="2" applyFont="1" applyFill="1" applyBorder="1" applyAlignment="1">
      <alignment horizontal="center" vertical="top" wrapText="1"/>
    </xf>
    <xf numFmtId="0" fontId="21" fillId="3" borderId="55" xfId="2" applyFont="1" applyFill="1" applyBorder="1" applyAlignment="1">
      <alignment horizontal="center" vertical="top"/>
    </xf>
    <xf numFmtId="0" fontId="21" fillId="3" borderId="56" xfId="2" applyFont="1" applyFill="1" applyBorder="1" applyAlignment="1">
      <alignment horizontal="center" vertical="top"/>
    </xf>
    <xf numFmtId="0" fontId="21" fillId="3" borderId="53" xfId="2" applyFont="1" applyFill="1" applyBorder="1" applyAlignment="1">
      <alignment horizontal="center" vertical="top"/>
    </xf>
    <xf numFmtId="0" fontId="21" fillId="3" borderId="10" xfId="2" applyFont="1" applyFill="1" applyBorder="1" applyAlignment="1">
      <alignment horizontal="center" vertical="top"/>
    </xf>
    <xf numFmtId="0" fontId="21" fillId="3" borderId="13" xfId="2" applyFont="1" applyFill="1" applyBorder="1" applyAlignment="1">
      <alignment horizontal="center" vertical="top"/>
    </xf>
    <xf numFmtId="0" fontId="22" fillId="0" borderId="14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3" fillId="0" borderId="57" xfId="2" applyFont="1" applyBorder="1" applyAlignment="1">
      <alignment horizontal="right" vertical="center"/>
    </xf>
    <xf numFmtId="0" fontId="23" fillId="0" borderId="0" xfId="2" applyFont="1" applyBorder="1" applyAlignment="1">
      <alignment horizontal="right" vertical="center"/>
    </xf>
    <xf numFmtId="0" fontId="21" fillId="3" borderId="57" xfId="2" applyFont="1" applyFill="1" applyBorder="1" applyAlignment="1">
      <alignment horizontal="center" vertical="top"/>
    </xf>
    <xf numFmtId="0" fontId="21" fillId="3" borderId="0" xfId="2" applyFont="1" applyFill="1" applyBorder="1" applyAlignment="1">
      <alignment horizontal="center" vertical="top"/>
    </xf>
    <xf numFmtId="0" fontId="21" fillId="3" borderId="58" xfId="2" applyFont="1" applyFill="1" applyBorder="1" applyAlignment="1">
      <alignment horizontal="center" vertical="top"/>
    </xf>
    <xf numFmtId="0" fontId="23" fillId="0" borderId="53" xfId="2" applyFont="1" applyBorder="1" applyAlignment="1">
      <alignment horizontal="right" vertical="center"/>
    </xf>
    <xf numFmtId="0" fontId="23" fillId="0" borderId="10" xfId="2" applyFont="1" applyBorder="1" applyAlignment="1">
      <alignment horizontal="right" vertical="center"/>
    </xf>
    <xf numFmtId="0" fontId="26" fillId="0" borderId="10" xfId="2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1" fontId="33" fillId="4" borderId="10" xfId="2" applyNumberFormat="1" applyFont="1" applyFill="1" applyBorder="1" applyAlignment="1">
      <alignment horizontal="center" vertical="center"/>
    </xf>
    <xf numFmtId="1" fontId="33" fillId="4" borderId="13" xfId="2" applyNumberFormat="1" applyFont="1" applyFill="1" applyBorder="1" applyAlignment="1">
      <alignment horizontal="center" vertical="center"/>
    </xf>
    <xf numFmtId="0" fontId="25" fillId="0" borderId="57" xfId="2" applyFont="1" applyBorder="1" applyAlignment="1">
      <alignment horizontal="center" vertical="center" wrapText="1"/>
    </xf>
    <xf numFmtId="0" fontId="25" fillId="0" borderId="57" xfId="2" applyFont="1" applyBorder="1" applyAlignment="1">
      <alignment horizontal="center" vertical="center"/>
    </xf>
    <xf numFmtId="0" fontId="21" fillId="0" borderId="57" xfId="2" applyFont="1" applyBorder="1" applyAlignment="1">
      <alignment horizontal="center" vertical="center"/>
    </xf>
    <xf numFmtId="0" fontId="31" fillId="4" borderId="55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/>
    </xf>
    <xf numFmtId="0" fontId="21" fillId="0" borderId="55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55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59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vertical="center"/>
    </xf>
    <xf numFmtId="1" fontId="31" fillId="4" borderId="55" xfId="2" applyNumberFormat="1" applyFont="1" applyFill="1" applyBorder="1" applyAlignment="1">
      <alignment horizontal="center" vertical="center"/>
    </xf>
    <xf numFmtId="0" fontId="21" fillId="3" borderId="14" xfId="2" applyFont="1" applyFill="1" applyBorder="1" applyAlignment="1">
      <alignment horizontal="center" vertical="top" wrapText="1"/>
    </xf>
    <xf numFmtId="0" fontId="21" fillId="3" borderId="9" xfId="2" applyFont="1" applyFill="1" applyBorder="1" applyAlignment="1">
      <alignment horizontal="center" vertical="top"/>
    </xf>
    <xf numFmtId="0" fontId="21" fillId="3" borderId="12" xfId="2" applyFont="1" applyFill="1" applyBorder="1" applyAlignment="1">
      <alignment horizontal="center" vertical="top"/>
    </xf>
    <xf numFmtId="0" fontId="5" fillId="0" borderId="54" xfId="2" applyFont="1" applyBorder="1" applyAlignment="1">
      <alignment horizontal="right" vertical="center"/>
    </xf>
    <xf numFmtId="0" fontId="23" fillId="0" borderId="55" xfId="2" applyFont="1" applyBorder="1" applyAlignment="1">
      <alignment horizontal="right" vertical="center"/>
    </xf>
    <xf numFmtId="0" fontId="17" fillId="3" borderId="0" xfId="2" applyFont="1" applyFill="1" applyAlignment="1">
      <alignment horizontal="left" vertical="top" wrapText="1"/>
    </xf>
    <xf numFmtId="0" fontId="20" fillId="3" borderId="10" xfId="2" applyFont="1" applyFill="1" applyBorder="1" applyAlignment="1">
      <alignment horizontal="left"/>
    </xf>
    <xf numFmtId="0" fontId="31" fillId="4" borderId="9" xfId="2" applyFont="1" applyFill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</cellXfs>
  <cellStyles count="10">
    <cellStyle name="桁区切り 2" xfId="6"/>
    <cellStyle name="桁区切り 2 2" xfId="9"/>
    <cellStyle name="標準" xfId="0" builtinId="0"/>
    <cellStyle name="標準 2" xfId="1"/>
    <cellStyle name="標準 2 2" xfId="3"/>
    <cellStyle name="標準 2 3" xfId="4"/>
    <cellStyle name="標準 2 4" xfId="7"/>
    <cellStyle name="標準 2 5" xfId="8"/>
    <cellStyle name="標準 3" xfId="2"/>
    <cellStyle name="標準 3 2" xfId="5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8</xdr:row>
      <xdr:rowOff>28574</xdr:rowOff>
    </xdr:from>
    <xdr:to>
      <xdr:col>11</xdr:col>
      <xdr:colOff>95250</xdr:colOff>
      <xdr:row>13</xdr:row>
      <xdr:rowOff>198437</xdr:rowOff>
    </xdr:to>
    <xdr:sp macro="" textlink="">
      <xdr:nvSpPr>
        <xdr:cNvPr id="2" name="大かっこ 1"/>
        <xdr:cNvSpPr/>
      </xdr:nvSpPr>
      <xdr:spPr>
        <a:xfrm>
          <a:off x="1419225" y="3752849"/>
          <a:ext cx="3819525" cy="1312863"/>
        </a:xfrm>
        <a:prstGeom prst="bracketPair">
          <a:avLst>
            <a:gd name="adj" fmla="val 57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113029</xdr:colOff>
      <xdr:row>28</xdr:row>
      <xdr:rowOff>29762</xdr:rowOff>
    </xdr:from>
    <xdr:to>
      <xdr:col>11</xdr:col>
      <xdr:colOff>158748</xdr:colOff>
      <xdr:row>29</xdr:row>
      <xdr:rowOff>317499</xdr:rowOff>
    </xdr:to>
    <xdr:sp macro="" textlink="">
      <xdr:nvSpPr>
        <xdr:cNvPr id="3" name="左大かっこ 2"/>
        <xdr:cNvSpPr/>
      </xdr:nvSpPr>
      <xdr:spPr>
        <a:xfrm rot="10800000">
          <a:off x="5256529" y="9126137"/>
          <a:ext cx="45719" cy="630637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29766</xdr:colOff>
      <xdr:row>28</xdr:row>
      <xdr:rowOff>29764</xdr:rowOff>
    </xdr:from>
    <xdr:to>
      <xdr:col>7</xdr:col>
      <xdr:colOff>75485</xdr:colOff>
      <xdr:row>29</xdr:row>
      <xdr:rowOff>327421</xdr:rowOff>
    </xdr:to>
    <xdr:sp macro="" textlink="">
      <xdr:nvSpPr>
        <xdr:cNvPr id="4" name="左大かっこ 3"/>
        <xdr:cNvSpPr/>
      </xdr:nvSpPr>
      <xdr:spPr>
        <a:xfrm>
          <a:off x="3763566" y="9126139"/>
          <a:ext cx="45719" cy="640557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113029</xdr:colOff>
      <xdr:row>31</xdr:row>
      <xdr:rowOff>29762</xdr:rowOff>
    </xdr:from>
    <xdr:to>
      <xdr:col>11</xdr:col>
      <xdr:colOff>158748</xdr:colOff>
      <xdr:row>32</xdr:row>
      <xdr:rowOff>317499</xdr:rowOff>
    </xdr:to>
    <xdr:sp macro="" textlink="">
      <xdr:nvSpPr>
        <xdr:cNvPr id="5" name="左大かっこ 4"/>
        <xdr:cNvSpPr/>
      </xdr:nvSpPr>
      <xdr:spPr>
        <a:xfrm rot="10800000">
          <a:off x="5256529" y="10154837"/>
          <a:ext cx="45719" cy="630637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29766</xdr:colOff>
      <xdr:row>31</xdr:row>
      <xdr:rowOff>19843</xdr:rowOff>
    </xdr:from>
    <xdr:to>
      <xdr:col>7</xdr:col>
      <xdr:colOff>75485</xdr:colOff>
      <xdr:row>32</xdr:row>
      <xdr:rowOff>317500</xdr:rowOff>
    </xdr:to>
    <xdr:sp macro="" textlink="">
      <xdr:nvSpPr>
        <xdr:cNvPr id="6" name="左大かっこ 5"/>
        <xdr:cNvSpPr/>
      </xdr:nvSpPr>
      <xdr:spPr>
        <a:xfrm>
          <a:off x="3763566" y="10144918"/>
          <a:ext cx="45719" cy="640557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113027</xdr:colOff>
      <xdr:row>34</xdr:row>
      <xdr:rowOff>29762</xdr:rowOff>
    </xdr:from>
    <xdr:to>
      <xdr:col>11</xdr:col>
      <xdr:colOff>158746</xdr:colOff>
      <xdr:row>36</xdr:row>
      <xdr:rowOff>198438</xdr:rowOff>
    </xdr:to>
    <xdr:sp macro="" textlink="">
      <xdr:nvSpPr>
        <xdr:cNvPr id="7" name="左大かっこ 6"/>
        <xdr:cNvSpPr/>
      </xdr:nvSpPr>
      <xdr:spPr>
        <a:xfrm rot="10800000">
          <a:off x="5256527" y="11193062"/>
          <a:ext cx="45719" cy="625876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29766</xdr:colOff>
      <xdr:row>34</xdr:row>
      <xdr:rowOff>19843</xdr:rowOff>
    </xdr:from>
    <xdr:to>
      <xdr:col>7</xdr:col>
      <xdr:colOff>79375</xdr:colOff>
      <xdr:row>36</xdr:row>
      <xdr:rowOff>198438</xdr:rowOff>
    </xdr:to>
    <xdr:sp macro="" textlink="">
      <xdr:nvSpPr>
        <xdr:cNvPr id="8" name="左大かっこ 7"/>
        <xdr:cNvSpPr/>
      </xdr:nvSpPr>
      <xdr:spPr>
        <a:xfrm>
          <a:off x="3763566" y="11183143"/>
          <a:ext cx="49609" cy="635795"/>
        </a:xfrm>
        <a:prstGeom prst="leftBracket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19843</xdr:colOff>
      <xdr:row>1</xdr:row>
      <xdr:rowOff>29765</xdr:rowOff>
    </xdr:from>
    <xdr:to>
      <xdr:col>15</xdr:col>
      <xdr:colOff>575469</xdr:colOff>
      <xdr:row>2</xdr:row>
      <xdr:rowOff>257969</xdr:rowOff>
    </xdr:to>
    <xdr:sp macro="" textlink="">
      <xdr:nvSpPr>
        <xdr:cNvPr id="9" name="四角形吹き出し 8"/>
        <xdr:cNvSpPr/>
      </xdr:nvSpPr>
      <xdr:spPr>
        <a:xfrm>
          <a:off x="5139531" y="386953"/>
          <a:ext cx="2202657" cy="704454"/>
        </a:xfrm>
        <a:prstGeom prst="wedgeRectCallout">
          <a:avLst>
            <a:gd name="adj1" fmla="val 59742"/>
            <a:gd name="adj2" fmla="val 2344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提出期限は、翌月の１０日までとなりますので、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必ず翌月１０日まで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に提出をお願いいたします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1418828</xdr:colOff>
      <xdr:row>1</xdr:row>
      <xdr:rowOff>307578</xdr:rowOff>
    </xdr:from>
    <xdr:to>
      <xdr:col>9</xdr:col>
      <xdr:colOff>625079</xdr:colOff>
      <xdr:row>4</xdr:row>
      <xdr:rowOff>188516</xdr:rowOff>
    </xdr:to>
    <xdr:sp macro="" textlink="">
      <xdr:nvSpPr>
        <xdr:cNvPr id="11" name="四角形吹き出し 10"/>
        <xdr:cNvSpPr/>
      </xdr:nvSpPr>
      <xdr:spPr>
        <a:xfrm>
          <a:off x="3472656" y="664766"/>
          <a:ext cx="2103439" cy="942578"/>
        </a:xfrm>
        <a:prstGeom prst="wedgeRectCallout">
          <a:avLst>
            <a:gd name="adj1" fmla="val 74436"/>
            <a:gd name="adj2" fmla="val 2439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クラブ名を入力してください。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（こちらに入力すると、児童別利用状況内訳のクラブ名も自動的に表示されます。）</a:t>
          </a:r>
        </a:p>
      </xdr:txBody>
    </xdr:sp>
    <xdr:clientData/>
  </xdr:twoCellAnchor>
  <xdr:twoCellAnchor>
    <xdr:from>
      <xdr:col>1</xdr:col>
      <xdr:colOff>9921</xdr:colOff>
      <xdr:row>7</xdr:row>
      <xdr:rowOff>565546</xdr:rowOff>
    </xdr:from>
    <xdr:to>
      <xdr:col>2</xdr:col>
      <xdr:colOff>1200547</xdr:colOff>
      <xdr:row>10</xdr:row>
      <xdr:rowOff>158750</xdr:rowOff>
    </xdr:to>
    <xdr:sp macro="" textlink="">
      <xdr:nvSpPr>
        <xdr:cNvPr id="12" name="四角形吹き出し 11"/>
        <xdr:cNvSpPr/>
      </xdr:nvSpPr>
      <xdr:spPr>
        <a:xfrm>
          <a:off x="694530" y="3601640"/>
          <a:ext cx="1875236" cy="734219"/>
        </a:xfrm>
        <a:prstGeom prst="wedgeRectCallout">
          <a:avLst>
            <a:gd name="adj1" fmla="val 76534"/>
            <a:gd name="adj2" fmla="val 21761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児童別利用状況内訳に情報を入力すると、自動表示されます。</a:t>
          </a:r>
        </a:p>
      </xdr:txBody>
    </xdr:sp>
    <xdr:clientData/>
  </xdr:twoCellAnchor>
  <xdr:twoCellAnchor>
    <xdr:from>
      <xdr:col>1</xdr:col>
      <xdr:colOff>19843</xdr:colOff>
      <xdr:row>13</xdr:row>
      <xdr:rowOff>158749</xdr:rowOff>
    </xdr:from>
    <xdr:to>
      <xdr:col>2</xdr:col>
      <xdr:colOff>1289844</xdr:colOff>
      <xdr:row>16</xdr:row>
      <xdr:rowOff>178593</xdr:rowOff>
    </xdr:to>
    <xdr:sp macro="" textlink="">
      <xdr:nvSpPr>
        <xdr:cNvPr id="13" name="四角形吹き出し 12"/>
        <xdr:cNvSpPr/>
      </xdr:nvSpPr>
      <xdr:spPr>
        <a:xfrm>
          <a:off x="704452" y="5020468"/>
          <a:ext cx="1954611" cy="704453"/>
        </a:xfrm>
        <a:prstGeom prst="wedgeRectCallout">
          <a:avLst>
            <a:gd name="adj1" fmla="val 77485"/>
            <a:gd name="adj2" fmla="val 44533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児童別利用状況内訳に情報を入力すると、自動表示されます。</a:t>
          </a:r>
        </a:p>
      </xdr:txBody>
    </xdr:sp>
    <xdr:clientData/>
  </xdr:twoCellAnchor>
  <xdr:twoCellAnchor>
    <xdr:from>
      <xdr:col>10</xdr:col>
      <xdr:colOff>188516</xdr:colOff>
      <xdr:row>26</xdr:row>
      <xdr:rowOff>109140</xdr:rowOff>
    </xdr:from>
    <xdr:to>
      <xdr:col>14</xdr:col>
      <xdr:colOff>595313</xdr:colOff>
      <xdr:row>31</xdr:row>
      <xdr:rowOff>39687</xdr:rowOff>
    </xdr:to>
    <xdr:sp macro="" textlink="">
      <xdr:nvSpPr>
        <xdr:cNvPr id="14" name="四角形吹き出し 13"/>
        <xdr:cNvSpPr/>
      </xdr:nvSpPr>
      <xdr:spPr>
        <a:xfrm>
          <a:off x="5089922" y="8711406"/>
          <a:ext cx="1587500" cy="1488281"/>
        </a:xfrm>
        <a:prstGeom prst="wedgeRectCallout">
          <a:avLst>
            <a:gd name="adj1" fmla="val -129187"/>
            <a:gd name="adj2" fmla="val 35541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該当月に入所した児童の氏名と入所日を記載ください。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１日付の入所者は氏名のみ記入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利用申込書（写）の提出をお願いいたします。</a:t>
          </a:r>
          <a:endParaRPr kumimoji="1" lang="en-US" altLang="ja-JP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198439</xdr:colOff>
      <xdr:row>31</xdr:row>
      <xdr:rowOff>168672</xdr:rowOff>
    </xdr:from>
    <xdr:to>
      <xdr:col>14</xdr:col>
      <xdr:colOff>595314</xdr:colOff>
      <xdr:row>33</xdr:row>
      <xdr:rowOff>248046</xdr:rowOff>
    </xdr:to>
    <xdr:sp macro="" textlink="">
      <xdr:nvSpPr>
        <xdr:cNvPr id="15" name="四角形吹き出し 14"/>
        <xdr:cNvSpPr/>
      </xdr:nvSpPr>
      <xdr:spPr>
        <a:xfrm>
          <a:off x="5784455" y="10328672"/>
          <a:ext cx="1577578" cy="773905"/>
        </a:xfrm>
        <a:prstGeom prst="wedgeRectCallout">
          <a:avLst>
            <a:gd name="adj1" fmla="val -119355"/>
            <a:gd name="adj2" fmla="val 3207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該当月に退所した児童の氏名と退所日を記載ください。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168671</xdr:colOff>
      <xdr:row>35</xdr:row>
      <xdr:rowOff>1</xdr:rowOff>
    </xdr:from>
    <xdr:to>
      <xdr:col>14</xdr:col>
      <xdr:colOff>674688</xdr:colOff>
      <xdr:row>38</xdr:row>
      <xdr:rowOff>277812</xdr:rowOff>
    </xdr:to>
    <xdr:sp macro="" textlink="">
      <xdr:nvSpPr>
        <xdr:cNvPr id="16" name="四角形吹き出し 15"/>
        <xdr:cNvSpPr/>
      </xdr:nvSpPr>
      <xdr:spPr>
        <a:xfrm>
          <a:off x="5070077" y="11439923"/>
          <a:ext cx="1686720" cy="1091405"/>
        </a:xfrm>
        <a:prstGeom prst="wedgeRectCallout">
          <a:avLst>
            <a:gd name="adj1" fmla="val -113464"/>
            <a:gd name="adj2" fmla="val 5342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該当月に利用がなかった児童の氏名を記載してください。（２か月以上利用がない場合は利用継続の確認をお願いします。）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27</xdr:row>
      <xdr:rowOff>257968</xdr:rowOff>
    </xdr:from>
    <xdr:to>
      <xdr:col>2</xdr:col>
      <xdr:colOff>1299764</xdr:colOff>
      <xdr:row>30</xdr:row>
      <xdr:rowOff>69453</xdr:rowOff>
    </xdr:to>
    <xdr:sp macro="" textlink="">
      <xdr:nvSpPr>
        <xdr:cNvPr id="17" name="四角形吹き出し 16"/>
        <xdr:cNvSpPr/>
      </xdr:nvSpPr>
      <xdr:spPr>
        <a:xfrm>
          <a:off x="684609" y="9028906"/>
          <a:ext cx="1984374" cy="853281"/>
        </a:xfrm>
        <a:prstGeom prst="wedgeRectCallout">
          <a:avLst>
            <a:gd name="adj1" fmla="val 64021"/>
            <a:gd name="adj2" fmla="val 178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児童別利用状況内訳に情報を入力すると、自動表示されます。</a:t>
          </a:r>
          <a:r>
            <a:rPr kumimoji="1" lang="ja-JP" altLang="en-US" sz="1100" u="sng">
              <a:solidFill>
                <a:sysClr val="windowText" lastClr="000000"/>
              </a:solidFill>
            </a:rPr>
            <a:t>（１日付入所の人数は含みません）</a:t>
          </a:r>
        </a:p>
      </xdr:txBody>
    </xdr:sp>
    <xdr:clientData/>
  </xdr:twoCellAnchor>
  <xdr:twoCellAnchor>
    <xdr:from>
      <xdr:col>1</xdr:col>
      <xdr:colOff>9921</xdr:colOff>
      <xdr:row>5</xdr:row>
      <xdr:rowOff>158751</xdr:rowOff>
    </xdr:from>
    <xdr:to>
      <xdr:col>2</xdr:col>
      <xdr:colOff>1190625</xdr:colOff>
      <xdr:row>6</xdr:row>
      <xdr:rowOff>178594</xdr:rowOff>
    </xdr:to>
    <xdr:sp macro="" textlink="">
      <xdr:nvSpPr>
        <xdr:cNvPr id="18" name="四角形吹き出し 17"/>
        <xdr:cNvSpPr/>
      </xdr:nvSpPr>
      <xdr:spPr>
        <a:xfrm>
          <a:off x="694530" y="1825626"/>
          <a:ext cx="1865314" cy="704452"/>
        </a:xfrm>
        <a:prstGeom prst="wedgeRectCallout">
          <a:avLst>
            <a:gd name="adj1" fmla="val 75788"/>
            <a:gd name="adj2" fmla="val 4342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児童別利用状況内訳に情報を入力すると、自動表示されます。</a:t>
          </a:r>
        </a:p>
      </xdr:txBody>
    </xdr:sp>
    <xdr:clientData/>
  </xdr:twoCellAnchor>
  <xdr:twoCellAnchor>
    <xdr:from>
      <xdr:col>17</xdr:col>
      <xdr:colOff>257969</xdr:colOff>
      <xdr:row>5</xdr:row>
      <xdr:rowOff>49609</xdr:rowOff>
    </xdr:from>
    <xdr:to>
      <xdr:col>21</xdr:col>
      <xdr:colOff>664766</xdr:colOff>
      <xdr:row>5</xdr:row>
      <xdr:rowOff>654843</xdr:rowOff>
    </xdr:to>
    <xdr:sp macro="" textlink="">
      <xdr:nvSpPr>
        <xdr:cNvPr id="19" name="四角形吹き出し 18"/>
        <xdr:cNvSpPr/>
      </xdr:nvSpPr>
      <xdr:spPr>
        <a:xfrm>
          <a:off x="8870157" y="1716484"/>
          <a:ext cx="1696640" cy="605234"/>
        </a:xfrm>
        <a:prstGeom prst="wedgeRectCallout">
          <a:avLst>
            <a:gd name="adj1" fmla="val -71687"/>
            <a:gd name="adj2" fmla="val 73363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該当月に実施した行事をご記入ください。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307578</xdr:colOff>
      <xdr:row>20</xdr:row>
      <xdr:rowOff>138905</xdr:rowOff>
    </xdr:from>
    <xdr:to>
      <xdr:col>21</xdr:col>
      <xdr:colOff>664766</xdr:colOff>
      <xdr:row>22</xdr:row>
      <xdr:rowOff>178593</xdr:rowOff>
    </xdr:to>
    <xdr:sp macro="" textlink="">
      <xdr:nvSpPr>
        <xdr:cNvPr id="20" name="四角形吹き出し 19"/>
        <xdr:cNvSpPr/>
      </xdr:nvSpPr>
      <xdr:spPr>
        <a:xfrm>
          <a:off x="8919766" y="6836171"/>
          <a:ext cx="1647031" cy="734219"/>
        </a:xfrm>
        <a:prstGeom prst="wedgeRectCallout">
          <a:avLst>
            <a:gd name="adj1" fmla="val -143562"/>
            <a:gd name="adj2" fmla="val 137408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小学校ごとで異なる内容があれば小学校ごとでご記入ください。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128985</xdr:colOff>
      <xdr:row>31</xdr:row>
      <xdr:rowOff>297655</xdr:rowOff>
    </xdr:from>
    <xdr:to>
      <xdr:col>21</xdr:col>
      <xdr:colOff>664766</xdr:colOff>
      <xdr:row>34</xdr:row>
      <xdr:rowOff>178593</xdr:rowOff>
    </xdr:to>
    <xdr:sp macro="" textlink="">
      <xdr:nvSpPr>
        <xdr:cNvPr id="21" name="四角形吹き出し 20"/>
        <xdr:cNvSpPr/>
      </xdr:nvSpPr>
      <xdr:spPr>
        <a:xfrm>
          <a:off x="8532813" y="10457655"/>
          <a:ext cx="1349375" cy="932657"/>
        </a:xfrm>
        <a:prstGeom prst="wedgeRectCallout">
          <a:avLst>
            <a:gd name="adj1" fmla="val -116687"/>
            <a:gd name="adj2" fmla="val 4620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校区ごとで登録児童の在籍数を記載よろしくお願いいたします。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674687</xdr:colOff>
      <xdr:row>22</xdr:row>
      <xdr:rowOff>257969</xdr:rowOff>
    </xdr:from>
    <xdr:to>
      <xdr:col>2</xdr:col>
      <xdr:colOff>1279922</xdr:colOff>
      <xdr:row>24</xdr:row>
      <xdr:rowOff>347265</xdr:rowOff>
    </xdr:to>
    <xdr:sp macro="" textlink="">
      <xdr:nvSpPr>
        <xdr:cNvPr id="22" name="四角形吹き出し 21"/>
        <xdr:cNvSpPr/>
      </xdr:nvSpPr>
      <xdr:spPr>
        <a:xfrm>
          <a:off x="674687" y="7649766"/>
          <a:ext cx="1974454" cy="783827"/>
        </a:xfrm>
        <a:prstGeom prst="wedgeRectCallout">
          <a:avLst>
            <a:gd name="adj1" fmla="val 88706"/>
            <a:gd name="adj2" fmla="val 55233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児童別利用状況内訳の利用なしの欄に”〇”を入力すると、自動表示されます。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684608</xdr:colOff>
      <xdr:row>31</xdr:row>
      <xdr:rowOff>79375</xdr:rowOff>
    </xdr:from>
    <xdr:to>
      <xdr:col>2</xdr:col>
      <xdr:colOff>1329530</xdr:colOff>
      <xdr:row>32</xdr:row>
      <xdr:rowOff>347264</xdr:rowOff>
    </xdr:to>
    <xdr:sp macro="" textlink="">
      <xdr:nvSpPr>
        <xdr:cNvPr id="24" name="四角形吹き出し 23"/>
        <xdr:cNvSpPr/>
      </xdr:nvSpPr>
      <xdr:spPr>
        <a:xfrm>
          <a:off x="684608" y="10239375"/>
          <a:ext cx="2014141" cy="615155"/>
        </a:xfrm>
        <a:prstGeom prst="wedgeRectCallout">
          <a:avLst>
            <a:gd name="adj1" fmla="val 63072"/>
            <a:gd name="adj2" fmla="val 17393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児童別利用状況内訳に情報を入力すると、自動表示されます。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9923</xdr:colOff>
      <xdr:row>34</xdr:row>
      <xdr:rowOff>59531</xdr:rowOff>
    </xdr:from>
    <xdr:to>
      <xdr:col>2</xdr:col>
      <xdr:colOff>1398985</xdr:colOff>
      <xdr:row>37</xdr:row>
      <xdr:rowOff>9921</xdr:rowOff>
    </xdr:to>
    <xdr:sp macro="" textlink="">
      <xdr:nvSpPr>
        <xdr:cNvPr id="25" name="四角形吹き出し 24"/>
        <xdr:cNvSpPr/>
      </xdr:nvSpPr>
      <xdr:spPr>
        <a:xfrm>
          <a:off x="694532" y="11271250"/>
          <a:ext cx="2073672" cy="634999"/>
        </a:xfrm>
        <a:prstGeom prst="wedgeRectCallout">
          <a:avLst>
            <a:gd name="adj1" fmla="val 62724"/>
            <a:gd name="adj2" fmla="val 950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児童別利用状況内訳に情報を入力すると、自動表示されます。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39689</xdr:colOff>
      <xdr:row>0</xdr:row>
      <xdr:rowOff>39689</xdr:rowOff>
    </xdr:from>
    <xdr:to>
      <xdr:col>19</xdr:col>
      <xdr:colOff>99220</xdr:colOff>
      <xdr:row>0</xdr:row>
      <xdr:rowOff>347267</xdr:rowOff>
    </xdr:to>
    <xdr:sp macro="" textlink="">
      <xdr:nvSpPr>
        <xdr:cNvPr id="28" name="四角形吹き出し 27"/>
        <xdr:cNvSpPr/>
      </xdr:nvSpPr>
      <xdr:spPr>
        <a:xfrm>
          <a:off x="7411642" y="39689"/>
          <a:ext cx="1260078" cy="307578"/>
        </a:xfrm>
        <a:prstGeom prst="wedgeRectCallout">
          <a:avLst>
            <a:gd name="adj1" fmla="val -66166"/>
            <a:gd name="adj2" fmla="val -23612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報告する月を選ぶ。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207818</xdr:colOff>
      <xdr:row>14</xdr:row>
      <xdr:rowOff>0</xdr:rowOff>
    </xdr:from>
    <xdr:to>
      <xdr:col>36</xdr:col>
      <xdr:colOff>329046</xdr:colOff>
      <xdr:row>26</xdr:row>
      <xdr:rowOff>173183</xdr:rowOff>
    </xdr:to>
    <xdr:sp macro="" textlink="">
      <xdr:nvSpPr>
        <xdr:cNvPr id="2" name="フローチャート: 処理 1"/>
        <xdr:cNvSpPr/>
      </xdr:nvSpPr>
      <xdr:spPr>
        <a:xfrm>
          <a:off x="6096000" y="5680364"/>
          <a:ext cx="12278591" cy="5264728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 b="1"/>
            <a:t>【</a:t>
          </a:r>
          <a:r>
            <a:rPr kumimoji="1" lang="ja-JP" altLang="en-US" sz="2000" b="1"/>
            <a:t>作業要領</a:t>
          </a:r>
          <a:r>
            <a:rPr kumimoji="1" lang="en-US" altLang="ja-JP" sz="2000" b="1"/>
            <a:t>】</a:t>
          </a:r>
        </a:p>
        <a:p>
          <a:pPr algn="l"/>
          <a:r>
            <a:rPr kumimoji="1" lang="ja-JP" altLang="en-US" sz="2000"/>
            <a:t>　①「登録児童名」、「学校名」、「クラス」を記入する。</a:t>
          </a:r>
          <a:endParaRPr kumimoji="1" lang="en-US" altLang="ja-JP" sz="2000"/>
        </a:p>
        <a:p>
          <a:pPr algn="l"/>
          <a:r>
            <a:rPr kumimoji="1" lang="ja-JP" altLang="en-US" sz="2000"/>
            <a:t>　②児童の「学年」・「週利用回数」・「母子」・「障がい」・「出欠」・「利用なし」の有無を選択する。</a:t>
          </a:r>
          <a:endParaRPr kumimoji="1" lang="en-US" altLang="ja-JP" sz="2000"/>
        </a:p>
        <a:p>
          <a:pPr algn="l"/>
          <a:r>
            <a:rPr kumimoji="1" lang="ja-JP" altLang="en-US" sz="2000"/>
            <a:t>　③月途中入所・退所がある場合は日付を入力する。</a:t>
          </a:r>
          <a:endParaRPr kumimoji="1" lang="en-US" altLang="ja-JP" sz="2000"/>
        </a:p>
        <a:p>
          <a:pPr algn="l"/>
          <a:r>
            <a:rPr kumimoji="1" lang="ja-JP" altLang="en-US" sz="2000"/>
            <a:t>　</a:t>
          </a:r>
          <a:r>
            <a:rPr kumimoji="1" lang="en-US" altLang="ja-JP" sz="2000"/>
            <a:t>※</a:t>
          </a:r>
          <a:r>
            <a:rPr kumimoji="1" lang="ja-JP" altLang="en-US" sz="2000"/>
            <a:t>上記を入力すると月初日登録児童数、開設日数、日別合計、児童別利用日数合計、障がい児数、必要職員</a:t>
          </a:r>
          <a:endParaRPr kumimoji="1" lang="en-US" altLang="ja-JP" sz="2000"/>
        </a:p>
        <a:p>
          <a:pPr algn="l"/>
          <a:r>
            <a:rPr kumimoji="1" lang="ja-JP" altLang="en-US" sz="2000"/>
            <a:t>　　　数が表示される。</a:t>
          </a:r>
          <a:endParaRPr kumimoji="1" lang="en-US" altLang="ja-JP" sz="2000"/>
        </a:p>
        <a:p>
          <a:pPr algn="l"/>
          <a:r>
            <a:rPr kumimoji="1" lang="ja-JP" altLang="en-US" sz="2000"/>
            <a:t>　</a:t>
          </a:r>
          <a:r>
            <a:rPr kumimoji="1" lang="en-US" altLang="ja-JP" sz="2000"/>
            <a:t>※</a:t>
          </a:r>
          <a:r>
            <a:rPr kumimoji="1" lang="ja-JP" altLang="en-US" sz="2000"/>
            <a:t>児童クラブ名は月別事業実施報告書に入力すると表示される。</a:t>
          </a:r>
          <a:endParaRPr kumimoji="1" lang="en-US" altLang="ja-JP" sz="2000"/>
        </a:p>
        <a:p>
          <a:pPr algn="l"/>
          <a:r>
            <a:rPr kumimoji="1" lang="ja-JP" altLang="en-US" sz="2000"/>
            <a:t>　</a:t>
          </a:r>
          <a:r>
            <a:rPr kumimoji="1" lang="en-US" altLang="ja-JP" sz="2000"/>
            <a:t>※</a:t>
          </a:r>
          <a:r>
            <a:rPr kumimoji="1" lang="ja-JP" altLang="en-US" sz="2000"/>
            <a:t>欄外に確認のため、利用回数内訳、学年別登録人数（月初）、障がい児・利用なし・入退所者数、利用延べ　　　</a:t>
          </a:r>
          <a:endParaRPr kumimoji="1" lang="en-US" altLang="ja-JP" sz="2000"/>
        </a:p>
        <a:p>
          <a:pPr algn="l"/>
          <a:r>
            <a:rPr kumimoji="1" lang="ja-JP" altLang="en-US" sz="2000"/>
            <a:t>　　</a:t>
          </a:r>
          <a:r>
            <a:rPr kumimoji="1" lang="ja-JP" altLang="en-US" sz="2000" baseline="0"/>
            <a:t> </a:t>
          </a:r>
          <a:r>
            <a:rPr kumimoji="1" lang="ja-JP" altLang="en-US" sz="2000"/>
            <a:t>人数が表示される。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注意）●</a:t>
          </a:r>
          <a:r>
            <a:rPr kumimoji="1" lang="ja-JP" altLang="en-US" sz="2000" b="1">
              <a:solidFill>
                <a:srgbClr val="FF0000"/>
              </a:solidFill>
            </a:rPr>
            <a:t>１日付入所の時は月途中ではないでの入所日を記入しない</a:t>
          </a:r>
          <a:r>
            <a:rPr kumimoji="1" lang="ja-JP" altLang="en-US" sz="2000" b="1"/>
            <a:t>でください。</a:t>
          </a:r>
          <a:endParaRPr kumimoji="1" lang="en-US" altLang="ja-JP" sz="20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</a:t>
          </a:r>
          <a:r>
            <a:rPr kumimoji="1" lang="en-US" altLang="ja-JP" sz="20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20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報告書の登録児童数に反映されなくなります。</a:t>
          </a:r>
          <a:r>
            <a:rPr kumimoji="1" lang="ja-JP" altLang="en-US" sz="2000" b="1"/>
            <a:t>（報告書の入所者の欄に氏名を手入力してください。）　　　　　　　　　　　　　　</a:t>
          </a:r>
          <a:endParaRPr kumimoji="1" lang="en-US" altLang="ja-JP" sz="20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　　　</a:t>
          </a:r>
          <a:r>
            <a:rPr kumimoji="1" lang="ja-JP" altLang="en-US" sz="2000" b="1" baseline="0"/>
            <a:t>  </a:t>
          </a:r>
          <a:r>
            <a:rPr kumimoji="1" lang="ja-JP" altLang="en-US" sz="2000" b="0"/>
            <a:t>●</a:t>
          </a:r>
          <a:r>
            <a:rPr kumimoji="1" lang="ja-JP" altLang="en-US" sz="2000" b="1"/>
            <a:t>合同で開所する場合、開所したクラブに登録している児童以外は「氏名」、「学校名」、「出欠」の有無のみ</a:t>
          </a:r>
          <a:endParaRPr kumimoji="1" lang="en-US" altLang="ja-JP" sz="20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　　　　　入力してください。</a:t>
          </a:r>
          <a:r>
            <a:rPr kumimoji="1" lang="ja-JP" altLang="en-US" sz="2000" b="1" u="sng"/>
            <a:t>（</a:t>
          </a:r>
          <a:r>
            <a:rPr kumimoji="1" lang="ja-JP" altLang="en-US" sz="2000" b="1" u="sng">
              <a:solidFill>
                <a:srgbClr val="FF0000"/>
              </a:solidFill>
            </a:rPr>
            <a:t>学年、クラス、週利用回数等は入力しない。</a:t>
          </a:r>
          <a:r>
            <a:rPr kumimoji="1" lang="ja-JP" altLang="en-US" sz="2000" b="1" u="sng"/>
            <a:t>）</a:t>
          </a:r>
          <a:r>
            <a:rPr kumimoji="1" lang="ja-JP" altLang="en-US" sz="2000" b="1" u="dbl"/>
            <a:t>入力すると</a:t>
          </a:r>
          <a:r>
            <a:rPr kumimoji="1" lang="ja-JP" altLang="en-US" sz="2000" b="1" u="none"/>
            <a:t>登録児童数、平均利用人数に</a:t>
          </a:r>
          <a:endParaRPr kumimoji="1" lang="en-US" altLang="ja-JP" sz="2000" b="1" u="none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u="none"/>
            <a:t>　　　　　反映されてしまいます。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51"/>
  <sheetViews>
    <sheetView view="pageBreakPreview" topLeftCell="A7" zoomScale="96" zoomScaleNormal="100" zoomScaleSheetLayoutView="96" workbookViewId="0">
      <selection activeCell="C39" sqref="C39:U39"/>
    </sheetView>
  </sheetViews>
  <sheetFormatPr defaultRowHeight="13.5"/>
  <cols>
    <col min="1" max="2" width="9" style="76"/>
    <col min="3" max="3" width="19.75" style="76" customWidth="1"/>
    <col min="4" max="4" width="1.75" style="76" customWidth="1"/>
    <col min="5" max="5" width="4.75" style="76" customWidth="1"/>
    <col min="6" max="7" width="2.375" style="79" customWidth="1"/>
    <col min="8" max="8" width="4.875" style="76" customWidth="1"/>
    <col min="9" max="9" width="2.375" style="76" customWidth="1"/>
    <col min="10" max="10" width="8.375" style="76" customWidth="1"/>
    <col min="11" max="11" width="2.875" style="76" customWidth="1"/>
    <col min="12" max="12" width="2.5" style="76" customWidth="1"/>
    <col min="13" max="13" width="2.25" style="76" customWidth="1"/>
    <col min="14" max="14" width="8" style="76" customWidth="1"/>
    <col min="15" max="15" width="9" style="76" customWidth="1"/>
    <col min="16" max="16" width="8" style="76" customWidth="1"/>
    <col min="17" max="17" width="7.25" style="76" customWidth="1"/>
    <col min="18" max="18" width="6.25" style="76" customWidth="1"/>
    <col min="19" max="19" width="2.25" style="76" customWidth="1"/>
    <col min="20" max="20" width="4.125" style="76" customWidth="1"/>
    <col min="21" max="21" width="4.25" style="76" customWidth="1"/>
    <col min="22" max="16384" width="9" style="76"/>
  </cols>
  <sheetData>
    <row r="1" spans="3:21" ht="28.5" customHeight="1">
      <c r="C1" s="171" t="s">
        <v>93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33" t="s">
        <v>86</v>
      </c>
      <c r="P1" s="132" t="s">
        <v>59</v>
      </c>
      <c r="Q1" s="156"/>
      <c r="R1" s="132"/>
      <c r="S1" s="132"/>
      <c r="T1" s="132"/>
      <c r="U1" s="132"/>
    </row>
    <row r="2" spans="3:21" ht="37.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79" t="s">
        <v>94</v>
      </c>
      <c r="R2" s="279"/>
      <c r="S2" s="279"/>
      <c r="T2" s="279"/>
      <c r="U2" s="279"/>
    </row>
    <row r="3" spans="3:21" ht="21" customHeight="1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</row>
    <row r="4" spans="3:21" ht="24.95" customHeight="1">
      <c r="K4" s="80"/>
      <c r="L4" s="80"/>
      <c r="M4" s="80"/>
      <c r="N4" s="280" t="s">
        <v>65</v>
      </c>
      <c r="O4" s="280"/>
      <c r="P4" s="280"/>
      <c r="Q4" s="280"/>
      <c r="R4" s="280"/>
      <c r="S4" s="280"/>
      <c r="T4" s="280"/>
    </row>
    <row r="5" spans="3:21" ht="19.5" customHeight="1">
      <c r="P5" s="81"/>
    </row>
    <row r="6" spans="3:21" ht="54" customHeight="1">
      <c r="C6" s="82" t="s">
        <v>22</v>
      </c>
      <c r="D6" s="82"/>
      <c r="E6" s="281">
        <v>25</v>
      </c>
      <c r="F6" s="281"/>
      <c r="G6" s="281"/>
      <c r="H6" s="281"/>
      <c r="I6" s="281"/>
      <c r="J6" s="83" t="s">
        <v>23</v>
      </c>
      <c r="K6" s="84"/>
      <c r="L6" s="85"/>
      <c r="M6" s="86"/>
      <c r="N6" s="282" t="s">
        <v>24</v>
      </c>
      <c r="O6" s="283"/>
      <c r="P6" s="283"/>
      <c r="Q6" s="283"/>
      <c r="R6" s="283"/>
      <c r="S6" s="283"/>
      <c r="T6" s="284"/>
    </row>
    <row r="7" spans="3:21" ht="54" customHeight="1">
      <c r="C7" s="82" t="s">
        <v>25</v>
      </c>
      <c r="D7" s="82"/>
      <c r="E7" s="281">
        <v>887</v>
      </c>
      <c r="F7" s="281"/>
      <c r="G7" s="281"/>
      <c r="H7" s="281"/>
      <c r="I7" s="281"/>
      <c r="J7" s="83" t="s">
        <v>26</v>
      </c>
      <c r="K7" s="84"/>
      <c r="L7" s="85"/>
      <c r="M7" s="86"/>
      <c r="N7" s="274" t="s">
        <v>66</v>
      </c>
      <c r="O7" s="275"/>
      <c r="P7" s="275"/>
      <c r="Q7" s="275"/>
      <c r="R7" s="275"/>
      <c r="S7" s="275"/>
      <c r="T7" s="276"/>
    </row>
    <row r="8" spans="3:21" ht="54" customHeight="1">
      <c r="C8" s="87" t="s">
        <v>27</v>
      </c>
      <c r="D8" s="87"/>
      <c r="E8" s="273">
        <f>SUM(J9:J14)</f>
        <v>35</v>
      </c>
      <c r="F8" s="263"/>
      <c r="G8" s="263"/>
      <c r="H8" s="263"/>
      <c r="I8" s="263"/>
      <c r="J8" s="88" t="s">
        <v>26</v>
      </c>
      <c r="K8" s="89"/>
      <c r="L8" s="90"/>
      <c r="M8" s="86"/>
      <c r="N8" s="274" t="s">
        <v>67</v>
      </c>
      <c r="O8" s="275"/>
      <c r="P8" s="275"/>
      <c r="Q8" s="275"/>
      <c r="R8" s="275"/>
      <c r="S8" s="275"/>
      <c r="T8" s="276"/>
    </row>
    <row r="9" spans="3:21" ht="18" customHeight="1">
      <c r="C9" s="277" t="s">
        <v>28</v>
      </c>
      <c r="D9" s="278"/>
      <c r="E9" s="134">
        <v>20</v>
      </c>
      <c r="F9" s="91" t="s">
        <v>26</v>
      </c>
      <c r="G9" s="91" t="s">
        <v>29</v>
      </c>
      <c r="H9" s="92">
        <v>1</v>
      </c>
      <c r="I9" s="93" t="s">
        <v>30</v>
      </c>
      <c r="J9" s="136">
        <f t="shared" ref="J9:J12" si="0">ROUNDUP(E9*H9,0)</f>
        <v>20</v>
      </c>
      <c r="K9" s="91" t="s">
        <v>26</v>
      </c>
      <c r="L9" s="94"/>
      <c r="M9" s="95"/>
      <c r="N9" s="239" t="s">
        <v>68</v>
      </c>
      <c r="O9" s="240"/>
      <c r="P9" s="240"/>
      <c r="Q9" s="240"/>
      <c r="R9" s="240"/>
      <c r="S9" s="240"/>
      <c r="T9" s="241"/>
    </row>
    <row r="10" spans="3:21" ht="18" customHeight="1">
      <c r="C10" s="248" t="s">
        <v>31</v>
      </c>
      <c r="D10" s="249"/>
      <c r="E10" s="135">
        <v>14</v>
      </c>
      <c r="F10" s="96" t="s">
        <v>26</v>
      </c>
      <c r="G10" s="96" t="s">
        <v>29</v>
      </c>
      <c r="H10" s="97">
        <v>0.83333333333333337</v>
      </c>
      <c r="I10" s="98" t="s">
        <v>30</v>
      </c>
      <c r="J10" s="137">
        <f t="shared" si="0"/>
        <v>12</v>
      </c>
      <c r="K10" s="96" t="s">
        <v>26</v>
      </c>
      <c r="L10" s="99"/>
      <c r="M10" s="95"/>
      <c r="N10" s="250"/>
      <c r="O10" s="251"/>
      <c r="P10" s="251"/>
      <c r="Q10" s="251"/>
      <c r="R10" s="251"/>
      <c r="S10" s="251"/>
      <c r="T10" s="252"/>
    </row>
    <row r="11" spans="3:21" ht="18" customHeight="1">
      <c r="C11" s="248" t="s">
        <v>32</v>
      </c>
      <c r="D11" s="249"/>
      <c r="E11" s="135">
        <v>3</v>
      </c>
      <c r="F11" s="96" t="s">
        <v>26</v>
      </c>
      <c r="G11" s="96" t="s">
        <v>29</v>
      </c>
      <c r="H11" s="97">
        <v>0.66666666666666663</v>
      </c>
      <c r="I11" s="98" t="s">
        <v>30</v>
      </c>
      <c r="J11" s="137">
        <f t="shared" si="0"/>
        <v>2</v>
      </c>
      <c r="K11" s="96" t="s">
        <v>26</v>
      </c>
      <c r="L11" s="99"/>
      <c r="M11" s="95"/>
      <c r="N11" s="242"/>
      <c r="O11" s="243"/>
      <c r="P11" s="243"/>
      <c r="Q11" s="243"/>
      <c r="R11" s="243"/>
      <c r="S11" s="243"/>
      <c r="T11" s="244"/>
    </row>
    <row r="12" spans="3:21" ht="18" customHeight="1">
      <c r="C12" s="248" t="s">
        <v>33</v>
      </c>
      <c r="D12" s="249"/>
      <c r="E12" s="135">
        <v>2</v>
      </c>
      <c r="F12" s="96" t="s">
        <v>26</v>
      </c>
      <c r="G12" s="96" t="s">
        <v>29</v>
      </c>
      <c r="H12" s="97">
        <v>0.5</v>
      </c>
      <c r="I12" s="98" t="s">
        <v>30</v>
      </c>
      <c r="J12" s="137">
        <f t="shared" si="0"/>
        <v>1</v>
      </c>
      <c r="K12" s="96" t="s">
        <v>26</v>
      </c>
      <c r="L12" s="99"/>
      <c r="M12" s="95"/>
      <c r="N12" s="239" t="s">
        <v>69</v>
      </c>
      <c r="O12" s="240"/>
      <c r="P12" s="240"/>
      <c r="Q12" s="240"/>
      <c r="R12" s="240"/>
      <c r="S12" s="240"/>
      <c r="T12" s="241"/>
    </row>
    <row r="13" spans="3:21" ht="18" customHeight="1">
      <c r="C13" s="248" t="s">
        <v>34</v>
      </c>
      <c r="D13" s="249"/>
      <c r="E13" s="135"/>
      <c r="F13" s="96" t="s">
        <v>26</v>
      </c>
      <c r="G13" s="96" t="s">
        <v>29</v>
      </c>
      <c r="H13" s="97">
        <v>0.33333333333333331</v>
      </c>
      <c r="I13" s="98" t="s">
        <v>30</v>
      </c>
      <c r="J13" s="137"/>
      <c r="K13" s="96" t="s">
        <v>26</v>
      </c>
      <c r="L13" s="99"/>
      <c r="M13" s="95"/>
      <c r="N13" s="250"/>
      <c r="O13" s="251"/>
      <c r="P13" s="251"/>
      <c r="Q13" s="251"/>
      <c r="R13" s="251"/>
      <c r="S13" s="251"/>
      <c r="T13" s="252"/>
    </row>
    <row r="14" spans="3:21" ht="18" customHeight="1">
      <c r="C14" s="248" t="s">
        <v>35</v>
      </c>
      <c r="D14" s="249"/>
      <c r="E14" s="135"/>
      <c r="F14" s="96" t="s">
        <v>36</v>
      </c>
      <c r="G14" s="96" t="s">
        <v>37</v>
      </c>
      <c r="H14" s="97">
        <v>0.16666666666666666</v>
      </c>
      <c r="I14" s="98" t="s">
        <v>38</v>
      </c>
      <c r="J14" s="137"/>
      <c r="K14" s="96" t="s">
        <v>36</v>
      </c>
      <c r="L14" s="99"/>
      <c r="M14" s="95"/>
      <c r="N14" s="242"/>
      <c r="O14" s="243"/>
      <c r="P14" s="243"/>
      <c r="Q14" s="243"/>
      <c r="R14" s="243"/>
      <c r="S14" s="243"/>
      <c r="T14" s="244"/>
    </row>
    <row r="15" spans="3:21" ht="18" customHeight="1">
      <c r="C15" s="253" t="s">
        <v>39</v>
      </c>
      <c r="D15" s="254"/>
      <c r="E15" s="255" t="s">
        <v>40</v>
      </c>
      <c r="F15" s="256"/>
      <c r="G15" s="256"/>
      <c r="H15" s="138">
        <f>SUM(E9:E14)</f>
        <v>39</v>
      </c>
      <c r="I15" s="257" t="s">
        <v>41</v>
      </c>
      <c r="J15" s="257"/>
      <c r="K15" s="258">
        <f>SUM(J9:J14)</f>
        <v>35</v>
      </c>
      <c r="L15" s="259"/>
      <c r="M15" s="95"/>
      <c r="N15" s="239" t="s">
        <v>70</v>
      </c>
      <c r="O15" s="240"/>
      <c r="P15" s="240"/>
      <c r="Q15" s="240"/>
      <c r="R15" s="240"/>
      <c r="S15" s="240"/>
      <c r="T15" s="241"/>
    </row>
    <row r="16" spans="3:21" ht="18" customHeight="1">
      <c r="C16" s="260" t="s">
        <v>42</v>
      </c>
      <c r="D16" s="100"/>
      <c r="E16" s="263">
        <f>SUM(E19:I24)</f>
        <v>40</v>
      </c>
      <c r="F16" s="263"/>
      <c r="G16" s="263"/>
      <c r="H16" s="263"/>
      <c r="I16" s="263"/>
      <c r="J16" s="265" t="s">
        <v>26</v>
      </c>
      <c r="K16" s="267"/>
      <c r="L16" s="270"/>
      <c r="M16" s="95"/>
      <c r="N16" s="250"/>
      <c r="O16" s="251"/>
      <c r="P16" s="251"/>
      <c r="Q16" s="251"/>
      <c r="R16" s="251"/>
      <c r="S16" s="251"/>
      <c r="T16" s="252"/>
    </row>
    <row r="17" spans="3:20" ht="18" customHeight="1">
      <c r="C17" s="261"/>
      <c r="D17" s="100"/>
      <c r="E17" s="264"/>
      <c r="F17" s="264"/>
      <c r="G17" s="264"/>
      <c r="H17" s="264"/>
      <c r="I17" s="264"/>
      <c r="J17" s="266"/>
      <c r="K17" s="268"/>
      <c r="L17" s="271"/>
      <c r="M17" s="95"/>
      <c r="N17" s="242"/>
      <c r="O17" s="243"/>
      <c r="P17" s="243"/>
      <c r="Q17" s="243"/>
      <c r="R17" s="243"/>
      <c r="S17" s="243"/>
      <c r="T17" s="244"/>
    </row>
    <row r="18" spans="3:20" ht="18" customHeight="1">
      <c r="C18" s="262"/>
      <c r="D18" s="101"/>
      <c r="E18" s="264"/>
      <c r="F18" s="264"/>
      <c r="G18" s="264"/>
      <c r="H18" s="264"/>
      <c r="I18" s="264"/>
      <c r="J18" s="266"/>
      <c r="K18" s="269"/>
      <c r="L18" s="272"/>
      <c r="M18" s="95"/>
      <c r="N18" s="239" t="s">
        <v>71</v>
      </c>
      <c r="O18" s="240"/>
      <c r="P18" s="240"/>
      <c r="Q18" s="240"/>
      <c r="R18" s="240"/>
      <c r="S18" s="240"/>
      <c r="T18" s="241"/>
    </row>
    <row r="19" spans="3:20" ht="27" customHeight="1">
      <c r="C19" s="102" t="s">
        <v>43</v>
      </c>
      <c r="D19" s="102"/>
      <c r="E19" s="229">
        <v>15</v>
      </c>
      <c r="F19" s="229"/>
      <c r="G19" s="229"/>
      <c r="H19" s="229"/>
      <c r="I19" s="229"/>
      <c r="J19" s="103" t="s">
        <v>26</v>
      </c>
      <c r="K19" s="104"/>
      <c r="L19" s="105"/>
      <c r="M19" s="95"/>
      <c r="N19" s="242"/>
      <c r="O19" s="243"/>
      <c r="P19" s="243"/>
      <c r="Q19" s="243"/>
      <c r="R19" s="243"/>
      <c r="S19" s="243"/>
      <c r="T19" s="244"/>
    </row>
    <row r="20" spans="3:20" ht="27" customHeight="1">
      <c r="C20" s="102" t="s">
        <v>44</v>
      </c>
      <c r="D20" s="102"/>
      <c r="E20" s="229">
        <v>9</v>
      </c>
      <c r="F20" s="229"/>
      <c r="G20" s="229"/>
      <c r="H20" s="229"/>
      <c r="I20" s="229"/>
      <c r="J20" s="103" t="s">
        <v>26</v>
      </c>
      <c r="K20" s="104"/>
      <c r="L20" s="105"/>
      <c r="M20" s="95"/>
      <c r="N20" s="239" t="s">
        <v>72</v>
      </c>
      <c r="O20" s="240"/>
      <c r="P20" s="240"/>
      <c r="Q20" s="240"/>
      <c r="R20" s="240"/>
      <c r="S20" s="240"/>
      <c r="T20" s="241"/>
    </row>
    <row r="21" spans="3:20" ht="27" customHeight="1">
      <c r="C21" s="102" t="s">
        <v>45</v>
      </c>
      <c r="D21" s="102"/>
      <c r="E21" s="229">
        <v>7</v>
      </c>
      <c r="F21" s="229"/>
      <c r="G21" s="229"/>
      <c r="H21" s="229"/>
      <c r="I21" s="229"/>
      <c r="J21" s="103" t="s">
        <v>26</v>
      </c>
      <c r="K21" s="104"/>
      <c r="L21" s="105"/>
      <c r="M21" s="95"/>
      <c r="N21" s="242"/>
      <c r="O21" s="243"/>
      <c r="P21" s="243"/>
      <c r="Q21" s="243"/>
      <c r="R21" s="243"/>
      <c r="S21" s="243"/>
      <c r="T21" s="244"/>
    </row>
    <row r="22" spans="3:20" ht="27" customHeight="1">
      <c r="C22" s="102" t="s">
        <v>46</v>
      </c>
      <c r="D22" s="102"/>
      <c r="E22" s="229">
        <v>5</v>
      </c>
      <c r="F22" s="229"/>
      <c r="G22" s="229"/>
      <c r="H22" s="229"/>
      <c r="I22" s="229"/>
      <c r="J22" s="103" t="s">
        <v>26</v>
      </c>
      <c r="K22" s="104"/>
      <c r="L22" s="105"/>
      <c r="M22" s="95"/>
      <c r="N22" s="106"/>
      <c r="O22" s="107"/>
      <c r="P22" s="107"/>
      <c r="Q22" s="107"/>
      <c r="R22" s="107"/>
      <c r="S22" s="107"/>
      <c r="T22" s="106"/>
    </row>
    <row r="23" spans="3:20" ht="27" customHeight="1">
      <c r="C23" s="102" t="s">
        <v>47</v>
      </c>
      <c r="D23" s="108"/>
      <c r="E23" s="229">
        <v>3</v>
      </c>
      <c r="F23" s="229"/>
      <c r="G23" s="229"/>
      <c r="H23" s="229"/>
      <c r="I23" s="229"/>
      <c r="J23" s="103" t="s">
        <v>26</v>
      </c>
      <c r="K23" s="109"/>
      <c r="L23" s="110"/>
      <c r="M23" s="95"/>
      <c r="N23" s="245" t="s">
        <v>48</v>
      </c>
      <c r="O23" s="246"/>
      <c r="P23" s="246"/>
      <c r="Q23" s="246"/>
      <c r="R23" s="246"/>
      <c r="S23" s="246"/>
      <c r="T23" s="247"/>
    </row>
    <row r="24" spans="3:20" ht="27" customHeight="1">
      <c r="C24" s="102" t="s">
        <v>49</v>
      </c>
      <c r="D24" s="102"/>
      <c r="E24" s="229">
        <v>1</v>
      </c>
      <c r="F24" s="229"/>
      <c r="G24" s="229"/>
      <c r="H24" s="229"/>
      <c r="I24" s="229"/>
      <c r="J24" s="103" t="s">
        <v>26</v>
      </c>
      <c r="K24" s="104"/>
      <c r="L24" s="105"/>
      <c r="M24" s="95"/>
      <c r="N24" s="230" t="s">
        <v>50</v>
      </c>
      <c r="O24" s="230"/>
      <c r="P24" s="111" t="s">
        <v>51</v>
      </c>
      <c r="Q24" s="111" t="s">
        <v>52</v>
      </c>
      <c r="R24" s="231" t="s">
        <v>53</v>
      </c>
      <c r="S24" s="232"/>
      <c r="T24" s="233"/>
    </row>
    <row r="25" spans="3:20" ht="27" customHeight="1">
      <c r="C25" s="102" t="s">
        <v>73</v>
      </c>
      <c r="D25" s="102"/>
      <c r="E25" s="229">
        <v>2</v>
      </c>
      <c r="F25" s="229"/>
      <c r="G25" s="229"/>
      <c r="H25" s="229"/>
      <c r="I25" s="229"/>
      <c r="J25" s="103" t="s">
        <v>26</v>
      </c>
      <c r="K25" s="104"/>
      <c r="L25" s="105"/>
      <c r="M25" s="95"/>
      <c r="N25" s="234" t="s">
        <v>74</v>
      </c>
      <c r="O25" s="235"/>
      <c r="P25" s="128" t="s">
        <v>75</v>
      </c>
      <c r="Q25" s="129" t="s">
        <v>76</v>
      </c>
      <c r="R25" s="236">
        <v>0.5</v>
      </c>
      <c r="S25" s="237"/>
      <c r="T25" s="238"/>
    </row>
    <row r="26" spans="3:20" ht="13.5" customHeight="1">
      <c r="C26" s="222" t="s">
        <v>104</v>
      </c>
      <c r="D26" s="108"/>
      <c r="E26" s="224">
        <v>1</v>
      </c>
      <c r="F26" s="224"/>
      <c r="G26" s="224"/>
      <c r="H26" s="224"/>
      <c r="I26" s="224"/>
      <c r="J26" s="225" t="s">
        <v>26</v>
      </c>
      <c r="K26" s="225"/>
      <c r="L26" s="227"/>
      <c r="M26" s="95"/>
      <c r="N26" s="218" t="s">
        <v>77</v>
      </c>
      <c r="O26" s="219"/>
      <c r="P26" s="205" t="s">
        <v>75</v>
      </c>
      <c r="Q26" s="207" t="s">
        <v>78</v>
      </c>
      <c r="R26" s="209">
        <v>0.5</v>
      </c>
      <c r="S26" s="210"/>
      <c r="T26" s="211"/>
    </row>
    <row r="27" spans="3:20" ht="13.5" customHeight="1">
      <c r="C27" s="223"/>
      <c r="D27" s="112"/>
      <c r="E27" s="215" t="s">
        <v>79</v>
      </c>
      <c r="F27" s="216"/>
      <c r="G27" s="216"/>
      <c r="H27" s="216"/>
      <c r="I27" s="216"/>
      <c r="J27" s="226"/>
      <c r="K27" s="226"/>
      <c r="L27" s="228"/>
      <c r="M27" s="95"/>
      <c r="N27" s="220"/>
      <c r="O27" s="221"/>
      <c r="P27" s="206"/>
      <c r="Q27" s="208"/>
      <c r="R27" s="212"/>
      <c r="S27" s="213"/>
      <c r="T27" s="214"/>
    </row>
    <row r="28" spans="3:20" ht="27" customHeight="1">
      <c r="C28" s="113" t="s">
        <v>54</v>
      </c>
      <c r="D28" s="101"/>
      <c r="E28" s="217">
        <f>SUM(E19:I24)-E26</f>
        <v>39</v>
      </c>
      <c r="F28" s="217"/>
      <c r="G28" s="217"/>
      <c r="H28" s="217"/>
      <c r="I28" s="217"/>
      <c r="J28" s="114" t="s">
        <v>55</v>
      </c>
      <c r="K28" s="115"/>
      <c r="L28" s="116"/>
      <c r="M28" s="95"/>
      <c r="N28" s="203"/>
      <c r="O28" s="199"/>
      <c r="P28" s="128"/>
      <c r="Q28" s="129"/>
      <c r="R28" s="204"/>
      <c r="S28" s="203"/>
      <c r="T28" s="203"/>
    </row>
    <row r="29" spans="3:20" ht="27" customHeight="1">
      <c r="C29" s="201" t="s">
        <v>56</v>
      </c>
      <c r="D29" s="117"/>
      <c r="E29" s="178" t="s">
        <v>80</v>
      </c>
      <c r="F29" s="178"/>
      <c r="G29" s="118"/>
      <c r="H29" s="181" t="s">
        <v>95</v>
      </c>
      <c r="I29" s="181"/>
      <c r="J29" s="181"/>
      <c r="K29" s="181"/>
      <c r="L29" s="182"/>
      <c r="M29" s="95"/>
      <c r="N29" s="203"/>
      <c r="O29" s="199"/>
      <c r="P29" s="128"/>
      <c r="Q29" s="129"/>
      <c r="R29" s="204"/>
      <c r="S29" s="203"/>
      <c r="T29" s="203"/>
    </row>
    <row r="30" spans="3:20" ht="27" customHeight="1">
      <c r="C30" s="202"/>
      <c r="D30" s="119"/>
      <c r="E30" s="180"/>
      <c r="F30" s="180"/>
      <c r="G30" s="120"/>
      <c r="H30" s="185"/>
      <c r="I30" s="185"/>
      <c r="J30" s="185"/>
      <c r="K30" s="185"/>
      <c r="L30" s="186"/>
      <c r="M30" s="121"/>
      <c r="N30" s="199"/>
      <c r="O30" s="199"/>
      <c r="P30" s="130"/>
      <c r="Q30" s="131"/>
      <c r="R30" s="199"/>
      <c r="S30" s="199"/>
      <c r="T30" s="199"/>
    </row>
    <row r="31" spans="3:20" ht="27" customHeight="1">
      <c r="C31" s="172" t="s">
        <v>81</v>
      </c>
      <c r="D31" s="173"/>
      <c r="E31" s="173"/>
      <c r="F31" s="173"/>
      <c r="G31" s="173"/>
      <c r="H31" s="173"/>
      <c r="I31" s="173"/>
      <c r="J31" s="173"/>
      <c r="K31" s="173"/>
      <c r="L31" s="174"/>
      <c r="M31" s="121"/>
      <c r="N31" s="199"/>
      <c r="O31" s="199"/>
      <c r="P31" s="130"/>
      <c r="Q31" s="131"/>
      <c r="R31" s="199"/>
      <c r="S31" s="199"/>
      <c r="T31" s="199"/>
    </row>
    <row r="32" spans="3:20" ht="27" customHeight="1">
      <c r="C32" s="176" t="s">
        <v>57</v>
      </c>
      <c r="D32" s="101"/>
      <c r="E32" s="179" t="s">
        <v>82</v>
      </c>
      <c r="F32" s="179"/>
      <c r="G32" s="122"/>
      <c r="H32" s="181" t="s">
        <v>83</v>
      </c>
      <c r="I32" s="181"/>
      <c r="J32" s="181"/>
      <c r="K32" s="181"/>
      <c r="L32" s="182"/>
      <c r="M32" s="121"/>
      <c r="N32" s="199"/>
      <c r="O32" s="199"/>
      <c r="P32" s="130"/>
      <c r="Q32" s="131"/>
      <c r="R32" s="199"/>
      <c r="S32" s="199"/>
      <c r="T32" s="199"/>
    </row>
    <row r="33" spans="3:21" ht="27" customHeight="1">
      <c r="C33" s="177"/>
      <c r="D33" s="123"/>
      <c r="E33" s="180"/>
      <c r="F33" s="180"/>
      <c r="G33" s="120"/>
      <c r="H33" s="185"/>
      <c r="I33" s="185"/>
      <c r="J33" s="185"/>
      <c r="K33" s="185"/>
      <c r="L33" s="186"/>
      <c r="M33" s="121"/>
      <c r="N33" s="200"/>
      <c r="O33" s="200"/>
      <c r="P33" s="130"/>
      <c r="Q33" s="131"/>
      <c r="R33" s="199"/>
      <c r="S33" s="199"/>
      <c r="T33" s="199"/>
    </row>
    <row r="34" spans="3:21" ht="27.75" customHeight="1">
      <c r="C34" s="172" t="s">
        <v>84</v>
      </c>
      <c r="D34" s="173"/>
      <c r="E34" s="173"/>
      <c r="F34" s="173"/>
      <c r="G34" s="173"/>
      <c r="H34" s="173"/>
      <c r="I34" s="173"/>
      <c r="J34" s="173"/>
      <c r="K34" s="173"/>
      <c r="L34" s="174"/>
      <c r="M34" s="121"/>
      <c r="N34" s="124"/>
      <c r="O34" s="124"/>
      <c r="P34" s="124"/>
      <c r="Q34" s="124"/>
      <c r="R34" s="124"/>
      <c r="S34" s="124"/>
      <c r="T34" s="124"/>
    </row>
    <row r="35" spans="3:21" ht="18" customHeight="1">
      <c r="C35" s="175" t="s">
        <v>100</v>
      </c>
      <c r="D35" s="125"/>
      <c r="E35" s="178" t="s">
        <v>82</v>
      </c>
      <c r="F35" s="178"/>
      <c r="G35" s="118"/>
      <c r="H35" s="181" t="s">
        <v>102</v>
      </c>
      <c r="I35" s="181"/>
      <c r="J35" s="181"/>
      <c r="K35" s="181"/>
      <c r="L35" s="182"/>
      <c r="M35" s="121"/>
      <c r="N35" s="187" t="s">
        <v>58</v>
      </c>
      <c r="O35" s="188"/>
      <c r="P35" s="188"/>
      <c r="Q35" s="188"/>
      <c r="R35" s="188"/>
      <c r="S35" s="188"/>
      <c r="T35" s="189"/>
    </row>
    <row r="36" spans="3:21" ht="18" customHeight="1">
      <c r="C36" s="176"/>
      <c r="D36" s="101"/>
      <c r="E36" s="179"/>
      <c r="F36" s="179"/>
      <c r="G36" s="122"/>
      <c r="H36" s="183"/>
      <c r="I36" s="183"/>
      <c r="J36" s="183"/>
      <c r="K36" s="183"/>
      <c r="L36" s="184"/>
      <c r="M36" s="121"/>
      <c r="N36" s="190" t="s">
        <v>85</v>
      </c>
      <c r="O36" s="191"/>
      <c r="P36" s="191"/>
      <c r="Q36" s="191"/>
      <c r="R36" s="191"/>
      <c r="S36" s="191"/>
      <c r="T36" s="192"/>
    </row>
    <row r="37" spans="3:21" ht="18" customHeight="1">
      <c r="C37" s="177"/>
      <c r="D37" s="123"/>
      <c r="E37" s="180"/>
      <c r="F37" s="180"/>
      <c r="G37" s="120"/>
      <c r="H37" s="185"/>
      <c r="I37" s="185"/>
      <c r="J37" s="185"/>
      <c r="K37" s="185"/>
      <c r="L37" s="186"/>
      <c r="M37" s="121"/>
      <c r="N37" s="193"/>
      <c r="O37" s="194"/>
      <c r="P37" s="194"/>
      <c r="Q37" s="194"/>
      <c r="R37" s="194"/>
      <c r="S37" s="194"/>
      <c r="T37" s="195"/>
    </row>
    <row r="38" spans="3:21" ht="27.75" customHeight="1">
      <c r="C38" s="172" t="s">
        <v>101</v>
      </c>
      <c r="D38" s="173"/>
      <c r="E38" s="173"/>
      <c r="F38" s="173"/>
      <c r="G38" s="173"/>
      <c r="H38" s="173"/>
      <c r="I38" s="173"/>
      <c r="J38" s="173"/>
      <c r="K38" s="173"/>
      <c r="L38" s="174"/>
      <c r="M38" s="121"/>
      <c r="N38" s="196"/>
      <c r="O38" s="197"/>
      <c r="P38" s="197"/>
      <c r="Q38" s="197"/>
      <c r="R38" s="197"/>
      <c r="S38" s="197"/>
      <c r="T38" s="198"/>
    </row>
    <row r="39" spans="3:21" ht="82.5" customHeight="1">
      <c r="C39" s="170" t="s">
        <v>103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  <row r="40" spans="3:21" ht="35.1" customHeight="1"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3:21" ht="35.1" customHeight="1">
      <c r="C41" s="127"/>
      <c r="D41" s="127"/>
    </row>
    <row r="42" spans="3:21" ht="35.1" customHeight="1">
      <c r="C42" s="127"/>
      <c r="D42" s="127"/>
    </row>
    <row r="43" spans="3:21" ht="35.1" customHeight="1">
      <c r="C43" s="127"/>
      <c r="D43" s="127"/>
    </row>
    <row r="44" spans="3:21" ht="35.1" customHeight="1">
      <c r="C44" s="127"/>
      <c r="D44" s="127"/>
    </row>
    <row r="45" spans="3:21" ht="35.1" customHeight="1"/>
    <row r="46" spans="3:21" ht="35.1" customHeight="1"/>
    <row r="47" spans="3:21" ht="35.1" customHeight="1"/>
    <row r="48" spans="3:21" ht="35.1" customHeight="1"/>
    <row r="49" ht="35.1" customHeight="1"/>
    <row r="50" ht="35.1" customHeight="1"/>
    <row r="51" ht="35.1" customHeight="1"/>
  </sheetData>
  <mergeCells count="79">
    <mergeCell ref="Q2:U2"/>
    <mergeCell ref="N4:T4"/>
    <mergeCell ref="E6:I6"/>
    <mergeCell ref="N6:T6"/>
    <mergeCell ref="E7:I7"/>
    <mergeCell ref="N7:T7"/>
    <mergeCell ref="E8:I8"/>
    <mergeCell ref="N8:T8"/>
    <mergeCell ref="C9:D9"/>
    <mergeCell ref="N9:T11"/>
    <mergeCell ref="C10:D10"/>
    <mergeCell ref="C11:D11"/>
    <mergeCell ref="C12:D12"/>
    <mergeCell ref="N12:T14"/>
    <mergeCell ref="C13:D13"/>
    <mergeCell ref="C14:D14"/>
    <mergeCell ref="C15:D15"/>
    <mergeCell ref="E15:G15"/>
    <mergeCell ref="I15:J15"/>
    <mergeCell ref="K15:L15"/>
    <mergeCell ref="N15:T17"/>
    <mergeCell ref="C16:C18"/>
    <mergeCell ref="E16:I18"/>
    <mergeCell ref="J16:J18"/>
    <mergeCell ref="K16:K18"/>
    <mergeCell ref="L16:L18"/>
    <mergeCell ref="N18:T19"/>
    <mergeCell ref="E19:I19"/>
    <mergeCell ref="E20:I20"/>
    <mergeCell ref="N20:T21"/>
    <mergeCell ref="E21:I21"/>
    <mergeCell ref="E22:I22"/>
    <mergeCell ref="E23:I23"/>
    <mergeCell ref="N23:T23"/>
    <mergeCell ref="E24:I24"/>
    <mergeCell ref="N24:O24"/>
    <mergeCell ref="R24:T24"/>
    <mergeCell ref="E25:I25"/>
    <mergeCell ref="N25:O25"/>
    <mergeCell ref="R25:T25"/>
    <mergeCell ref="C26:C27"/>
    <mergeCell ref="E26:I26"/>
    <mergeCell ref="J26:J27"/>
    <mergeCell ref="K26:K27"/>
    <mergeCell ref="L26:L27"/>
    <mergeCell ref="P26:P27"/>
    <mergeCell ref="Q26:Q27"/>
    <mergeCell ref="R26:T27"/>
    <mergeCell ref="E27:I27"/>
    <mergeCell ref="E28:I28"/>
    <mergeCell ref="N28:O28"/>
    <mergeCell ref="R28:T28"/>
    <mergeCell ref="N26:O27"/>
    <mergeCell ref="R32:T32"/>
    <mergeCell ref="N33:O33"/>
    <mergeCell ref="R33:T33"/>
    <mergeCell ref="C29:C30"/>
    <mergeCell ref="E29:F30"/>
    <mergeCell ref="H29:L30"/>
    <mergeCell ref="N29:O29"/>
    <mergeCell ref="R29:T29"/>
    <mergeCell ref="N30:O30"/>
    <mergeCell ref="R30:T30"/>
    <mergeCell ref="C39:U39"/>
    <mergeCell ref="C1:N1"/>
    <mergeCell ref="C34:L34"/>
    <mergeCell ref="C35:C37"/>
    <mergeCell ref="E35:F37"/>
    <mergeCell ref="H35:L37"/>
    <mergeCell ref="N35:T35"/>
    <mergeCell ref="N36:T38"/>
    <mergeCell ref="C38:L38"/>
    <mergeCell ref="C31:L31"/>
    <mergeCell ref="N31:O31"/>
    <mergeCell ref="R31:T31"/>
    <mergeCell ref="C32:C33"/>
    <mergeCell ref="E32:F33"/>
    <mergeCell ref="H32:L33"/>
    <mergeCell ref="N32:O32"/>
  </mergeCells>
  <phoneticPr fontId="7"/>
  <printOptions horizontalCentered="1"/>
  <pageMargins left="0.51181102362204722" right="0.51181102362204722" top="0.74803149606299213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S74"/>
  <sheetViews>
    <sheetView tabSelected="1" view="pageBreakPreview" zoomScale="55" zoomScaleNormal="100" zoomScaleSheetLayoutView="55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23" sqref="C23"/>
    </sheetView>
  </sheetViews>
  <sheetFormatPr defaultColWidth="8.625" defaultRowHeight="30" customHeight="1"/>
  <cols>
    <col min="1" max="1" width="5.25" style="16" customWidth="1"/>
    <col min="2" max="2" width="22.625" style="16" customWidth="1"/>
    <col min="3" max="3" width="14.625" style="16" customWidth="1"/>
    <col min="4" max="5" width="5.25" style="16" customWidth="1"/>
    <col min="6" max="8" width="6.125" style="16" customWidth="1"/>
    <col min="9" max="35" width="6" style="10" customWidth="1"/>
    <col min="36" max="36" width="6" style="25" customWidth="1"/>
    <col min="37" max="38" width="6" style="10" customWidth="1"/>
    <col min="39" max="39" width="6" style="1" customWidth="1"/>
    <col min="40" max="41" width="8.125" style="1" bestFit="1" customWidth="1"/>
    <col min="42" max="42" width="6" style="1" customWidth="1"/>
    <col min="43" max="43" width="6.375" style="1" customWidth="1"/>
    <col min="44" max="44" width="6" style="10" customWidth="1"/>
    <col min="45" max="45" width="13.75" style="10" bestFit="1" customWidth="1"/>
    <col min="46" max="16384" width="8.625" style="10"/>
  </cols>
  <sheetData>
    <row r="1" spans="1:45" s="8" customFormat="1" ht="42.75" customHeight="1">
      <c r="A1" s="42"/>
      <c r="B1" s="29" t="s">
        <v>99</v>
      </c>
      <c r="C1" s="66"/>
      <c r="D1" s="29"/>
      <c r="E1" s="29"/>
      <c r="F1" s="29"/>
      <c r="G1" s="29"/>
      <c r="H1" s="29"/>
      <c r="I1" s="43"/>
      <c r="J1" s="298">
        <v>2024</v>
      </c>
      <c r="K1" s="299"/>
      <c r="L1" s="299"/>
      <c r="M1" s="29" t="s">
        <v>15</v>
      </c>
      <c r="N1" s="75">
        <v>4</v>
      </c>
      <c r="O1" s="43" t="s">
        <v>9</v>
      </c>
      <c r="P1" s="300" t="s">
        <v>3</v>
      </c>
      <c r="Q1" s="301"/>
      <c r="R1" s="301"/>
      <c r="S1" s="302"/>
      <c r="T1" s="303">
        <f>+K74</f>
        <v>10</v>
      </c>
      <c r="U1" s="303"/>
      <c r="V1" s="303"/>
      <c r="W1" s="300" t="s">
        <v>16</v>
      </c>
      <c r="X1" s="301"/>
      <c r="Y1" s="302"/>
      <c r="Z1" s="300">
        <f>+COUNTA(I68:AL68)-COUNTIF(I68:AL68,0)</f>
        <v>25</v>
      </c>
      <c r="AA1" s="301"/>
      <c r="AB1" s="301"/>
      <c r="AC1" s="304" t="s">
        <v>17</v>
      </c>
      <c r="AD1" s="305"/>
      <c r="AE1" s="305"/>
      <c r="AF1" s="306"/>
      <c r="AG1" s="285" t="s">
        <v>89</v>
      </c>
      <c r="AH1" s="286"/>
      <c r="AI1" s="286"/>
      <c r="AJ1" s="286"/>
      <c r="AK1" s="286"/>
      <c r="AL1" s="286"/>
      <c r="AM1" s="286"/>
      <c r="AN1" s="286"/>
      <c r="AO1" s="286"/>
      <c r="AP1" s="286"/>
      <c r="AQ1" s="287"/>
      <c r="AS1" s="45"/>
    </row>
    <row r="2" spans="1:45" s="8" customFormat="1" ht="21" customHeight="1" thickBot="1">
      <c r="A2" s="39"/>
      <c r="B2" s="39"/>
      <c r="C2" s="146"/>
      <c r="D2" s="39"/>
      <c r="E2" s="39"/>
      <c r="F2" s="39"/>
      <c r="G2" s="39"/>
      <c r="H2" s="39"/>
      <c r="I2" s="39"/>
      <c r="J2" s="157"/>
      <c r="K2" s="157"/>
      <c r="L2" s="157"/>
      <c r="M2" s="13"/>
      <c r="N2" s="157"/>
      <c r="O2" s="13"/>
      <c r="P2" s="9"/>
      <c r="Q2" s="9"/>
      <c r="R2" s="9"/>
      <c r="S2" s="9"/>
      <c r="T2" s="14"/>
      <c r="U2" s="14"/>
      <c r="V2" s="14"/>
      <c r="W2" s="9"/>
      <c r="X2" s="9"/>
      <c r="Y2" s="9"/>
      <c r="Z2" s="9"/>
      <c r="AA2" s="9"/>
      <c r="AB2" s="9"/>
      <c r="AC2" s="15"/>
      <c r="AD2" s="15"/>
      <c r="AE2" s="15"/>
      <c r="AF2" s="15"/>
      <c r="AG2" s="158"/>
      <c r="AH2" s="158"/>
      <c r="AI2" s="158"/>
      <c r="AJ2" s="158"/>
      <c r="AK2" s="158"/>
      <c r="AL2" s="158"/>
      <c r="AM2" s="158"/>
      <c r="AN2" s="147"/>
      <c r="AO2" s="147"/>
      <c r="AP2" s="147"/>
      <c r="AQ2" s="147"/>
      <c r="AS2" s="45"/>
    </row>
    <row r="3" spans="1:45" s="8" customFormat="1" ht="42.75" customHeight="1">
      <c r="A3" s="39"/>
      <c r="B3" s="39"/>
      <c r="C3" s="146"/>
      <c r="D3" s="39"/>
      <c r="E3" s="39"/>
      <c r="F3" s="39"/>
      <c r="G3" s="39"/>
      <c r="H3" s="39"/>
      <c r="I3" s="159"/>
      <c r="J3" s="311" t="s">
        <v>105</v>
      </c>
      <c r="K3" s="312"/>
      <c r="L3" s="312"/>
      <c r="M3" s="312"/>
      <c r="N3" s="312"/>
      <c r="O3" s="313"/>
      <c r="P3" s="337" t="s">
        <v>90</v>
      </c>
      <c r="Q3" s="337"/>
      <c r="R3" s="148"/>
      <c r="S3" s="148"/>
      <c r="T3" s="149"/>
      <c r="U3" s="149"/>
      <c r="V3" s="149"/>
      <c r="W3" s="148"/>
      <c r="X3" s="148"/>
      <c r="Y3" s="148"/>
      <c r="Z3" s="150"/>
      <c r="AA3" s="150"/>
      <c r="AB3" s="150"/>
      <c r="AC3" s="151"/>
      <c r="AD3" s="151"/>
      <c r="AE3" s="151"/>
      <c r="AF3" s="151"/>
      <c r="AG3" s="152"/>
      <c r="AH3" s="152"/>
      <c r="AI3" s="152"/>
      <c r="AJ3" s="152"/>
      <c r="AK3" s="152"/>
      <c r="AL3" s="152"/>
      <c r="AM3" s="153" t="s">
        <v>13</v>
      </c>
      <c r="AN3" s="147"/>
      <c r="AO3" s="147"/>
      <c r="AP3" s="147"/>
      <c r="AQ3" s="147"/>
      <c r="AS3" s="45"/>
    </row>
    <row r="4" spans="1:45" s="8" customFormat="1" ht="42.75" customHeight="1" thickBot="1">
      <c r="A4" s="39"/>
      <c r="B4" s="39"/>
      <c r="C4" s="146"/>
      <c r="D4" s="39"/>
      <c r="E4" s="39"/>
      <c r="F4" s="39"/>
      <c r="G4" s="39"/>
      <c r="H4" s="39"/>
      <c r="I4" s="159"/>
      <c r="J4" s="314"/>
      <c r="K4" s="315"/>
      <c r="L4" s="315"/>
      <c r="M4" s="315"/>
      <c r="N4" s="315"/>
      <c r="O4" s="316"/>
      <c r="P4" s="338" t="s">
        <v>91</v>
      </c>
      <c r="Q4" s="338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5">
        <f>+COUNTA(R3:AL3)</f>
        <v>0</v>
      </c>
      <c r="AN4" s="147"/>
      <c r="AO4" s="147"/>
      <c r="AP4" s="147"/>
      <c r="AQ4" s="147"/>
      <c r="AS4" s="45"/>
    </row>
    <row r="5" spans="1:45" s="8" customFormat="1" ht="12.75" customHeight="1" thickBot="1">
      <c r="A5" s="39"/>
      <c r="B5" s="39"/>
      <c r="C5" s="39"/>
      <c r="D5" s="39"/>
      <c r="E5" s="39"/>
      <c r="F5" s="39"/>
      <c r="G5" s="39"/>
      <c r="H5" s="39"/>
      <c r="I5" s="13"/>
      <c r="J5" s="13"/>
      <c r="K5" s="9"/>
      <c r="L5" s="9"/>
      <c r="M5" s="9"/>
      <c r="N5" s="9"/>
      <c r="O5" s="14"/>
      <c r="P5" s="14"/>
      <c r="Q5" s="1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5"/>
      <c r="AI5" s="9"/>
      <c r="AJ5" s="24"/>
      <c r="AK5" s="9"/>
      <c r="AL5" s="9"/>
      <c r="AM5" s="21"/>
      <c r="AN5" s="40"/>
      <c r="AO5" s="40"/>
      <c r="AP5" s="40"/>
      <c r="AQ5" s="2"/>
    </row>
    <row r="6" spans="1:45" s="8" customFormat="1" ht="24.75" customHeight="1">
      <c r="A6" s="288" t="s">
        <v>1</v>
      </c>
      <c r="B6" s="290" t="s">
        <v>0</v>
      </c>
      <c r="C6" s="290" t="s">
        <v>5</v>
      </c>
      <c r="D6" s="290" t="s">
        <v>6</v>
      </c>
      <c r="E6" s="290" t="s">
        <v>7</v>
      </c>
      <c r="F6" s="292" t="s">
        <v>60</v>
      </c>
      <c r="G6" s="331" t="s">
        <v>92</v>
      </c>
      <c r="H6" s="294" t="s">
        <v>8</v>
      </c>
      <c r="I6" s="50" t="str">
        <f>+TEXT(DATE($J$1,$N$1,I7),"aaa")</f>
        <v>月</v>
      </c>
      <c r="J6" s="73" t="str">
        <f t="shared" ref="J6:AL6" si="0">+TEXT(DATE($J$1,$N$1,J7),"aaa")</f>
        <v>火</v>
      </c>
      <c r="K6" s="73" t="str">
        <f t="shared" si="0"/>
        <v>水</v>
      </c>
      <c r="L6" s="73" t="str">
        <f t="shared" si="0"/>
        <v>木</v>
      </c>
      <c r="M6" s="73" t="str">
        <f t="shared" si="0"/>
        <v>金</v>
      </c>
      <c r="N6" s="73" t="str">
        <f t="shared" si="0"/>
        <v>土</v>
      </c>
      <c r="O6" s="73" t="str">
        <f t="shared" si="0"/>
        <v>日</v>
      </c>
      <c r="P6" s="73" t="str">
        <f t="shared" si="0"/>
        <v>月</v>
      </c>
      <c r="Q6" s="73" t="str">
        <f t="shared" si="0"/>
        <v>火</v>
      </c>
      <c r="R6" s="73" t="str">
        <f t="shared" si="0"/>
        <v>水</v>
      </c>
      <c r="S6" s="73" t="str">
        <f t="shared" si="0"/>
        <v>木</v>
      </c>
      <c r="T6" s="73" t="str">
        <f t="shared" si="0"/>
        <v>金</v>
      </c>
      <c r="U6" s="73" t="str">
        <f t="shared" si="0"/>
        <v>土</v>
      </c>
      <c r="V6" s="73" t="str">
        <f t="shared" si="0"/>
        <v>日</v>
      </c>
      <c r="W6" s="73" t="str">
        <f t="shared" si="0"/>
        <v>月</v>
      </c>
      <c r="X6" s="73" t="str">
        <f t="shared" si="0"/>
        <v>火</v>
      </c>
      <c r="Y6" s="73" t="str">
        <f t="shared" si="0"/>
        <v>水</v>
      </c>
      <c r="Z6" s="73" t="str">
        <f t="shared" si="0"/>
        <v>木</v>
      </c>
      <c r="AA6" s="73" t="str">
        <f t="shared" si="0"/>
        <v>金</v>
      </c>
      <c r="AB6" s="73" t="str">
        <f t="shared" si="0"/>
        <v>土</v>
      </c>
      <c r="AC6" s="73" t="str">
        <f t="shared" si="0"/>
        <v>日</v>
      </c>
      <c r="AD6" s="73" t="str">
        <f t="shared" si="0"/>
        <v>月</v>
      </c>
      <c r="AE6" s="73" t="str">
        <f t="shared" si="0"/>
        <v>火</v>
      </c>
      <c r="AF6" s="73" t="str">
        <f t="shared" si="0"/>
        <v>水</v>
      </c>
      <c r="AG6" s="73" t="str">
        <f t="shared" si="0"/>
        <v>木</v>
      </c>
      <c r="AH6" s="73" t="str">
        <f t="shared" si="0"/>
        <v>金</v>
      </c>
      <c r="AI6" s="73" t="str">
        <f t="shared" si="0"/>
        <v>土</v>
      </c>
      <c r="AJ6" s="73" t="str">
        <f t="shared" si="0"/>
        <v>日</v>
      </c>
      <c r="AK6" s="73" t="str">
        <f t="shared" si="0"/>
        <v>月</v>
      </c>
      <c r="AL6" s="73" t="str">
        <f t="shared" si="0"/>
        <v>火</v>
      </c>
      <c r="AM6" s="296" t="s">
        <v>2</v>
      </c>
      <c r="AN6" s="333" t="s">
        <v>96</v>
      </c>
      <c r="AO6" s="335" t="s">
        <v>97</v>
      </c>
      <c r="AP6" s="309" t="s">
        <v>106</v>
      </c>
      <c r="AQ6" s="307" t="s">
        <v>4</v>
      </c>
    </row>
    <row r="7" spans="1:45" s="8" customFormat="1" ht="24.75" customHeight="1">
      <c r="A7" s="289"/>
      <c r="B7" s="291"/>
      <c r="C7" s="291"/>
      <c r="D7" s="291"/>
      <c r="E7" s="291"/>
      <c r="F7" s="293"/>
      <c r="G7" s="332"/>
      <c r="H7" s="295"/>
      <c r="I7" s="50">
        <v>1</v>
      </c>
      <c r="J7" s="73">
        <v>2</v>
      </c>
      <c r="K7" s="73">
        <v>3</v>
      </c>
      <c r="L7" s="73">
        <v>4</v>
      </c>
      <c r="M7" s="73">
        <v>5</v>
      </c>
      <c r="N7" s="73">
        <v>6</v>
      </c>
      <c r="O7" s="73">
        <v>7</v>
      </c>
      <c r="P7" s="73">
        <v>8</v>
      </c>
      <c r="Q7" s="73">
        <v>9</v>
      </c>
      <c r="R7" s="73">
        <v>10</v>
      </c>
      <c r="S7" s="73">
        <v>11</v>
      </c>
      <c r="T7" s="73">
        <v>12</v>
      </c>
      <c r="U7" s="73">
        <v>13</v>
      </c>
      <c r="V7" s="73">
        <v>14</v>
      </c>
      <c r="W7" s="73">
        <v>15</v>
      </c>
      <c r="X7" s="73">
        <v>16</v>
      </c>
      <c r="Y7" s="73">
        <v>17</v>
      </c>
      <c r="Z7" s="73">
        <v>18</v>
      </c>
      <c r="AA7" s="73">
        <v>19</v>
      </c>
      <c r="AB7" s="73">
        <v>20</v>
      </c>
      <c r="AC7" s="73">
        <v>21</v>
      </c>
      <c r="AD7" s="73">
        <v>22</v>
      </c>
      <c r="AE7" s="73">
        <v>23</v>
      </c>
      <c r="AF7" s="73">
        <v>24</v>
      </c>
      <c r="AG7" s="73">
        <v>25</v>
      </c>
      <c r="AH7" s="73">
        <v>26</v>
      </c>
      <c r="AI7" s="73">
        <v>27</v>
      </c>
      <c r="AJ7" s="73">
        <v>28</v>
      </c>
      <c r="AK7" s="73">
        <v>29</v>
      </c>
      <c r="AL7" s="20">
        <v>30</v>
      </c>
      <c r="AM7" s="297"/>
      <c r="AN7" s="334"/>
      <c r="AO7" s="336"/>
      <c r="AP7" s="310"/>
      <c r="AQ7" s="308"/>
    </row>
    <row r="8" spans="1:45" s="8" customFormat="1" ht="33.75" customHeight="1">
      <c r="A8" s="54">
        <v>1</v>
      </c>
      <c r="B8" s="41" t="s">
        <v>63</v>
      </c>
      <c r="C8" s="3" t="s">
        <v>64</v>
      </c>
      <c r="D8" s="36">
        <v>1</v>
      </c>
      <c r="E8" s="36">
        <v>1</v>
      </c>
      <c r="F8" s="36">
        <v>5</v>
      </c>
      <c r="G8" s="31"/>
      <c r="H8" s="55"/>
      <c r="I8" s="51" t="s">
        <v>61</v>
      </c>
      <c r="J8" s="11"/>
      <c r="K8" s="11" t="s">
        <v>61</v>
      </c>
      <c r="L8" s="11"/>
      <c r="M8" s="11" t="s">
        <v>61</v>
      </c>
      <c r="N8" s="11" t="s">
        <v>61</v>
      </c>
      <c r="O8" s="11"/>
      <c r="P8" s="11" t="s">
        <v>61</v>
      </c>
      <c r="Q8" s="11" t="s">
        <v>61</v>
      </c>
      <c r="R8" s="18"/>
      <c r="S8" s="11" t="s">
        <v>61</v>
      </c>
      <c r="T8" s="11" t="s">
        <v>61</v>
      </c>
      <c r="U8" s="11" t="s">
        <v>61</v>
      </c>
      <c r="V8" s="11"/>
      <c r="W8" s="11" t="s">
        <v>61</v>
      </c>
      <c r="X8" s="11" t="s">
        <v>61</v>
      </c>
      <c r="Y8" s="11" t="s">
        <v>61</v>
      </c>
      <c r="Z8" s="11"/>
      <c r="AA8" s="11" t="s">
        <v>61</v>
      </c>
      <c r="AB8" s="11"/>
      <c r="AC8" s="11"/>
      <c r="AD8" s="11" t="s">
        <v>61</v>
      </c>
      <c r="AE8" s="11" t="s">
        <v>61</v>
      </c>
      <c r="AF8" s="11"/>
      <c r="AG8" s="11" t="s">
        <v>61</v>
      </c>
      <c r="AH8" s="11" t="s">
        <v>61</v>
      </c>
      <c r="AI8" s="11" t="s">
        <v>61</v>
      </c>
      <c r="AJ8" s="11"/>
      <c r="AK8" s="31" t="s">
        <v>61</v>
      </c>
      <c r="AL8" s="46" t="s">
        <v>61</v>
      </c>
      <c r="AM8" s="6">
        <f t="shared" ref="AM8:AM16" si="1">COUNTIF(I8:AL8,"〇")</f>
        <v>20</v>
      </c>
      <c r="AN8" s="59"/>
      <c r="AO8" s="59"/>
      <c r="AP8" s="31"/>
      <c r="AQ8" s="22"/>
    </row>
    <row r="9" spans="1:45" s="8" customFormat="1" ht="33.75" customHeight="1">
      <c r="A9" s="56">
        <v>2</v>
      </c>
      <c r="B9" s="4" t="s">
        <v>98</v>
      </c>
      <c r="C9" s="4" t="s">
        <v>64</v>
      </c>
      <c r="D9" s="37">
        <v>1</v>
      </c>
      <c r="E9" s="37">
        <v>2</v>
      </c>
      <c r="F9" s="37">
        <v>6</v>
      </c>
      <c r="G9" s="32" t="s">
        <v>61</v>
      </c>
      <c r="H9" s="57"/>
      <c r="I9" s="52"/>
      <c r="J9" s="12"/>
      <c r="K9" s="12"/>
      <c r="L9" s="12"/>
      <c r="M9" s="12" t="s">
        <v>61</v>
      </c>
      <c r="N9" s="12" t="s">
        <v>61</v>
      </c>
      <c r="O9" s="12"/>
      <c r="P9" s="12" t="s">
        <v>61</v>
      </c>
      <c r="Q9" s="12"/>
      <c r="R9" s="12" t="s">
        <v>61</v>
      </c>
      <c r="S9" s="12" t="s">
        <v>61</v>
      </c>
      <c r="T9" s="12" t="s">
        <v>61</v>
      </c>
      <c r="U9" s="12" t="s">
        <v>61</v>
      </c>
      <c r="V9" s="12"/>
      <c r="W9" s="12" t="s">
        <v>61</v>
      </c>
      <c r="X9" s="12" t="s">
        <v>61</v>
      </c>
      <c r="Y9" s="12" t="s">
        <v>61</v>
      </c>
      <c r="Z9" s="12" t="s">
        <v>61</v>
      </c>
      <c r="AA9" s="12" t="s">
        <v>61</v>
      </c>
      <c r="AB9" s="12" t="s">
        <v>61</v>
      </c>
      <c r="AC9" s="12"/>
      <c r="AD9" s="12" t="s">
        <v>61</v>
      </c>
      <c r="AE9" s="12" t="s">
        <v>61</v>
      </c>
      <c r="AF9" s="12" t="s">
        <v>61</v>
      </c>
      <c r="AG9" s="12" t="s">
        <v>61</v>
      </c>
      <c r="AH9" s="12" t="s">
        <v>61</v>
      </c>
      <c r="AI9" s="12"/>
      <c r="AJ9" s="12"/>
      <c r="AK9" s="32" t="s">
        <v>61</v>
      </c>
      <c r="AL9" s="47" t="s">
        <v>61</v>
      </c>
      <c r="AM9" s="7">
        <f t="shared" si="1"/>
        <v>20</v>
      </c>
      <c r="AN9" s="60">
        <v>44656</v>
      </c>
      <c r="AO9" s="60"/>
      <c r="AP9" s="32"/>
      <c r="AQ9" s="23"/>
    </row>
    <row r="10" spans="1:45" s="8" customFormat="1" ht="33.75" customHeight="1">
      <c r="A10" s="56">
        <v>3</v>
      </c>
      <c r="B10" s="4" t="s">
        <v>62</v>
      </c>
      <c r="C10" s="4" t="s">
        <v>64</v>
      </c>
      <c r="D10" s="37">
        <v>2</v>
      </c>
      <c r="E10" s="37">
        <v>1</v>
      </c>
      <c r="F10" s="37">
        <v>1</v>
      </c>
      <c r="G10" s="32"/>
      <c r="H10" s="57"/>
      <c r="I10" s="52"/>
      <c r="J10" s="12"/>
      <c r="K10" s="12" t="s">
        <v>61</v>
      </c>
      <c r="L10" s="12" t="s">
        <v>61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 t="s">
        <v>61</v>
      </c>
      <c r="Y10" s="12"/>
      <c r="Z10" s="12"/>
      <c r="AA10" s="12"/>
      <c r="AB10" s="12"/>
      <c r="AC10" s="12"/>
      <c r="AD10" s="12" t="s">
        <v>61</v>
      </c>
      <c r="AE10" s="12"/>
      <c r="AF10" s="12"/>
      <c r="AG10" s="12"/>
      <c r="AH10" s="12"/>
      <c r="AI10" s="12"/>
      <c r="AJ10" s="12"/>
      <c r="AK10" s="32" t="s">
        <v>61</v>
      </c>
      <c r="AL10" s="47" t="s">
        <v>61</v>
      </c>
      <c r="AM10" s="7">
        <f t="shared" si="1"/>
        <v>6</v>
      </c>
      <c r="AN10" s="60"/>
      <c r="AO10" s="60"/>
      <c r="AP10" s="32"/>
      <c r="AQ10" s="23"/>
    </row>
    <row r="11" spans="1:45" ht="33.75" customHeight="1">
      <c r="A11" s="56">
        <v>4</v>
      </c>
      <c r="B11" s="4" t="s">
        <v>62</v>
      </c>
      <c r="C11" s="4" t="s">
        <v>64</v>
      </c>
      <c r="D11" s="37">
        <v>2</v>
      </c>
      <c r="E11" s="37">
        <v>1</v>
      </c>
      <c r="F11" s="37">
        <v>5</v>
      </c>
      <c r="G11" s="32"/>
      <c r="H11" s="57" t="s">
        <v>61</v>
      </c>
      <c r="I11" s="52" t="s">
        <v>61</v>
      </c>
      <c r="J11" s="12"/>
      <c r="K11" s="12"/>
      <c r="L11" s="12" t="s">
        <v>61</v>
      </c>
      <c r="M11" s="12" t="s">
        <v>61</v>
      </c>
      <c r="N11" s="12"/>
      <c r="O11" s="12"/>
      <c r="P11" s="12"/>
      <c r="Q11" s="12" t="s">
        <v>61</v>
      </c>
      <c r="R11" s="12" t="s">
        <v>61</v>
      </c>
      <c r="S11" s="12" t="s">
        <v>61</v>
      </c>
      <c r="T11" s="12"/>
      <c r="U11" s="12" t="s">
        <v>61</v>
      </c>
      <c r="V11" s="12"/>
      <c r="W11" s="12" t="s">
        <v>61</v>
      </c>
      <c r="X11" s="12" t="s">
        <v>61</v>
      </c>
      <c r="Y11" s="12" t="s">
        <v>61</v>
      </c>
      <c r="Z11" s="12" t="s">
        <v>61</v>
      </c>
      <c r="AA11" s="12" t="s">
        <v>61</v>
      </c>
      <c r="AB11" s="12" t="s">
        <v>61</v>
      </c>
      <c r="AC11" s="12"/>
      <c r="AD11" s="12" t="s">
        <v>61</v>
      </c>
      <c r="AE11" s="12" t="s">
        <v>61</v>
      </c>
      <c r="AF11" s="12" t="s">
        <v>61</v>
      </c>
      <c r="AG11" s="12" t="s">
        <v>61</v>
      </c>
      <c r="AH11" s="12" t="s">
        <v>61</v>
      </c>
      <c r="AI11" s="12"/>
      <c r="AJ11" s="12"/>
      <c r="AK11" s="32"/>
      <c r="AL11" s="47" t="s">
        <v>61</v>
      </c>
      <c r="AM11" s="7">
        <f t="shared" si="1"/>
        <v>19</v>
      </c>
      <c r="AN11" s="60"/>
      <c r="AO11" s="60"/>
      <c r="AP11" s="32"/>
      <c r="AQ11" s="5"/>
    </row>
    <row r="12" spans="1:45" ht="33.75" customHeight="1">
      <c r="A12" s="56">
        <v>5</v>
      </c>
      <c r="B12" s="4" t="s">
        <v>62</v>
      </c>
      <c r="C12" s="4" t="s">
        <v>64</v>
      </c>
      <c r="D12" s="37">
        <v>3</v>
      </c>
      <c r="E12" s="37">
        <v>2</v>
      </c>
      <c r="F12" s="37">
        <v>5</v>
      </c>
      <c r="G12" s="32"/>
      <c r="H12" s="57"/>
      <c r="I12" s="5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2"/>
      <c r="AL12" s="47"/>
      <c r="AM12" s="7">
        <f t="shared" si="1"/>
        <v>0</v>
      </c>
      <c r="AN12" s="60"/>
      <c r="AO12" s="60"/>
      <c r="AP12" s="32" t="s">
        <v>61</v>
      </c>
      <c r="AQ12" s="5"/>
    </row>
    <row r="13" spans="1:45" ht="33.75" customHeight="1">
      <c r="A13" s="56">
        <v>6</v>
      </c>
      <c r="B13" s="4" t="s">
        <v>62</v>
      </c>
      <c r="C13" s="4" t="s">
        <v>64</v>
      </c>
      <c r="D13" s="37">
        <v>4</v>
      </c>
      <c r="E13" s="37">
        <v>2</v>
      </c>
      <c r="F13" s="37">
        <v>3</v>
      </c>
      <c r="G13" s="32"/>
      <c r="H13" s="57"/>
      <c r="I13" s="52" t="s">
        <v>61</v>
      </c>
      <c r="J13" s="12"/>
      <c r="K13" s="12"/>
      <c r="L13" s="12" t="s">
        <v>61</v>
      </c>
      <c r="M13" s="12"/>
      <c r="N13" s="12"/>
      <c r="O13" s="12"/>
      <c r="P13" s="12" t="s">
        <v>61</v>
      </c>
      <c r="Q13" s="12" t="s">
        <v>61</v>
      </c>
      <c r="R13" s="12"/>
      <c r="S13" s="12" t="s">
        <v>61</v>
      </c>
      <c r="T13" s="12"/>
      <c r="U13" s="12"/>
      <c r="V13" s="12"/>
      <c r="W13" s="12" t="s">
        <v>61</v>
      </c>
      <c r="X13" s="12" t="s">
        <v>61</v>
      </c>
      <c r="Y13" s="12"/>
      <c r="Z13" s="12" t="s">
        <v>61</v>
      </c>
      <c r="AA13" s="12"/>
      <c r="AB13" s="12"/>
      <c r="AC13" s="12"/>
      <c r="AD13" s="12" t="s">
        <v>61</v>
      </c>
      <c r="AE13" s="12" t="s">
        <v>61</v>
      </c>
      <c r="AF13" s="12"/>
      <c r="AG13" s="12" t="s">
        <v>61</v>
      </c>
      <c r="AH13" s="12"/>
      <c r="AI13" s="12" t="s">
        <v>61</v>
      </c>
      <c r="AJ13" s="12"/>
      <c r="AK13" s="32" t="s">
        <v>61</v>
      </c>
      <c r="AL13" s="47"/>
      <c r="AM13" s="7">
        <f t="shared" si="1"/>
        <v>13</v>
      </c>
      <c r="AN13" s="60"/>
      <c r="AO13" s="60"/>
      <c r="AP13" s="32"/>
      <c r="AQ13" s="5"/>
    </row>
    <row r="14" spans="1:45" ht="33.75" customHeight="1">
      <c r="A14" s="56">
        <v>7</v>
      </c>
      <c r="B14" s="4" t="s">
        <v>62</v>
      </c>
      <c r="C14" s="4" t="s">
        <v>64</v>
      </c>
      <c r="D14" s="37">
        <v>4</v>
      </c>
      <c r="E14" s="37">
        <v>2</v>
      </c>
      <c r="F14" s="37">
        <v>6</v>
      </c>
      <c r="G14" s="32" t="s">
        <v>61</v>
      </c>
      <c r="H14" s="57"/>
      <c r="I14" s="52" t="s">
        <v>61</v>
      </c>
      <c r="J14" s="12"/>
      <c r="K14" s="12" t="s">
        <v>61</v>
      </c>
      <c r="L14" s="12" t="s">
        <v>61</v>
      </c>
      <c r="M14" s="12" t="s">
        <v>61</v>
      </c>
      <c r="N14" s="12" t="s">
        <v>61</v>
      </c>
      <c r="O14" s="12"/>
      <c r="P14" s="12" t="s">
        <v>61</v>
      </c>
      <c r="Q14" s="12" t="s">
        <v>61</v>
      </c>
      <c r="R14" s="12" t="s">
        <v>61</v>
      </c>
      <c r="S14" s="12" t="s">
        <v>61</v>
      </c>
      <c r="T14" s="12" t="s">
        <v>61</v>
      </c>
      <c r="U14" s="12" t="s">
        <v>61</v>
      </c>
      <c r="V14" s="12"/>
      <c r="W14" s="12" t="s">
        <v>61</v>
      </c>
      <c r="X14" s="12" t="s">
        <v>61</v>
      </c>
      <c r="Y14" s="12" t="s">
        <v>61</v>
      </c>
      <c r="Z14" s="12" t="s">
        <v>61</v>
      </c>
      <c r="AA14" s="12"/>
      <c r="AB14" s="12" t="s">
        <v>61</v>
      </c>
      <c r="AC14" s="12"/>
      <c r="AD14" s="12" t="s">
        <v>61</v>
      </c>
      <c r="AE14" s="12" t="s">
        <v>61</v>
      </c>
      <c r="AF14" s="12" t="s">
        <v>61</v>
      </c>
      <c r="AG14" s="12" t="s">
        <v>61</v>
      </c>
      <c r="AH14" s="12" t="s">
        <v>61</v>
      </c>
      <c r="AI14" s="12" t="s">
        <v>61</v>
      </c>
      <c r="AJ14" s="12"/>
      <c r="AK14" s="32"/>
      <c r="AL14" s="47" t="s">
        <v>61</v>
      </c>
      <c r="AM14" s="7">
        <f t="shared" si="1"/>
        <v>23</v>
      </c>
      <c r="AN14" s="60"/>
      <c r="AO14" s="60">
        <v>45046</v>
      </c>
      <c r="AP14" s="32"/>
      <c r="AQ14" s="5"/>
    </row>
    <row r="15" spans="1:45" ht="33.75" customHeight="1">
      <c r="A15" s="56">
        <v>8</v>
      </c>
      <c r="B15" s="4" t="s">
        <v>62</v>
      </c>
      <c r="C15" s="4" t="s">
        <v>64</v>
      </c>
      <c r="D15" s="37">
        <v>5</v>
      </c>
      <c r="E15" s="37">
        <v>1</v>
      </c>
      <c r="F15" s="37">
        <v>6</v>
      </c>
      <c r="G15" s="32"/>
      <c r="H15" s="57"/>
      <c r="I15" s="52" t="s">
        <v>61</v>
      </c>
      <c r="J15" s="12"/>
      <c r="K15" s="12" t="s">
        <v>61</v>
      </c>
      <c r="L15" s="12" t="s">
        <v>61</v>
      </c>
      <c r="M15" s="12" t="s">
        <v>61</v>
      </c>
      <c r="N15" s="12" t="s">
        <v>61</v>
      </c>
      <c r="O15" s="12"/>
      <c r="P15" s="12" t="s">
        <v>61</v>
      </c>
      <c r="Q15" s="12" t="s">
        <v>61</v>
      </c>
      <c r="R15" s="12" t="s">
        <v>61</v>
      </c>
      <c r="S15" s="12" t="s">
        <v>61</v>
      </c>
      <c r="T15" s="12" t="s">
        <v>61</v>
      </c>
      <c r="U15" s="12" t="s">
        <v>61</v>
      </c>
      <c r="V15" s="12"/>
      <c r="W15" s="12" t="s">
        <v>61</v>
      </c>
      <c r="X15" s="12" t="s">
        <v>61</v>
      </c>
      <c r="Y15" s="12" t="s">
        <v>61</v>
      </c>
      <c r="Z15" s="12" t="s">
        <v>61</v>
      </c>
      <c r="AA15" s="12"/>
      <c r="AB15" s="12" t="s">
        <v>61</v>
      </c>
      <c r="AC15" s="12"/>
      <c r="AD15" s="12" t="s">
        <v>61</v>
      </c>
      <c r="AE15" s="12" t="s">
        <v>61</v>
      </c>
      <c r="AF15" s="12"/>
      <c r="AG15" s="12"/>
      <c r="AH15" s="12"/>
      <c r="AI15" s="12"/>
      <c r="AJ15" s="12"/>
      <c r="AK15" s="32"/>
      <c r="AL15" s="47"/>
      <c r="AM15" s="7">
        <f t="shared" si="1"/>
        <v>18</v>
      </c>
      <c r="AN15" s="60"/>
      <c r="AO15" s="60"/>
      <c r="AP15" s="32"/>
      <c r="AQ15" s="5"/>
    </row>
    <row r="16" spans="1:45" ht="33.75" customHeight="1">
      <c r="A16" s="56">
        <v>9</v>
      </c>
      <c r="B16" s="4" t="s">
        <v>62</v>
      </c>
      <c r="C16" s="4" t="s">
        <v>64</v>
      </c>
      <c r="D16" s="37">
        <v>5</v>
      </c>
      <c r="E16" s="37">
        <v>3</v>
      </c>
      <c r="F16" s="37">
        <v>5</v>
      </c>
      <c r="G16" s="32"/>
      <c r="H16" s="57" t="s">
        <v>61</v>
      </c>
      <c r="I16" s="52" t="s">
        <v>61</v>
      </c>
      <c r="J16" s="12"/>
      <c r="K16" s="12" t="s">
        <v>61</v>
      </c>
      <c r="L16" s="12" t="s">
        <v>61</v>
      </c>
      <c r="M16" s="12" t="s">
        <v>61</v>
      </c>
      <c r="N16" s="12" t="s">
        <v>61</v>
      </c>
      <c r="O16" s="12"/>
      <c r="P16" s="12" t="s">
        <v>61</v>
      </c>
      <c r="Q16" s="12" t="s">
        <v>61</v>
      </c>
      <c r="R16" s="12" t="s">
        <v>61</v>
      </c>
      <c r="S16" s="12" t="s">
        <v>61</v>
      </c>
      <c r="T16" s="12" t="s">
        <v>61</v>
      </c>
      <c r="U16" s="12" t="s">
        <v>61</v>
      </c>
      <c r="V16" s="12"/>
      <c r="W16" s="12" t="s">
        <v>61</v>
      </c>
      <c r="X16" s="12" t="s">
        <v>61</v>
      </c>
      <c r="Y16" s="12" t="s">
        <v>61</v>
      </c>
      <c r="Z16" s="12" t="s">
        <v>61</v>
      </c>
      <c r="AA16" s="12"/>
      <c r="AB16" s="12" t="s">
        <v>61</v>
      </c>
      <c r="AC16" s="12"/>
      <c r="AD16" s="12" t="s">
        <v>61</v>
      </c>
      <c r="AE16" s="12" t="s">
        <v>61</v>
      </c>
      <c r="AF16" s="12" t="s">
        <v>61</v>
      </c>
      <c r="AG16" s="12" t="s">
        <v>61</v>
      </c>
      <c r="AH16" s="12" t="s">
        <v>61</v>
      </c>
      <c r="AI16" s="12" t="s">
        <v>61</v>
      </c>
      <c r="AJ16" s="12"/>
      <c r="AK16" s="32" t="s">
        <v>61</v>
      </c>
      <c r="AL16" s="47" t="s">
        <v>61</v>
      </c>
      <c r="AM16" s="7">
        <f t="shared" si="1"/>
        <v>24</v>
      </c>
      <c r="AN16" s="60"/>
      <c r="AO16" s="60"/>
      <c r="AP16" s="32"/>
      <c r="AQ16" s="5"/>
    </row>
    <row r="17" spans="1:43" ht="33.75" customHeight="1">
      <c r="A17" s="56">
        <v>10</v>
      </c>
      <c r="B17" s="4" t="s">
        <v>62</v>
      </c>
      <c r="C17" s="4" t="s">
        <v>64</v>
      </c>
      <c r="D17" s="37">
        <v>6</v>
      </c>
      <c r="E17" s="37">
        <v>2</v>
      </c>
      <c r="F17" s="37">
        <v>3</v>
      </c>
      <c r="G17" s="32"/>
      <c r="H17" s="57"/>
      <c r="I17" s="52"/>
      <c r="J17" s="12"/>
      <c r="K17" s="12" t="s">
        <v>61</v>
      </c>
      <c r="L17" s="12" t="s">
        <v>61</v>
      </c>
      <c r="M17" s="12"/>
      <c r="N17" s="12" t="s">
        <v>61</v>
      </c>
      <c r="O17" s="12"/>
      <c r="P17" s="12" t="s">
        <v>61</v>
      </c>
      <c r="Q17" s="12"/>
      <c r="R17" s="12" t="s">
        <v>61</v>
      </c>
      <c r="S17" s="12" t="s">
        <v>61</v>
      </c>
      <c r="T17" s="12" t="s">
        <v>61</v>
      </c>
      <c r="U17" s="12"/>
      <c r="V17" s="12"/>
      <c r="W17" s="12"/>
      <c r="X17" s="12" t="s">
        <v>61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2"/>
      <c r="AL17" s="47"/>
      <c r="AM17" s="7">
        <f t="shared" ref="AM17:AM67" si="2">COUNTIF(I17:AL17,"〇")</f>
        <v>8</v>
      </c>
      <c r="AN17" s="60"/>
      <c r="AO17" s="60">
        <v>44666</v>
      </c>
      <c r="AP17" s="32"/>
      <c r="AQ17" s="5"/>
    </row>
    <row r="18" spans="1:43" ht="30" customHeight="1">
      <c r="A18" s="56">
        <v>11</v>
      </c>
      <c r="B18" s="4"/>
      <c r="C18" s="4"/>
      <c r="D18" s="37"/>
      <c r="E18" s="37"/>
      <c r="F18" s="37"/>
      <c r="G18" s="32"/>
      <c r="H18" s="57"/>
      <c r="I18" s="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2"/>
      <c r="AL18" s="47"/>
      <c r="AM18" s="7">
        <f t="shared" si="2"/>
        <v>0</v>
      </c>
      <c r="AN18" s="60"/>
      <c r="AO18" s="60"/>
      <c r="AP18" s="32"/>
      <c r="AQ18" s="5"/>
    </row>
    <row r="19" spans="1:43" ht="30" customHeight="1">
      <c r="A19" s="56">
        <v>12</v>
      </c>
      <c r="B19" s="4"/>
      <c r="C19" s="4"/>
      <c r="D19" s="37"/>
      <c r="E19" s="37"/>
      <c r="F19" s="37"/>
      <c r="G19" s="32"/>
      <c r="H19" s="57"/>
      <c r="I19" s="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2"/>
      <c r="AL19" s="47"/>
      <c r="AM19" s="7">
        <f t="shared" si="2"/>
        <v>0</v>
      </c>
      <c r="AN19" s="60"/>
      <c r="AO19" s="60"/>
      <c r="AP19" s="32"/>
      <c r="AQ19" s="5"/>
    </row>
    <row r="20" spans="1:43" ht="33.75" customHeight="1">
      <c r="A20" s="56">
        <v>13</v>
      </c>
      <c r="B20" s="4"/>
      <c r="C20" s="4"/>
      <c r="D20" s="37"/>
      <c r="E20" s="37"/>
      <c r="F20" s="37"/>
      <c r="G20" s="32"/>
      <c r="H20" s="57"/>
      <c r="I20" s="5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32"/>
      <c r="AL20" s="47"/>
      <c r="AM20" s="7">
        <f t="shared" si="2"/>
        <v>0</v>
      </c>
      <c r="AN20" s="60"/>
      <c r="AO20" s="60"/>
      <c r="AP20" s="32"/>
      <c r="AQ20" s="5"/>
    </row>
    <row r="21" spans="1:43" ht="33.75" customHeight="1">
      <c r="A21" s="56">
        <v>14</v>
      </c>
      <c r="B21" s="4"/>
      <c r="C21" s="4"/>
      <c r="D21" s="37"/>
      <c r="E21" s="37"/>
      <c r="F21" s="37"/>
      <c r="G21" s="32"/>
      <c r="H21" s="57"/>
      <c r="I21" s="5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32"/>
      <c r="AL21" s="47"/>
      <c r="AM21" s="7">
        <f t="shared" si="2"/>
        <v>0</v>
      </c>
      <c r="AN21" s="60"/>
      <c r="AO21" s="60"/>
      <c r="AP21" s="32"/>
      <c r="AQ21" s="5"/>
    </row>
    <row r="22" spans="1:43" ht="33.75" customHeight="1">
      <c r="A22" s="56">
        <v>15</v>
      </c>
      <c r="B22" s="4"/>
      <c r="C22" s="4"/>
      <c r="D22" s="37"/>
      <c r="E22" s="37"/>
      <c r="F22" s="37"/>
      <c r="G22" s="32"/>
      <c r="H22" s="57"/>
      <c r="I22" s="5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2"/>
      <c r="AL22" s="47"/>
      <c r="AM22" s="7">
        <f t="shared" si="2"/>
        <v>0</v>
      </c>
      <c r="AN22" s="60"/>
      <c r="AO22" s="60"/>
      <c r="AP22" s="32"/>
      <c r="AQ22" s="5"/>
    </row>
    <row r="23" spans="1:43" ht="33.75" customHeight="1">
      <c r="A23" s="56">
        <v>16</v>
      </c>
      <c r="B23" s="4"/>
      <c r="C23" s="4"/>
      <c r="D23" s="4"/>
      <c r="E23" s="4"/>
      <c r="F23" s="4"/>
      <c r="G23" s="32"/>
      <c r="H23" s="57"/>
      <c r="I23" s="5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32"/>
      <c r="AL23" s="47"/>
      <c r="AM23" s="7">
        <f t="shared" si="2"/>
        <v>0</v>
      </c>
      <c r="AN23" s="60"/>
      <c r="AO23" s="60"/>
      <c r="AP23" s="32"/>
      <c r="AQ23" s="5"/>
    </row>
    <row r="24" spans="1:43" ht="33.75" customHeight="1">
      <c r="A24" s="56">
        <v>17</v>
      </c>
      <c r="B24" s="4"/>
      <c r="C24" s="4"/>
      <c r="D24" s="4"/>
      <c r="E24" s="4"/>
      <c r="F24" s="4"/>
      <c r="G24" s="32"/>
      <c r="H24" s="57"/>
      <c r="I24" s="5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32"/>
      <c r="AL24" s="47"/>
      <c r="AM24" s="7">
        <f t="shared" si="2"/>
        <v>0</v>
      </c>
      <c r="AN24" s="60"/>
      <c r="AO24" s="60"/>
      <c r="AP24" s="32"/>
      <c r="AQ24" s="5"/>
    </row>
    <row r="25" spans="1:43" ht="33.75" customHeight="1">
      <c r="A25" s="56">
        <v>18</v>
      </c>
      <c r="B25" s="38"/>
      <c r="C25" s="38"/>
      <c r="D25" s="4"/>
      <c r="E25" s="4"/>
      <c r="F25" s="4"/>
      <c r="G25" s="32"/>
      <c r="H25" s="57"/>
      <c r="I25" s="5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32"/>
      <c r="AL25" s="47"/>
      <c r="AM25" s="7">
        <f t="shared" si="2"/>
        <v>0</v>
      </c>
      <c r="AN25" s="60"/>
      <c r="AO25" s="60"/>
      <c r="AP25" s="32"/>
      <c r="AQ25" s="5"/>
    </row>
    <row r="26" spans="1:43" ht="33.75" customHeight="1">
      <c r="A26" s="56">
        <v>19</v>
      </c>
      <c r="B26" s="4"/>
      <c r="C26" s="38"/>
      <c r="D26" s="4"/>
      <c r="E26" s="4"/>
      <c r="F26" s="4"/>
      <c r="G26" s="32"/>
      <c r="H26" s="57"/>
      <c r="I26" s="5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32"/>
      <c r="AL26" s="47"/>
      <c r="AM26" s="7">
        <f t="shared" si="2"/>
        <v>0</v>
      </c>
      <c r="AN26" s="60"/>
      <c r="AO26" s="60"/>
      <c r="AP26" s="32"/>
      <c r="AQ26" s="5"/>
    </row>
    <row r="27" spans="1:43" ht="33.75" customHeight="1" thickBot="1">
      <c r="A27" s="56">
        <v>20</v>
      </c>
      <c r="B27" s="4"/>
      <c r="C27" s="4"/>
      <c r="D27" s="37"/>
      <c r="E27" s="37"/>
      <c r="F27" s="37"/>
      <c r="G27" s="32"/>
      <c r="H27" s="57"/>
      <c r="I27" s="166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3"/>
      <c r="AL27" s="48"/>
      <c r="AM27" s="7">
        <f t="shared" si="2"/>
        <v>0</v>
      </c>
      <c r="AN27" s="60"/>
      <c r="AO27" s="60"/>
      <c r="AP27" s="32"/>
      <c r="AQ27" s="5"/>
    </row>
    <row r="28" spans="1:43" ht="30" hidden="1" customHeight="1">
      <c r="A28" s="56">
        <v>21</v>
      </c>
      <c r="B28" s="4"/>
      <c r="C28" s="4"/>
      <c r="D28" s="37"/>
      <c r="E28" s="37"/>
      <c r="F28" s="37"/>
      <c r="G28" s="57"/>
      <c r="H28" s="57"/>
      <c r="I28" s="16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4"/>
      <c r="AL28" s="165"/>
      <c r="AM28" s="7">
        <f t="shared" si="2"/>
        <v>0</v>
      </c>
      <c r="AN28" s="60"/>
      <c r="AO28" s="60"/>
      <c r="AP28" s="32"/>
      <c r="AQ28" s="5"/>
    </row>
    <row r="29" spans="1:43" ht="30" hidden="1" customHeight="1">
      <c r="A29" s="56">
        <v>22</v>
      </c>
      <c r="B29" s="4"/>
      <c r="C29" s="4"/>
      <c r="D29" s="37"/>
      <c r="E29" s="37"/>
      <c r="F29" s="37"/>
      <c r="G29" s="57"/>
      <c r="H29" s="57"/>
      <c r="I29" s="5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32"/>
      <c r="AL29" s="47"/>
      <c r="AM29" s="7">
        <f t="shared" si="2"/>
        <v>0</v>
      </c>
      <c r="AN29" s="60"/>
      <c r="AO29" s="60"/>
      <c r="AP29" s="32"/>
      <c r="AQ29" s="5"/>
    </row>
    <row r="30" spans="1:43" ht="30" hidden="1" customHeight="1">
      <c r="A30" s="56">
        <v>23</v>
      </c>
      <c r="B30" s="4"/>
      <c r="C30" s="4"/>
      <c r="D30" s="17"/>
      <c r="E30" s="17"/>
      <c r="F30" s="17"/>
      <c r="G30" s="57"/>
      <c r="H30" s="57"/>
      <c r="I30" s="5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32"/>
      <c r="AL30" s="47"/>
      <c r="AM30" s="7">
        <f t="shared" si="2"/>
        <v>0</v>
      </c>
      <c r="AN30" s="60"/>
      <c r="AO30" s="60"/>
      <c r="AP30" s="32"/>
      <c r="AQ30" s="23"/>
    </row>
    <row r="31" spans="1:43" ht="30" hidden="1" customHeight="1">
      <c r="A31" s="56">
        <v>24</v>
      </c>
      <c r="B31" s="4"/>
      <c r="C31" s="4"/>
      <c r="D31" s="17"/>
      <c r="E31" s="17"/>
      <c r="F31" s="17"/>
      <c r="G31" s="57"/>
      <c r="H31" s="57"/>
      <c r="I31" s="5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32"/>
      <c r="AL31" s="47"/>
      <c r="AM31" s="7">
        <f t="shared" si="2"/>
        <v>0</v>
      </c>
      <c r="AN31" s="60"/>
      <c r="AO31" s="60"/>
      <c r="AP31" s="32"/>
      <c r="AQ31" s="5"/>
    </row>
    <row r="32" spans="1:43" ht="30" hidden="1" customHeight="1">
      <c r="A32" s="56">
        <v>25</v>
      </c>
      <c r="B32" s="4"/>
      <c r="C32" s="4"/>
      <c r="D32" s="17"/>
      <c r="E32" s="17"/>
      <c r="F32" s="17"/>
      <c r="G32" s="57"/>
      <c r="H32" s="57"/>
      <c r="I32" s="5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32"/>
      <c r="AL32" s="47"/>
      <c r="AM32" s="7">
        <f t="shared" si="2"/>
        <v>0</v>
      </c>
      <c r="AN32" s="60"/>
      <c r="AO32" s="60"/>
      <c r="AP32" s="32"/>
      <c r="AQ32" s="5"/>
    </row>
    <row r="33" spans="1:43" ht="30" hidden="1" customHeight="1">
      <c r="A33" s="56">
        <v>26</v>
      </c>
      <c r="B33" s="4"/>
      <c r="C33" s="4"/>
      <c r="D33" s="17"/>
      <c r="E33" s="17"/>
      <c r="F33" s="17"/>
      <c r="G33" s="57"/>
      <c r="H33" s="57"/>
      <c r="I33" s="5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32"/>
      <c r="AL33" s="47"/>
      <c r="AM33" s="7">
        <f t="shared" si="2"/>
        <v>0</v>
      </c>
      <c r="AN33" s="60"/>
      <c r="AO33" s="60"/>
      <c r="AP33" s="32"/>
      <c r="AQ33" s="5"/>
    </row>
    <row r="34" spans="1:43" ht="30" hidden="1" customHeight="1">
      <c r="A34" s="56">
        <v>27</v>
      </c>
      <c r="B34" s="4"/>
      <c r="C34" s="4"/>
      <c r="D34" s="17"/>
      <c r="E34" s="17"/>
      <c r="F34" s="17"/>
      <c r="G34" s="57"/>
      <c r="H34" s="57"/>
      <c r="I34" s="5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32"/>
      <c r="AL34" s="47"/>
      <c r="AM34" s="7">
        <f t="shared" si="2"/>
        <v>0</v>
      </c>
      <c r="AN34" s="60"/>
      <c r="AO34" s="60"/>
      <c r="AP34" s="32"/>
      <c r="AQ34" s="5"/>
    </row>
    <row r="35" spans="1:43" ht="30" hidden="1" customHeight="1">
      <c r="A35" s="56">
        <v>28</v>
      </c>
      <c r="B35" s="4"/>
      <c r="C35" s="4"/>
      <c r="D35" s="17"/>
      <c r="E35" s="17"/>
      <c r="F35" s="17"/>
      <c r="G35" s="57"/>
      <c r="H35" s="57"/>
      <c r="I35" s="5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32"/>
      <c r="AL35" s="47"/>
      <c r="AM35" s="7">
        <f t="shared" si="2"/>
        <v>0</v>
      </c>
      <c r="AN35" s="60"/>
      <c r="AO35" s="60"/>
      <c r="AP35" s="32"/>
      <c r="AQ35" s="5"/>
    </row>
    <row r="36" spans="1:43" ht="30" hidden="1" customHeight="1">
      <c r="A36" s="56">
        <v>29</v>
      </c>
      <c r="B36" s="4"/>
      <c r="C36" s="4"/>
      <c r="D36" s="17"/>
      <c r="E36" s="17"/>
      <c r="F36" s="17"/>
      <c r="G36" s="57"/>
      <c r="H36" s="57"/>
      <c r="I36" s="5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32"/>
      <c r="AL36" s="47"/>
      <c r="AM36" s="7">
        <f t="shared" si="2"/>
        <v>0</v>
      </c>
      <c r="AN36" s="60"/>
      <c r="AO36" s="60"/>
      <c r="AP36" s="32"/>
      <c r="AQ36" s="5"/>
    </row>
    <row r="37" spans="1:43" ht="30" hidden="1" customHeight="1">
      <c r="A37" s="56">
        <v>30</v>
      </c>
      <c r="B37" s="4"/>
      <c r="C37" s="4"/>
      <c r="D37" s="17"/>
      <c r="E37" s="17"/>
      <c r="F37" s="17"/>
      <c r="G37" s="57"/>
      <c r="H37" s="57"/>
      <c r="I37" s="5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32"/>
      <c r="AL37" s="47"/>
      <c r="AM37" s="7">
        <f t="shared" si="2"/>
        <v>0</v>
      </c>
      <c r="AN37" s="60"/>
      <c r="AO37" s="60"/>
      <c r="AP37" s="32"/>
      <c r="AQ37" s="5"/>
    </row>
    <row r="38" spans="1:43" ht="30" hidden="1" customHeight="1">
      <c r="A38" s="56">
        <v>31</v>
      </c>
      <c r="B38" s="4"/>
      <c r="C38" s="4"/>
      <c r="D38" s="17"/>
      <c r="E38" s="17"/>
      <c r="F38" s="17"/>
      <c r="G38" s="57"/>
      <c r="H38" s="57"/>
      <c r="I38" s="5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32"/>
      <c r="AL38" s="47"/>
      <c r="AM38" s="7">
        <f t="shared" si="2"/>
        <v>0</v>
      </c>
      <c r="AN38" s="60"/>
      <c r="AO38" s="60"/>
      <c r="AP38" s="32"/>
      <c r="AQ38" s="5"/>
    </row>
    <row r="39" spans="1:43" ht="30" hidden="1" customHeight="1">
      <c r="A39" s="56">
        <v>32</v>
      </c>
      <c r="B39" s="4"/>
      <c r="C39" s="4"/>
      <c r="D39" s="17"/>
      <c r="E39" s="17"/>
      <c r="F39" s="17"/>
      <c r="G39" s="57"/>
      <c r="H39" s="57"/>
      <c r="I39" s="5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32"/>
      <c r="AL39" s="47"/>
      <c r="AM39" s="7">
        <f t="shared" si="2"/>
        <v>0</v>
      </c>
      <c r="AN39" s="60"/>
      <c r="AO39" s="60"/>
      <c r="AP39" s="32"/>
      <c r="AQ39" s="5"/>
    </row>
    <row r="40" spans="1:43" ht="30" hidden="1" customHeight="1">
      <c r="A40" s="56">
        <v>33</v>
      </c>
      <c r="B40" s="4"/>
      <c r="C40" s="4"/>
      <c r="D40" s="17"/>
      <c r="E40" s="17"/>
      <c r="F40" s="17"/>
      <c r="G40" s="57"/>
      <c r="H40" s="57"/>
      <c r="I40" s="5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32"/>
      <c r="AL40" s="47"/>
      <c r="AM40" s="7">
        <f t="shared" si="2"/>
        <v>0</v>
      </c>
      <c r="AN40" s="60"/>
      <c r="AO40" s="60"/>
      <c r="AP40" s="32"/>
      <c r="AQ40" s="5"/>
    </row>
    <row r="41" spans="1:43" ht="30" hidden="1" customHeight="1">
      <c r="A41" s="56">
        <v>34</v>
      </c>
      <c r="B41" s="4"/>
      <c r="C41" s="4"/>
      <c r="D41" s="17"/>
      <c r="E41" s="17"/>
      <c r="F41" s="17"/>
      <c r="G41" s="57"/>
      <c r="H41" s="57"/>
      <c r="I41" s="5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32"/>
      <c r="AL41" s="47"/>
      <c r="AM41" s="7">
        <f t="shared" si="2"/>
        <v>0</v>
      </c>
      <c r="AN41" s="60"/>
      <c r="AO41" s="60"/>
      <c r="AP41" s="32"/>
      <c r="AQ41" s="5"/>
    </row>
    <row r="42" spans="1:43" ht="30" hidden="1" customHeight="1">
      <c r="A42" s="56">
        <v>35</v>
      </c>
      <c r="B42" s="4"/>
      <c r="C42" s="4"/>
      <c r="D42" s="17"/>
      <c r="E42" s="17"/>
      <c r="F42" s="17"/>
      <c r="G42" s="57"/>
      <c r="H42" s="57"/>
      <c r="I42" s="5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2"/>
      <c r="AL42" s="47"/>
      <c r="AM42" s="7">
        <f t="shared" si="2"/>
        <v>0</v>
      </c>
      <c r="AN42" s="60"/>
      <c r="AO42" s="60"/>
      <c r="AP42" s="32"/>
      <c r="AQ42" s="5"/>
    </row>
    <row r="43" spans="1:43" ht="30" hidden="1" customHeight="1">
      <c r="A43" s="56">
        <v>36</v>
      </c>
      <c r="B43" s="4"/>
      <c r="C43" s="4"/>
      <c r="D43" s="17"/>
      <c r="E43" s="17"/>
      <c r="F43" s="17"/>
      <c r="G43" s="57"/>
      <c r="H43" s="57"/>
      <c r="I43" s="5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32"/>
      <c r="AL43" s="47"/>
      <c r="AM43" s="7">
        <f t="shared" si="2"/>
        <v>0</v>
      </c>
      <c r="AN43" s="60"/>
      <c r="AO43" s="60"/>
      <c r="AP43" s="32"/>
      <c r="AQ43" s="5"/>
    </row>
    <row r="44" spans="1:43" ht="30" hidden="1" customHeight="1">
      <c r="A44" s="56">
        <v>37</v>
      </c>
      <c r="B44" s="4"/>
      <c r="C44" s="4"/>
      <c r="D44" s="17"/>
      <c r="E44" s="17"/>
      <c r="F44" s="17"/>
      <c r="G44" s="57"/>
      <c r="H44" s="57"/>
      <c r="I44" s="5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32"/>
      <c r="AL44" s="47"/>
      <c r="AM44" s="7">
        <f t="shared" si="2"/>
        <v>0</v>
      </c>
      <c r="AN44" s="60"/>
      <c r="AO44" s="60"/>
      <c r="AP44" s="32"/>
      <c r="AQ44" s="5"/>
    </row>
    <row r="45" spans="1:43" ht="30" hidden="1" customHeight="1">
      <c r="A45" s="56">
        <v>38</v>
      </c>
      <c r="B45" s="4"/>
      <c r="C45" s="4"/>
      <c r="D45" s="17"/>
      <c r="E45" s="17"/>
      <c r="F45" s="17"/>
      <c r="G45" s="57"/>
      <c r="H45" s="57"/>
      <c r="I45" s="5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32"/>
      <c r="AL45" s="47"/>
      <c r="AM45" s="7">
        <f t="shared" si="2"/>
        <v>0</v>
      </c>
      <c r="AN45" s="60"/>
      <c r="AO45" s="60"/>
      <c r="AP45" s="32"/>
      <c r="AQ45" s="5"/>
    </row>
    <row r="46" spans="1:43" ht="30" hidden="1" customHeight="1">
      <c r="A46" s="56">
        <v>39</v>
      </c>
      <c r="B46" s="4"/>
      <c r="C46" s="4"/>
      <c r="D46" s="37"/>
      <c r="E46" s="37"/>
      <c r="F46" s="37"/>
      <c r="G46" s="57"/>
      <c r="H46" s="57"/>
      <c r="I46" s="5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32"/>
      <c r="AL46" s="47"/>
      <c r="AM46" s="7">
        <f t="shared" si="2"/>
        <v>0</v>
      </c>
      <c r="AN46" s="60"/>
      <c r="AO46" s="60"/>
      <c r="AP46" s="32"/>
      <c r="AQ46" s="5"/>
    </row>
    <row r="47" spans="1:43" ht="30" hidden="1" customHeight="1">
      <c r="A47" s="56">
        <v>40</v>
      </c>
      <c r="B47" s="4"/>
      <c r="C47" s="4"/>
      <c r="D47" s="37"/>
      <c r="E47" s="37"/>
      <c r="F47" s="37"/>
      <c r="G47" s="57"/>
      <c r="H47" s="57"/>
      <c r="I47" s="5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32"/>
      <c r="AL47" s="47"/>
      <c r="AM47" s="7">
        <f t="shared" si="2"/>
        <v>0</v>
      </c>
      <c r="AN47" s="60"/>
      <c r="AO47" s="60"/>
      <c r="AP47" s="32"/>
      <c r="AQ47" s="5"/>
    </row>
    <row r="48" spans="1:43" ht="30" hidden="1" customHeight="1">
      <c r="A48" s="56">
        <v>41</v>
      </c>
      <c r="B48" s="4"/>
      <c r="C48" s="4"/>
      <c r="D48" s="37"/>
      <c r="E48" s="37"/>
      <c r="F48" s="37"/>
      <c r="G48" s="57"/>
      <c r="H48" s="57"/>
      <c r="I48" s="5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32"/>
      <c r="AL48" s="47"/>
      <c r="AM48" s="7">
        <f t="shared" si="2"/>
        <v>0</v>
      </c>
      <c r="AN48" s="60"/>
      <c r="AO48" s="60"/>
      <c r="AP48" s="32"/>
      <c r="AQ48" s="5"/>
    </row>
    <row r="49" spans="1:43" ht="30" hidden="1" customHeight="1">
      <c r="A49" s="56">
        <v>42</v>
      </c>
      <c r="B49" s="4"/>
      <c r="C49" s="4"/>
      <c r="D49" s="12"/>
      <c r="E49" s="12"/>
      <c r="F49" s="12"/>
      <c r="G49" s="57"/>
      <c r="H49" s="57"/>
      <c r="I49" s="5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32"/>
      <c r="AL49" s="47"/>
      <c r="AM49" s="7">
        <f t="shared" si="2"/>
        <v>0</v>
      </c>
      <c r="AN49" s="60"/>
      <c r="AO49" s="60"/>
      <c r="AP49" s="32"/>
      <c r="AQ49" s="23"/>
    </row>
    <row r="50" spans="1:43" ht="30" hidden="1" customHeight="1">
      <c r="A50" s="56">
        <v>43</v>
      </c>
      <c r="B50" s="12"/>
      <c r="C50" s="34"/>
      <c r="D50" s="12"/>
      <c r="E50" s="12"/>
      <c r="F50" s="12"/>
      <c r="G50" s="57"/>
      <c r="H50" s="57"/>
      <c r="I50" s="5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32"/>
      <c r="AL50" s="47"/>
      <c r="AM50" s="7">
        <f t="shared" si="2"/>
        <v>0</v>
      </c>
      <c r="AN50" s="60"/>
      <c r="AO50" s="60"/>
      <c r="AP50" s="32"/>
      <c r="AQ50" s="23"/>
    </row>
    <row r="51" spans="1:43" ht="30" hidden="1" customHeight="1">
      <c r="A51" s="56">
        <v>44</v>
      </c>
      <c r="B51" s="12"/>
      <c r="C51" s="34"/>
      <c r="D51" s="12"/>
      <c r="E51" s="12"/>
      <c r="F51" s="12"/>
      <c r="G51" s="57"/>
      <c r="H51" s="57"/>
      <c r="I51" s="5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32"/>
      <c r="AL51" s="47"/>
      <c r="AM51" s="7">
        <f t="shared" si="2"/>
        <v>0</v>
      </c>
      <c r="AN51" s="60"/>
      <c r="AO51" s="60"/>
      <c r="AP51" s="32"/>
      <c r="AQ51" s="5"/>
    </row>
    <row r="52" spans="1:43" ht="30" hidden="1" customHeight="1">
      <c r="A52" s="56">
        <v>45</v>
      </c>
      <c r="B52" s="12"/>
      <c r="C52" s="34"/>
      <c r="D52" s="12"/>
      <c r="E52" s="12"/>
      <c r="F52" s="12"/>
      <c r="G52" s="57"/>
      <c r="H52" s="57"/>
      <c r="I52" s="5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32"/>
      <c r="AL52" s="47"/>
      <c r="AM52" s="7">
        <f t="shared" si="2"/>
        <v>0</v>
      </c>
      <c r="AN52" s="60"/>
      <c r="AO52" s="60"/>
      <c r="AP52" s="32"/>
      <c r="AQ52" s="5"/>
    </row>
    <row r="53" spans="1:43" ht="30" hidden="1" customHeight="1">
      <c r="A53" s="56">
        <v>46</v>
      </c>
      <c r="B53" s="12"/>
      <c r="C53" s="34"/>
      <c r="D53" s="12"/>
      <c r="E53" s="12"/>
      <c r="F53" s="12"/>
      <c r="G53" s="57"/>
      <c r="H53" s="57"/>
      <c r="I53" s="5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32"/>
      <c r="AL53" s="47"/>
      <c r="AM53" s="7">
        <f t="shared" si="2"/>
        <v>0</v>
      </c>
      <c r="AN53" s="60"/>
      <c r="AO53" s="60"/>
      <c r="AP53" s="32"/>
      <c r="AQ53" s="5"/>
    </row>
    <row r="54" spans="1:43" ht="30" hidden="1" customHeight="1">
      <c r="A54" s="56">
        <v>47</v>
      </c>
      <c r="B54" s="12"/>
      <c r="C54" s="34"/>
      <c r="D54" s="12"/>
      <c r="E54" s="12"/>
      <c r="F54" s="12"/>
      <c r="G54" s="57"/>
      <c r="H54" s="57"/>
      <c r="I54" s="5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32"/>
      <c r="AL54" s="47"/>
      <c r="AM54" s="7">
        <f t="shared" si="2"/>
        <v>0</v>
      </c>
      <c r="AN54" s="60"/>
      <c r="AO54" s="60"/>
      <c r="AP54" s="32"/>
      <c r="AQ54" s="5"/>
    </row>
    <row r="55" spans="1:43" ht="30" hidden="1" customHeight="1">
      <c r="A55" s="56">
        <v>48</v>
      </c>
      <c r="B55" s="12"/>
      <c r="C55" s="34"/>
      <c r="D55" s="12"/>
      <c r="E55" s="12"/>
      <c r="F55" s="12"/>
      <c r="G55" s="57"/>
      <c r="H55" s="57"/>
      <c r="I55" s="5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32"/>
      <c r="AL55" s="47"/>
      <c r="AM55" s="7">
        <f t="shared" si="2"/>
        <v>0</v>
      </c>
      <c r="AN55" s="60"/>
      <c r="AO55" s="60"/>
      <c r="AP55" s="32"/>
      <c r="AQ55" s="5"/>
    </row>
    <row r="56" spans="1:43" ht="30" hidden="1" customHeight="1">
      <c r="A56" s="56">
        <v>49</v>
      </c>
      <c r="B56" s="12"/>
      <c r="C56" s="34"/>
      <c r="D56" s="12"/>
      <c r="E56" s="12"/>
      <c r="F56" s="12"/>
      <c r="G56" s="57"/>
      <c r="H56" s="57"/>
      <c r="I56" s="5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32"/>
      <c r="AL56" s="47"/>
      <c r="AM56" s="7">
        <f t="shared" si="2"/>
        <v>0</v>
      </c>
      <c r="AN56" s="60"/>
      <c r="AO56" s="60"/>
      <c r="AP56" s="32"/>
      <c r="AQ56" s="5"/>
    </row>
    <row r="57" spans="1:43" ht="30" hidden="1" customHeight="1">
      <c r="A57" s="56">
        <v>50</v>
      </c>
      <c r="B57" s="12"/>
      <c r="C57" s="34"/>
      <c r="D57" s="12"/>
      <c r="E57" s="12"/>
      <c r="F57" s="12"/>
      <c r="G57" s="57"/>
      <c r="H57" s="57"/>
      <c r="I57" s="5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2"/>
      <c r="AL57" s="47"/>
      <c r="AM57" s="7">
        <f t="shared" si="2"/>
        <v>0</v>
      </c>
      <c r="AN57" s="60"/>
      <c r="AO57" s="60"/>
      <c r="AP57" s="32"/>
      <c r="AQ57" s="5"/>
    </row>
    <row r="58" spans="1:43" ht="30" hidden="1" customHeight="1">
      <c r="A58" s="56">
        <v>51</v>
      </c>
      <c r="B58" s="12"/>
      <c r="C58" s="34"/>
      <c r="D58" s="12"/>
      <c r="E58" s="12"/>
      <c r="F58" s="12"/>
      <c r="G58" s="57"/>
      <c r="H58" s="57"/>
      <c r="I58" s="5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32"/>
      <c r="AL58" s="47"/>
      <c r="AM58" s="7">
        <f t="shared" si="2"/>
        <v>0</v>
      </c>
      <c r="AN58" s="60"/>
      <c r="AO58" s="60"/>
      <c r="AP58" s="32"/>
      <c r="AQ58" s="5"/>
    </row>
    <row r="59" spans="1:43" ht="30" hidden="1" customHeight="1">
      <c r="A59" s="56">
        <v>52</v>
      </c>
      <c r="B59" s="12"/>
      <c r="C59" s="34"/>
      <c r="D59" s="12"/>
      <c r="E59" s="12"/>
      <c r="F59" s="12"/>
      <c r="G59" s="57"/>
      <c r="H59" s="57"/>
      <c r="I59" s="5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32"/>
      <c r="AL59" s="47"/>
      <c r="AM59" s="7">
        <f t="shared" si="2"/>
        <v>0</v>
      </c>
      <c r="AN59" s="60"/>
      <c r="AO59" s="60"/>
      <c r="AP59" s="32"/>
      <c r="AQ59" s="5"/>
    </row>
    <row r="60" spans="1:43" ht="30" hidden="1" customHeight="1">
      <c r="A60" s="56">
        <v>53</v>
      </c>
      <c r="B60" s="12"/>
      <c r="C60" s="34"/>
      <c r="D60" s="12"/>
      <c r="E60" s="12"/>
      <c r="F60" s="12"/>
      <c r="G60" s="57"/>
      <c r="H60" s="57"/>
      <c r="I60" s="5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32"/>
      <c r="AL60" s="47"/>
      <c r="AM60" s="7">
        <f t="shared" si="2"/>
        <v>0</v>
      </c>
      <c r="AN60" s="60"/>
      <c r="AO60" s="60"/>
      <c r="AP60" s="32"/>
      <c r="AQ60" s="5"/>
    </row>
    <row r="61" spans="1:43" ht="30" hidden="1" customHeight="1">
      <c r="A61" s="56">
        <v>54</v>
      </c>
      <c r="B61" s="12"/>
      <c r="C61" s="34"/>
      <c r="D61" s="12"/>
      <c r="E61" s="12"/>
      <c r="F61" s="12"/>
      <c r="G61" s="57"/>
      <c r="H61" s="57"/>
      <c r="I61" s="5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32"/>
      <c r="AL61" s="47"/>
      <c r="AM61" s="7">
        <f t="shared" si="2"/>
        <v>0</v>
      </c>
      <c r="AN61" s="60"/>
      <c r="AO61" s="60"/>
      <c r="AP61" s="32"/>
      <c r="AQ61" s="5"/>
    </row>
    <row r="62" spans="1:43" ht="30" hidden="1" customHeight="1">
      <c r="A62" s="56">
        <v>55</v>
      </c>
      <c r="B62" s="12"/>
      <c r="C62" s="34"/>
      <c r="D62" s="12"/>
      <c r="E62" s="12"/>
      <c r="F62" s="12"/>
      <c r="G62" s="57"/>
      <c r="H62" s="57"/>
      <c r="I62" s="5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32"/>
      <c r="AL62" s="47"/>
      <c r="AM62" s="7">
        <f t="shared" si="2"/>
        <v>0</v>
      </c>
      <c r="AN62" s="60"/>
      <c r="AO62" s="60"/>
      <c r="AP62" s="32"/>
      <c r="AQ62" s="5"/>
    </row>
    <row r="63" spans="1:43" ht="30" hidden="1" customHeight="1">
      <c r="A63" s="56">
        <v>56</v>
      </c>
      <c r="B63" s="12"/>
      <c r="C63" s="34"/>
      <c r="D63" s="12"/>
      <c r="E63" s="12"/>
      <c r="F63" s="12"/>
      <c r="G63" s="57"/>
      <c r="H63" s="57"/>
      <c r="I63" s="5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32"/>
      <c r="AL63" s="47"/>
      <c r="AM63" s="7">
        <f t="shared" si="2"/>
        <v>0</v>
      </c>
      <c r="AN63" s="60"/>
      <c r="AO63" s="60"/>
      <c r="AP63" s="32"/>
      <c r="AQ63" s="5"/>
    </row>
    <row r="64" spans="1:43" ht="30" hidden="1" customHeight="1">
      <c r="A64" s="56">
        <v>57</v>
      </c>
      <c r="B64" s="12"/>
      <c r="C64" s="34"/>
      <c r="D64" s="12"/>
      <c r="E64" s="12"/>
      <c r="F64" s="12"/>
      <c r="G64" s="57"/>
      <c r="H64" s="57"/>
      <c r="I64" s="5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32"/>
      <c r="AL64" s="47"/>
      <c r="AM64" s="7">
        <f t="shared" si="2"/>
        <v>0</v>
      </c>
      <c r="AN64" s="60"/>
      <c r="AO64" s="60"/>
      <c r="AP64" s="32"/>
      <c r="AQ64" s="5"/>
    </row>
    <row r="65" spans="1:44" ht="30" hidden="1" customHeight="1">
      <c r="A65" s="56">
        <v>58</v>
      </c>
      <c r="B65" s="12"/>
      <c r="C65" s="34"/>
      <c r="D65" s="12"/>
      <c r="E65" s="12"/>
      <c r="F65" s="12"/>
      <c r="G65" s="57"/>
      <c r="H65" s="57"/>
      <c r="I65" s="5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32"/>
      <c r="AL65" s="47"/>
      <c r="AM65" s="7">
        <f t="shared" si="2"/>
        <v>0</v>
      </c>
      <c r="AN65" s="60"/>
      <c r="AO65" s="60"/>
      <c r="AP65" s="32"/>
      <c r="AQ65" s="5"/>
    </row>
    <row r="66" spans="1:44" ht="30" hidden="1" customHeight="1">
      <c r="A66" s="56">
        <v>59</v>
      </c>
      <c r="B66" s="12"/>
      <c r="C66" s="34"/>
      <c r="D66" s="12"/>
      <c r="E66" s="12"/>
      <c r="F66" s="12"/>
      <c r="G66" s="57"/>
      <c r="H66" s="57"/>
      <c r="I66" s="5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32"/>
      <c r="AL66" s="47"/>
      <c r="AM66" s="7">
        <f t="shared" si="2"/>
        <v>0</v>
      </c>
      <c r="AN66" s="60"/>
      <c r="AO66" s="60"/>
      <c r="AP66" s="32"/>
      <c r="AQ66" s="5"/>
    </row>
    <row r="67" spans="1:44" ht="30" hidden="1" customHeight="1" thickBot="1">
      <c r="A67" s="56">
        <v>60</v>
      </c>
      <c r="B67" s="19"/>
      <c r="C67" s="35"/>
      <c r="D67" s="19"/>
      <c r="E67" s="19"/>
      <c r="F67" s="19"/>
      <c r="G67" s="58"/>
      <c r="H67" s="58"/>
      <c r="I67" s="5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33"/>
      <c r="AL67" s="48"/>
      <c r="AM67" s="27">
        <f t="shared" si="2"/>
        <v>0</v>
      </c>
      <c r="AN67" s="61"/>
      <c r="AO67" s="61"/>
      <c r="AP67" s="33"/>
      <c r="AQ67" s="26"/>
    </row>
    <row r="68" spans="1:44" ht="30" customHeight="1" thickTop="1" thickBot="1">
      <c r="A68" s="317" t="s">
        <v>2</v>
      </c>
      <c r="B68" s="318"/>
      <c r="C68" s="318"/>
      <c r="D68" s="318"/>
      <c r="E68" s="318"/>
      <c r="F68" s="318"/>
      <c r="G68" s="318"/>
      <c r="H68" s="319"/>
      <c r="I68" s="44">
        <f>COUNTIF(I8:I67,"〇")</f>
        <v>6</v>
      </c>
      <c r="J68" s="74">
        <f>COUNTIF(J8:J67,"〇")</f>
        <v>0</v>
      </c>
      <c r="K68" s="74">
        <f>COUNTIF(K8:K67,"〇")</f>
        <v>6</v>
      </c>
      <c r="L68" s="74">
        <f>COUNTIF(L8:L67,"〇")</f>
        <v>7</v>
      </c>
      <c r="M68" s="74">
        <f>COUNTIF(M8:M67,"〇")</f>
        <v>6</v>
      </c>
      <c r="N68" s="74">
        <f t="shared" ref="N68:AK68" si="3">COUNTIF(N8:N67,"〇")</f>
        <v>6</v>
      </c>
      <c r="O68" s="74">
        <f t="shared" si="3"/>
        <v>0</v>
      </c>
      <c r="P68" s="74">
        <f t="shared" si="3"/>
        <v>7</v>
      </c>
      <c r="Q68" s="74">
        <f t="shared" si="3"/>
        <v>6</v>
      </c>
      <c r="R68" s="74">
        <f t="shared" si="3"/>
        <v>6</v>
      </c>
      <c r="S68" s="74">
        <f t="shared" si="3"/>
        <v>8</v>
      </c>
      <c r="T68" s="74">
        <f t="shared" si="3"/>
        <v>6</v>
      </c>
      <c r="U68" s="74">
        <f t="shared" si="3"/>
        <v>6</v>
      </c>
      <c r="V68" s="74">
        <f t="shared" si="3"/>
        <v>0</v>
      </c>
      <c r="W68" s="74">
        <f t="shared" si="3"/>
        <v>7</v>
      </c>
      <c r="X68" s="74">
        <f t="shared" si="3"/>
        <v>9</v>
      </c>
      <c r="Y68" s="74">
        <f t="shared" si="3"/>
        <v>6</v>
      </c>
      <c r="Z68" s="74">
        <f t="shared" si="3"/>
        <v>6</v>
      </c>
      <c r="AA68" s="74">
        <f t="shared" si="3"/>
        <v>3</v>
      </c>
      <c r="AB68" s="74">
        <f t="shared" si="3"/>
        <v>5</v>
      </c>
      <c r="AC68" s="74">
        <f t="shared" si="3"/>
        <v>0</v>
      </c>
      <c r="AD68" s="74">
        <f t="shared" si="3"/>
        <v>8</v>
      </c>
      <c r="AE68" s="74">
        <f t="shared" si="3"/>
        <v>7</v>
      </c>
      <c r="AF68" s="74">
        <f t="shared" si="3"/>
        <v>4</v>
      </c>
      <c r="AG68" s="74">
        <f t="shared" si="3"/>
        <v>6</v>
      </c>
      <c r="AH68" s="74">
        <f t="shared" si="3"/>
        <v>5</v>
      </c>
      <c r="AI68" s="74">
        <f t="shared" si="3"/>
        <v>4</v>
      </c>
      <c r="AJ68" s="74">
        <f t="shared" si="3"/>
        <v>0</v>
      </c>
      <c r="AK68" s="74">
        <f t="shared" si="3"/>
        <v>5</v>
      </c>
      <c r="AL68" s="74">
        <f>COUNTIF(AL8:AL67,"〇")</f>
        <v>6</v>
      </c>
      <c r="AM68" s="28">
        <f>SUM(AM8:AM67)</f>
        <v>151</v>
      </c>
      <c r="AN68" s="49">
        <f>+COUNTA(AN8:AN67)</f>
        <v>1</v>
      </c>
      <c r="AO68" s="49">
        <f>+COUNTA(AO8:AO67)</f>
        <v>2</v>
      </c>
      <c r="AP68" s="49">
        <f>COUNTIF(AP8:AP67,"〇")</f>
        <v>1</v>
      </c>
      <c r="AQ68" s="30"/>
      <c r="AR68" s="145"/>
    </row>
    <row r="69" spans="1:44" ht="30" customHeight="1" thickBot="1">
      <c r="A69" s="140"/>
      <c r="B69" s="326" t="s">
        <v>87</v>
      </c>
      <c r="C69" s="326"/>
      <c r="D69" s="326"/>
      <c r="E69" s="326"/>
      <c r="F69" s="326"/>
      <c r="G69" s="326"/>
      <c r="H69" s="327"/>
      <c r="I69" s="141">
        <f>+COUNTIFS($H$8:$H$67,"〇",I8:I67,"〇")</f>
        <v>2</v>
      </c>
      <c r="J69" s="142">
        <f t="shared" ref="J69:AM69" si="4">+COUNTIFS($H$8:$H$67,"〇",J8:J67,"〇")</f>
        <v>0</v>
      </c>
      <c r="K69" s="142">
        <f t="shared" si="4"/>
        <v>1</v>
      </c>
      <c r="L69" s="142">
        <f t="shared" si="4"/>
        <v>2</v>
      </c>
      <c r="M69" s="142">
        <f t="shared" si="4"/>
        <v>2</v>
      </c>
      <c r="N69" s="142">
        <f t="shared" si="4"/>
        <v>1</v>
      </c>
      <c r="O69" s="142">
        <f t="shared" si="4"/>
        <v>0</v>
      </c>
      <c r="P69" s="142">
        <f t="shared" si="4"/>
        <v>1</v>
      </c>
      <c r="Q69" s="142">
        <f t="shared" si="4"/>
        <v>2</v>
      </c>
      <c r="R69" s="142">
        <f t="shared" si="4"/>
        <v>2</v>
      </c>
      <c r="S69" s="142">
        <f t="shared" si="4"/>
        <v>2</v>
      </c>
      <c r="T69" s="142">
        <f t="shared" si="4"/>
        <v>1</v>
      </c>
      <c r="U69" s="142">
        <f t="shared" si="4"/>
        <v>2</v>
      </c>
      <c r="V69" s="142">
        <f t="shared" si="4"/>
        <v>0</v>
      </c>
      <c r="W69" s="142">
        <f t="shared" si="4"/>
        <v>2</v>
      </c>
      <c r="X69" s="142">
        <f t="shared" si="4"/>
        <v>2</v>
      </c>
      <c r="Y69" s="142">
        <f t="shared" si="4"/>
        <v>2</v>
      </c>
      <c r="Z69" s="142">
        <f t="shared" si="4"/>
        <v>2</v>
      </c>
      <c r="AA69" s="142">
        <f t="shared" si="4"/>
        <v>1</v>
      </c>
      <c r="AB69" s="142">
        <f t="shared" si="4"/>
        <v>2</v>
      </c>
      <c r="AC69" s="142">
        <f t="shared" si="4"/>
        <v>0</v>
      </c>
      <c r="AD69" s="142">
        <f t="shared" si="4"/>
        <v>2</v>
      </c>
      <c r="AE69" s="142">
        <f t="shared" si="4"/>
        <v>2</v>
      </c>
      <c r="AF69" s="142">
        <f t="shared" si="4"/>
        <v>2</v>
      </c>
      <c r="AG69" s="142">
        <f t="shared" si="4"/>
        <v>2</v>
      </c>
      <c r="AH69" s="142">
        <f t="shared" si="4"/>
        <v>2</v>
      </c>
      <c r="AI69" s="142">
        <f t="shared" si="4"/>
        <v>1</v>
      </c>
      <c r="AJ69" s="142">
        <f t="shared" si="4"/>
        <v>0</v>
      </c>
      <c r="AK69" s="142">
        <f t="shared" si="4"/>
        <v>1</v>
      </c>
      <c r="AL69" s="142">
        <f>+COUNTIFS($H$8:$H$67,"〇",AL8:AL67,"〇")</f>
        <v>2</v>
      </c>
      <c r="AM69" s="143">
        <f t="shared" si="4"/>
        <v>0</v>
      </c>
      <c r="AN69" s="144"/>
      <c r="AO69" s="144"/>
      <c r="AP69" s="144"/>
      <c r="AQ69" s="144"/>
      <c r="AR69" s="139"/>
    </row>
    <row r="70" spans="1:44" ht="30" customHeight="1" thickBot="1">
      <c r="A70" s="328" t="s">
        <v>88</v>
      </c>
      <c r="B70" s="329"/>
      <c r="C70" s="329"/>
      <c r="D70" s="329"/>
      <c r="E70" s="329"/>
      <c r="F70" s="329"/>
      <c r="G70" s="329"/>
      <c r="H70" s="330"/>
      <c r="I70" s="141">
        <f>+IF(I69&gt;5,5,IF(I69&gt;2,4,IF(I69&gt;0,3,2)))</f>
        <v>3</v>
      </c>
      <c r="J70" s="142">
        <f t="shared" ref="J70:AL70" si="5">+IF(J69&gt;5,5,IF(J69&gt;2,4,IF(J69&gt;0,3,2)))</f>
        <v>2</v>
      </c>
      <c r="K70" s="142">
        <f t="shared" si="5"/>
        <v>3</v>
      </c>
      <c r="L70" s="142">
        <f t="shared" si="5"/>
        <v>3</v>
      </c>
      <c r="M70" s="142">
        <f t="shared" si="5"/>
        <v>3</v>
      </c>
      <c r="N70" s="142">
        <f t="shared" si="5"/>
        <v>3</v>
      </c>
      <c r="O70" s="142">
        <f t="shared" si="5"/>
        <v>2</v>
      </c>
      <c r="P70" s="142">
        <f t="shared" si="5"/>
        <v>3</v>
      </c>
      <c r="Q70" s="142">
        <f t="shared" si="5"/>
        <v>3</v>
      </c>
      <c r="R70" s="142">
        <f t="shared" si="5"/>
        <v>3</v>
      </c>
      <c r="S70" s="142">
        <f t="shared" si="5"/>
        <v>3</v>
      </c>
      <c r="T70" s="142">
        <f t="shared" si="5"/>
        <v>3</v>
      </c>
      <c r="U70" s="142">
        <f t="shared" si="5"/>
        <v>3</v>
      </c>
      <c r="V70" s="142">
        <f t="shared" si="5"/>
        <v>2</v>
      </c>
      <c r="W70" s="142">
        <f t="shared" si="5"/>
        <v>3</v>
      </c>
      <c r="X70" s="142">
        <f t="shared" si="5"/>
        <v>3</v>
      </c>
      <c r="Y70" s="142">
        <f t="shared" si="5"/>
        <v>3</v>
      </c>
      <c r="Z70" s="142">
        <f t="shared" si="5"/>
        <v>3</v>
      </c>
      <c r="AA70" s="142">
        <f t="shared" si="5"/>
        <v>3</v>
      </c>
      <c r="AB70" s="142">
        <f t="shared" si="5"/>
        <v>3</v>
      </c>
      <c r="AC70" s="142">
        <f t="shared" si="5"/>
        <v>2</v>
      </c>
      <c r="AD70" s="142">
        <f t="shared" si="5"/>
        <v>3</v>
      </c>
      <c r="AE70" s="142">
        <f t="shared" si="5"/>
        <v>3</v>
      </c>
      <c r="AF70" s="142">
        <f t="shared" si="5"/>
        <v>3</v>
      </c>
      <c r="AG70" s="142">
        <f t="shared" si="5"/>
        <v>3</v>
      </c>
      <c r="AH70" s="142">
        <f t="shared" si="5"/>
        <v>3</v>
      </c>
      <c r="AI70" s="142">
        <f t="shared" si="5"/>
        <v>3</v>
      </c>
      <c r="AJ70" s="142">
        <f t="shared" si="5"/>
        <v>2</v>
      </c>
      <c r="AK70" s="142">
        <f t="shared" si="5"/>
        <v>3</v>
      </c>
      <c r="AL70" s="142">
        <f t="shared" si="5"/>
        <v>3</v>
      </c>
      <c r="AM70" s="143">
        <f t="shared" ref="AM70" si="6">+IF(AM69&gt;=2,4,IF(AM69&gt;=1,3,2))</f>
        <v>2</v>
      </c>
      <c r="AR70" s="1"/>
    </row>
    <row r="71" spans="1:44" ht="30" customHeight="1">
      <c r="B71" s="67"/>
      <c r="C71" s="320" t="s">
        <v>12</v>
      </c>
      <c r="D71" s="62">
        <v>6</v>
      </c>
      <c r="E71" s="62">
        <v>5</v>
      </c>
      <c r="F71" s="62">
        <v>4</v>
      </c>
      <c r="G71" s="62">
        <v>3</v>
      </c>
      <c r="H71" s="62">
        <v>3</v>
      </c>
      <c r="I71" s="62">
        <v>2</v>
      </c>
      <c r="J71" s="62">
        <v>1</v>
      </c>
      <c r="K71" s="63" t="s">
        <v>13</v>
      </c>
      <c r="L71" s="10" t="s">
        <v>10</v>
      </c>
      <c r="M71" s="69" t="s">
        <v>14</v>
      </c>
      <c r="N71" s="167" t="s">
        <v>106</v>
      </c>
      <c r="O71" s="70" t="s">
        <v>18</v>
      </c>
      <c r="P71" s="160" t="s">
        <v>19</v>
      </c>
      <c r="Q71" s="168"/>
      <c r="AJ71" s="10"/>
    </row>
    <row r="72" spans="1:44" ht="30" customHeight="1" thickBot="1">
      <c r="B72" s="68"/>
      <c r="C72" s="321"/>
      <c r="D72" s="64">
        <f t="shared" ref="D72:J72" si="7">+COUNTIFS($F$8:$F$67,D71,$AN$8:$AN$67,"",$AP$8:$AP$67,"")</f>
        <v>2</v>
      </c>
      <c r="E72" s="64">
        <f t="shared" si="7"/>
        <v>3</v>
      </c>
      <c r="F72" s="64">
        <f t="shared" si="7"/>
        <v>0</v>
      </c>
      <c r="G72" s="64">
        <f t="shared" ref="G72" si="8">+COUNTIFS($F$8:$F$67,G71,$AN$8:$AN$67,"",$AP$8:$AP$67,"")</f>
        <v>2</v>
      </c>
      <c r="H72" s="64">
        <f t="shared" si="7"/>
        <v>2</v>
      </c>
      <c r="I72" s="64">
        <f t="shared" si="7"/>
        <v>0</v>
      </c>
      <c r="J72" s="64">
        <f t="shared" si="7"/>
        <v>1</v>
      </c>
      <c r="K72" s="65">
        <f>SUM(D72:J72)</f>
        <v>10</v>
      </c>
      <c r="L72" s="10" t="s">
        <v>11</v>
      </c>
      <c r="M72" s="71">
        <f>+COUNTIFS(H8:H67,"〇",AN8:AN67,"")</f>
        <v>2</v>
      </c>
      <c r="N72" s="72">
        <f>+AP68</f>
        <v>1</v>
      </c>
      <c r="O72" s="72">
        <f>+AN68</f>
        <v>1</v>
      </c>
      <c r="P72" s="161">
        <f>+AO68</f>
        <v>2</v>
      </c>
      <c r="Q72" s="169"/>
      <c r="AJ72" s="10"/>
    </row>
    <row r="73" spans="1:44" ht="30" customHeight="1">
      <c r="C73" s="320" t="s">
        <v>21</v>
      </c>
      <c r="D73" s="62">
        <v>6</v>
      </c>
      <c r="E73" s="62">
        <v>5</v>
      </c>
      <c r="F73" s="62">
        <v>4</v>
      </c>
      <c r="G73" s="62">
        <v>3</v>
      </c>
      <c r="H73" s="62">
        <v>3</v>
      </c>
      <c r="I73" s="62">
        <v>2</v>
      </c>
      <c r="J73" s="62">
        <v>1</v>
      </c>
      <c r="K73" s="63" t="s">
        <v>13</v>
      </c>
      <c r="L73" s="10" t="s">
        <v>15</v>
      </c>
      <c r="M73" s="322" t="s">
        <v>20</v>
      </c>
      <c r="N73" s="323"/>
      <c r="AJ73" s="10"/>
    </row>
    <row r="74" spans="1:44" ht="30" customHeight="1" thickBot="1">
      <c r="C74" s="321"/>
      <c r="D74" s="64">
        <f t="shared" ref="D74:J74" si="9">+COUNTIFS($D$8:$D$67,D73,$AN$8:$AN$67,"")</f>
        <v>1</v>
      </c>
      <c r="E74" s="64">
        <f t="shared" si="9"/>
        <v>2</v>
      </c>
      <c r="F74" s="64">
        <f t="shared" si="9"/>
        <v>2</v>
      </c>
      <c r="G74" s="64">
        <f t="shared" ref="G74" si="10">+COUNTIFS($D$8:$D$67,G73,$AN$8:$AN$67,"")</f>
        <v>1</v>
      </c>
      <c r="H74" s="64">
        <f t="shared" si="9"/>
        <v>1</v>
      </c>
      <c r="I74" s="64">
        <f t="shared" si="9"/>
        <v>2</v>
      </c>
      <c r="J74" s="64">
        <f t="shared" si="9"/>
        <v>1</v>
      </c>
      <c r="K74" s="65">
        <f>SUM(D74:J74)</f>
        <v>10</v>
      </c>
      <c r="L74" s="10" t="s">
        <v>11</v>
      </c>
      <c r="M74" s="324">
        <f>+AM68</f>
        <v>151</v>
      </c>
      <c r="N74" s="325"/>
      <c r="AJ74" s="10"/>
    </row>
  </sheetData>
  <mergeCells count="30">
    <mergeCell ref="AP6:AP7"/>
    <mergeCell ref="J3:O4"/>
    <mergeCell ref="A68:H68"/>
    <mergeCell ref="C71:C72"/>
    <mergeCell ref="C73:C74"/>
    <mergeCell ref="M73:N73"/>
    <mergeCell ref="M74:N74"/>
    <mergeCell ref="B69:H69"/>
    <mergeCell ref="A70:H70"/>
    <mergeCell ref="G6:G7"/>
    <mergeCell ref="AN6:AN7"/>
    <mergeCell ref="AO6:AO7"/>
    <mergeCell ref="P3:Q3"/>
    <mergeCell ref="P4:Q4"/>
    <mergeCell ref="AG1:AQ1"/>
    <mergeCell ref="A6:A7"/>
    <mergeCell ref="B6:B7"/>
    <mergeCell ref="C6:C7"/>
    <mergeCell ref="D6:D7"/>
    <mergeCell ref="E6:E7"/>
    <mergeCell ref="F6:F7"/>
    <mergeCell ref="H6:H7"/>
    <mergeCell ref="AM6:AM7"/>
    <mergeCell ref="J1:L1"/>
    <mergeCell ref="P1:S1"/>
    <mergeCell ref="T1:V1"/>
    <mergeCell ref="W1:Y1"/>
    <mergeCell ref="Z1:AB1"/>
    <mergeCell ref="AC1:AF1"/>
    <mergeCell ref="AQ6:AQ7"/>
  </mergeCells>
  <phoneticPr fontId="7"/>
  <conditionalFormatting sqref="I6:AL26 G30:AL45 G49:AL67 AP30:AP45 AP8:AP26">
    <cfRule type="expression" dxfId="14" priority="19">
      <formula>G$6="日"</formula>
    </cfRule>
  </conditionalFormatting>
  <conditionalFormatting sqref="AM5:AP5 AM30:AO45 AM49:AO66 AM8:AO26 AM7 AM6:AO6">
    <cfRule type="expression" dxfId="13" priority="18">
      <formula>AM$5="日"</formula>
    </cfRule>
  </conditionalFormatting>
  <conditionalFormatting sqref="I27:AL29">
    <cfRule type="expression" dxfId="12" priority="17">
      <formula>I$6="日"</formula>
    </cfRule>
  </conditionalFormatting>
  <conditionalFormatting sqref="AM27:AO29">
    <cfRule type="expression" dxfId="11" priority="16">
      <formula>AM$5="日"</formula>
    </cfRule>
  </conditionalFormatting>
  <conditionalFormatting sqref="H46:H48">
    <cfRule type="expression" dxfId="10" priority="11">
      <formula>H$6="日"</formula>
    </cfRule>
  </conditionalFormatting>
  <conditionalFormatting sqref="AM46:AO48">
    <cfRule type="expression" dxfId="9" priority="14">
      <formula>AM$5="日"</formula>
    </cfRule>
  </conditionalFormatting>
  <conditionalFormatting sqref="I46:AL48">
    <cfRule type="expression" dxfId="8" priority="15">
      <formula>I$6="日"</formula>
    </cfRule>
  </conditionalFormatting>
  <conditionalFormatting sqref="H8:H26">
    <cfRule type="expression" dxfId="7" priority="13">
      <formula>H$6="日"</formula>
    </cfRule>
  </conditionalFormatting>
  <conditionalFormatting sqref="H27:H29">
    <cfRule type="expression" dxfId="6" priority="12">
      <formula>H$6="日"</formula>
    </cfRule>
  </conditionalFormatting>
  <conditionalFormatting sqref="AP46:AP48">
    <cfRule type="expression" dxfId="5" priority="8">
      <formula>AP$6="日"</formula>
    </cfRule>
  </conditionalFormatting>
  <conditionalFormatting sqref="AP49:AP67">
    <cfRule type="expression" dxfId="4" priority="10">
      <formula>AP$6="日"</formula>
    </cfRule>
  </conditionalFormatting>
  <conditionalFormatting sqref="AP27:AP29">
    <cfRule type="expression" dxfId="3" priority="9">
      <formula>AP$6="日"</formula>
    </cfRule>
  </conditionalFormatting>
  <conditionalFormatting sqref="G46:G48">
    <cfRule type="expression" dxfId="2" priority="1">
      <formula>G$6="日"</formula>
    </cfRule>
  </conditionalFormatting>
  <conditionalFormatting sqref="G8:G26">
    <cfRule type="expression" dxfId="1" priority="3">
      <formula>G$6="日"</formula>
    </cfRule>
  </conditionalFormatting>
  <conditionalFormatting sqref="G27:G29">
    <cfRule type="expression" dxfId="0" priority="2">
      <formula>G$6="日"</formula>
    </cfRule>
  </conditionalFormatting>
  <dataValidations count="4">
    <dataValidation type="list" allowBlank="1" showInputMessage="1" showErrorMessage="1" sqref="G8:AL67 AP8:AP67">
      <formula1>"〇"</formula1>
    </dataValidation>
    <dataValidation type="list" allowBlank="1" showInputMessage="1" showErrorMessage="1" sqref="D8:D67 F8:F67">
      <formula1>"6,5,4,3,2,1"</formula1>
    </dataValidation>
    <dataValidation type="list" allowBlank="1" showInputMessage="1" showErrorMessage="1" sqref="S4:AL4">
      <formula1>"災害,利用者なし,その他"</formula1>
    </dataValidation>
    <dataValidation type="list" allowBlank="1" showInputMessage="1" showErrorMessage="1" sqref="R4">
      <formula1>"災害,その他"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50" orientation="landscape" r:id="rId1"/>
  <headerFooter alignWithMargins="0">
    <oddFooter>&amp;P ページ</oddFooter>
  </headerFooter>
  <rowBreaks count="2" manualBreakCount="2">
    <brk id="27" max="16383" man="1"/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実施報告書記入例</vt:lpstr>
      <vt:lpstr>利用状況内訳記入例</vt:lpstr>
      <vt:lpstr>実施報告書記入例!Print_Area</vt:lpstr>
      <vt:lpstr>利用状況内訳記入例!Print_Area</vt:lpstr>
      <vt:lpstr>利用状況内訳記入例!Print_Titles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子ども政策課　子ども育成係 ０１</cp:lastModifiedBy>
  <cp:lastPrinted>2023-10-25T07:50:00Z</cp:lastPrinted>
  <dcterms:created xsi:type="dcterms:W3CDTF">2007-03-25T11:37:49Z</dcterms:created>
  <dcterms:modified xsi:type="dcterms:W3CDTF">2024-03-31T23:56:34Z</dcterms:modified>
</cp:coreProperties>
</file>