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sclient\D\Users\126656\Desktop\"/>
    </mc:Choice>
  </mc:AlternateContent>
  <bookViews>
    <workbookView xWindow="0" yWindow="0" windowWidth="21225" windowHeight="59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E34" i="10"/>
  <c r="AM34" i="10"/>
  <c r="U34" i="10"/>
  <c r="C34" i="10"/>
  <c r="CO34" i="10" l="1"/>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<sst xmlns="http://schemas.openxmlformats.org/spreadsheetml/2006/main" count="1159" uniqueCount="612">
  <si>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</si>
  <si>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</si>
  <si>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</si>
  <si>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</si>
  <si>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</si>
  <si>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</si>
  <si>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</si>
  <si>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</si>
  <si>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</si>
  <si>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</si>
  <si>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</si>
  <si>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</si>
  <si>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</si>
  <si>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</si>
  <si>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</si>
  <si>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</si>
  <si>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</si>
  <si>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</si>
  <si>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</si>
  <si>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</si>
  <si>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</si>
  <si>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</si>
  <si>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</si>
  <si>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</si>
  <si>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</si>
  <si>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</si>
  <si>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</si>
  <si>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</si>
  <si>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</si>
  <si>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</si>
  <si>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</si>
  <si>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</si>
  <si>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</si>
  <si>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</si>
  <si>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</si>
  <si>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</si>
  <si>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</si>
  <si>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</si>
  <si>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</si>
  <si>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</si>
  <si>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</si>
  <si>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</si>
  <si>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</si>
  <si>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</si>
  <si>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</si>
  <si>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</si>
  <si>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</si>
  <si>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</si>
  <si>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</si>
  <si>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</si>
  <si>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</si>
  <si>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</si>
  <si>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</si>
  <si>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</si>
  <si>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</si>
  <si>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</si>
  <si>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</si>
  <si>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</si>
  <si>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</si>
  <si>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</si>
  <si>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</si>
  <si>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</si>
  <si>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</si>
  <si>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</si>
  <si>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</si>
  <si>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</si>
  <si>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</si>
  <si>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</si>
  <si>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</si>
  <si>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</si>
  <si>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</si>
  <si>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</si>
  <si>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</si>
  <si>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</si>
  <si>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</si>
  <si>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</si>
  <si>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</si>
  <si>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</si>
  <si>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</si>
  <si>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</si>
  <si>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</si>
  <si>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</si>
  <si>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</si>
  <si>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</si>
  <si>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</si>
  <si>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</si>
  <si>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</si>
  <si>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</si>
  <si>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</si>
  <si>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</si>
  <si>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</si>
  <si>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</si>
  <si>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佐世保市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</si>
  <si>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</si>
  <si>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</si>
  <si>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</si>
  <si>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</si>
  <si>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</si>
  <si>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</si>
  <si>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</si>
  <si>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</si>
  <si>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</si>
  <si>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</si>
  <si>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</si>
  <si>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</si>
  <si>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</si>
  <si>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</si>
  <si>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</si>
  <si>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</si>
  <si>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</si>
  <si>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</si>
  <si>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</si>
  <si>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</si>
  <si>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</si>
  <si>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</si>
  <si>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</si>
  <si>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</si>
  <si>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</si>
  <si>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</si>
  <si>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</si>
  <si>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</si>
  <si>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</si>
  <si>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</si>
  <si>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</si>
  <si>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</si>
  <si>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</si>
  <si>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</si>
  <si>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</si>
  <si>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</si>
  <si>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</si>
  <si>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</si>
  <si>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</si>
  <si>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</si>
  <si>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</si>
  <si>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</si>
  <si>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</si>
  <si>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</si>
  <si>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</si>
  <si>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</si>
  <si>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</si>
  <si>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</si>
  <si>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</si>
  <si>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</si>
  <si>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</si>
  <si>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</si>
  <si>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</si>
  <si>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</si>
  <si>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</si>
  <si>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</si>
  <si>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</si>
  <si>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</si>
  <si>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</si>
  <si>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</si>
  <si>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</si>
  <si>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</si>
  <si>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</si>
  <si>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</si>
  <si>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</si>
  <si>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</si>
  <si>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</si>
  <si>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</si>
  <si>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</si>
  <si>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</si>
  <si>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</si>
  <si>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</si>
  <si>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</si>
  <si>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</si>
  <si>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</si>
  <si>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</si>
  <si>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</si>
  <si>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</si>
  <si>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</si>
  <si>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</si>
  <si>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</si>
  <si>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</si>
  <si>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</si>
  <si>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</si>
  <si>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</si>
  <si>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</si>
  <si>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</si>
  <si>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</si>
  <si>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</si>
  <si>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</si>
  <si>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</si>
  <si>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</si>
  <si>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</si>
  <si>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</si>
  <si>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</si>
  <si>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</si>
  <si>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</si>
  <si>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</si>
  <si>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</si>
  <si>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</si>
  <si>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</si>
  <si>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</si>
  <si>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</si>
  <si>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</si>
  <si>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</si>
  <si>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</si>
  <si>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</si>
  <si>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</si>
  <si>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</si>
  <si>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</si>
  <si>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</si>
  <si>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</si>
  <si>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</si>
  <si>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</si>
  <si>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長崎県佐世保市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</si>
  <si>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</si>
  <si>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</si>
  <si>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</si>
  <si>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</si>
  <si>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</si>
  <si>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</si>
  <si>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</si>
  <si>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</si>
  <si>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</si>
  <si>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</si>
  <si>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</si>
  <si>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</si>
  <si>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</si>
  <si>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</si>
  <si>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</si>
  <si>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</si>
  <si>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</si>
  <si>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</si>
  <si>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</si>
  <si>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</si>
  <si>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</si>
  <si>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</si>
  <si>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</si>
  <si>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</si>
  <si>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</si>
  <si>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</si>
  <si>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</si>
  <si>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</si>
  <si>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</si>
  <si>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</si>
  <si>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</si>
  <si>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</si>
  <si>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</si>
  <si>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</si>
  <si>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</si>
  <si>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</si>
  <si>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</si>
  <si>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</si>
  <si>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</si>
  <si>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</si>
  <si>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</si>
  <si>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</si>
  <si>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</si>
  <si>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</si>
  <si>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</si>
  <si>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</si>
  <si>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</si>
  <si>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</si>
  <si>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</si>
  <si>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</si>
  <si>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</si>
  <si>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</si>
  <si>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</si>
  <si>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</si>
  <si>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</si>
  <si>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</si>
  <si>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</si>
  <si>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</si>
  <si>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</si>
  <si>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</si>
  <si>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</si>
  <si>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</si>
  <si>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</si>
  <si>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</si>
  <si>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</si>
  <si>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</si>
  <si>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</si>
  <si>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</si>
  <si>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</si>
  <si>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</si>
  <si>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</si>
  <si>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</si>
  <si>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</si>
  <si>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</si>
  <si>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</si>
  <si>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</si>
  <si>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</si>
  <si>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</si>
  <si>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</si>
  <si>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</si>
  <si>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</si>
  <si>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</si>
  <si>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</si>
  <si>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</si>
  <si>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</si>
  <si>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</si>
  <si>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</si>
  <si>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</si>
  <si>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</si>
  <si>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</si>
  <si>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</si>
  <si>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</si>
  <si>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</si>
  <si>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</si>
  <si>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</si>
  <si>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</si>
  <si>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</si>
  <si>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</si>
  <si>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</si>
  <si>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</si>
  <si>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</si>
  <si>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</si>
  <si>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</si>
  <si>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</si>
  <si>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</si>
  <si>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</si>
  <si>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</si>
  <si>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</si>
  <si>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</si>
  <si>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</si>
  <si>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</si>
  <si>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</si>
  <si>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</si>
  <si>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</si>
  <si>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</si>
  <si>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</si>
  <si>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</si>
  <si>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</si>
  <si>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</si>
  <si>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</si>
  <si>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市場</t>
    <phoneticPr fontId="5"/>
  </si>
  <si>
    <t>加入世帯数(世帯)</t>
  </si>
  <si>
    <t>　　うち一部事務組合負担金</t>
    <phoneticPr fontId="5"/>
  </si>
  <si>
    <t>歳入合計</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</si>
  <si>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</si>
  <si>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</si>
  <si>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</si>
  <si>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</si>
  <si>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</si>
  <si>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</si>
  <si>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</si>
  <si>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</si>
  <si>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</si>
  <si>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</si>
  <si>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</si>
  <si>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</si>
  <si>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</si>
  <si>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</si>
  <si>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</si>
  <si>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</si>
  <si>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</si>
  <si>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</si>
  <si>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</si>
  <si>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</si>
  <si>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</si>
  <si>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</si>
  <si>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</si>
  <si>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</si>
  <si>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</si>
  <si>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</si>
  <si>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長崎県佐世保市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</si>
  <si>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</si>
  <si>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</si>
  <si>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</si>
  <si>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</si>
  <si>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</si>
  <si>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</si>
  <si>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</si>
  <si>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</si>
  <si>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</si>
  <si>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</si>
  <si>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</si>
  <si>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</si>
  <si>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</si>
  <si>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</si>
  <si>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</si>
  <si>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</si>
  <si>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</si>
  <si>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</si>
  <si>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</si>
  <si>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</si>
  <si>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住宅事業特別会計</t>
    <phoneticPr fontId="5"/>
  </si>
  <si>
    <t>佐世保市等地域交通体系整備事業特別会計</t>
    <phoneticPr fontId="5"/>
  </si>
  <si>
    <t>土地取得事業特別会計</t>
    <phoneticPr fontId="5"/>
  </si>
  <si>
    <t>母子父子寡婦福祉資金貸付事業特別会計</t>
    <phoneticPr fontId="5"/>
  </si>
  <si>
    <t>病院資金貸付事業特別会計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</si>
  <si>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</si>
  <si>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</si>
  <si>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</si>
  <si>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</si>
  <si>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</si>
  <si>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</si>
  <si>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</si>
  <si>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</si>
  <si>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</si>
  <si>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</si>
  <si>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</si>
  <si>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</si>
  <si>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</si>
  <si>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</si>
  <si>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</si>
  <si>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</si>
  <si>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競輪事業特別会計</t>
    <phoneticPr fontId="5"/>
  </si>
  <si>
    <t>水道事業会計</t>
    <phoneticPr fontId="5"/>
  </si>
  <si>
    <t>法適用企業</t>
    <phoneticPr fontId="5"/>
  </si>
  <si>
    <t>下水道事業会計</t>
    <phoneticPr fontId="5"/>
  </si>
  <si>
    <t>交通事業会計</t>
    <phoneticPr fontId="5"/>
  </si>
  <si>
    <t>集落排水事業特別会計</t>
    <phoneticPr fontId="5"/>
  </si>
  <si>
    <t>法非適用企業</t>
    <phoneticPr fontId="5"/>
  </si>
  <si>
    <t>交通船事業特別会計</t>
    <phoneticPr fontId="5"/>
  </si>
  <si>
    <t>工業団地整備事業特別会計</t>
    <phoneticPr fontId="5"/>
  </si>
  <si>
    <t>港湾整備事業特別会計</t>
    <phoneticPr fontId="5"/>
  </si>
  <si>
    <t>卸売市場事業特別会計</t>
    <phoneticPr fontId="5"/>
  </si>
  <si>
    <t>臨海土地造成事業特別会計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</si>
  <si>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</si>
  <si>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</si>
  <si>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</si>
  <si>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</si>
  <si>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</si>
  <si>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</si>
  <si>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</si>
  <si>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</si>
  <si>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</si>
  <si>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</si>
  <si>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</si>
  <si>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</si>
  <si>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</si>
  <si>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</si>
  <si>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</si>
  <si>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</si>
  <si>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</si>
  <si>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</si>
  <si>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</si>
  <si>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</si>
  <si>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</si>
  <si>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</si>
  <si>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</si>
  <si>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</si>
  <si>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</si>
  <si>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</si>
  <si>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</si>
  <si>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</si>
  <si>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</si>
  <si>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</si>
  <si>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</si>
  <si>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</si>
  <si>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</si>
  <si>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</si>
  <si>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</si>
  <si>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</si>
  <si>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</si>
  <si>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</si>
  <si>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</si>
  <si>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</si>
  <si>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</si>
  <si>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</si>
  <si>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</si>
  <si>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</si>
  <si>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</si>
  <si>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</si>
  <si>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</si>
  <si>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</si>
  <si>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</si>
  <si>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</si>
  <si>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</si>
  <si>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</si>
  <si>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</si>
  <si>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</si>
  <si>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</si>
  <si>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</si>
  <si>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</si>
  <si>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</si>
  <si>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</si>
  <si>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</si>
  <si>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</si>
  <si>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</si>
  <si>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</si>
  <si>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</si>
  <si>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</si>
  <si>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</si>
  <si>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</si>
  <si>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</si>
  <si>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</si>
  <si>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</si>
  <si>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</si>
  <si>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</si>
  <si>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</si>
  <si>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</si>
  <si>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</si>
  <si>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</si>
  <si>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</si>
  <si>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</si>
  <si>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</si>
  <si>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</si>
  <si>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</si>
  <si>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</si>
  <si>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</si>
  <si>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</si>
  <si>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</si>
  <si>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</si>
  <si>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</si>
  <si>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</si>
  <si>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</si>
  <si>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</si>
  <si>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</si>
  <si>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</si>
  <si>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</si>
  <si>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</si>
  <si>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</si>
  <si>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</si>
  <si>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</si>
  <si>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</si>
  <si>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</si>
  <si>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</si>
  <si>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</si>
  <si>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</si>
  <si>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</si>
  <si>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</si>
  <si>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</si>
  <si>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</si>
  <si>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</si>
  <si>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</si>
  <si>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</si>
  <si>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</si>
  <si>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</si>
  <si>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</si>
  <si>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</si>
  <si>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</si>
  <si>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</si>
  <si>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</si>
  <si>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</si>
  <si>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</si>
  <si>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</si>
  <si>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</si>
  <si>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</si>
  <si>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</si>
  <si>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</si>
  <si>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</si>
  <si>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</si>
  <si>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</si>
  <si>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</si>
  <si>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</si>
  <si>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</si>
  <si>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</si>
  <si>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</si>
  <si>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</si>
  <si>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</si>
  <si>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</si>
  <si>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</si>
  <si>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</si>
  <si>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</si>
  <si>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</si>
  <si>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</si>
  <si>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</si>
  <si>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</si>
  <si>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</si>
  <si>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0.93</t>
  </si>
  <si>
    <t>▲ 1.55</t>
  </si>
  <si>
    <t>▲ 1.24</t>
  </si>
  <si>
    <t>水道事業会計</t>
  </si>
  <si>
    <t>一般会計</t>
  </si>
  <si>
    <t>下水道事業会計</t>
  </si>
  <si>
    <t>国民健康保険事業特別会計</t>
  </si>
  <si>
    <t>交通事業会計</t>
  </si>
  <si>
    <t>卸売市場事業特別会計</t>
  </si>
  <si>
    <t>競輪事業特別会計</t>
  </si>
  <si>
    <t>住宅事業特別会計</t>
  </si>
  <si>
    <t>その他会計（赤字）</t>
  </si>
  <si>
    <t>その他会計（黒字）</t>
  </si>
  <si>
    <t>公益社団法人佐世保地域文化事業財団</t>
    <rPh sb="0" eb="2">
      <t>コウエキ</t>
    </rPh>
    <rPh sb="2" eb="4">
      <t>シャダン</t>
    </rPh>
    <rPh sb="4" eb="6">
      <t>ホウジン</t>
    </rPh>
    <rPh sb="6" eb="9">
      <t>サセボ</t>
    </rPh>
    <rPh sb="9" eb="11">
      <t>チイキ</t>
    </rPh>
    <rPh sb="11" eb="13">
      <t>ブンカ</t>
    </rPh>
    <rPh sb="13" eb="15">
      <t>ジギョウ</t>
    </rPh>
    <rPh sb="15" eb="17">
      <t>ザイダン</t>
    </rPh>
    <phoneticPr fontId="24"/>
  </si>
  <si>
    <t>財団法人佐世保市中小企業勤労者福祉サービスセンター</t>
    <rPh sb="0" eb="2">
      <t>ザイダン</t>
    </rPh>
    <rPh sb="2" eb="4">
      <t>ホウジン</t>
    </rPh>
    <rPh sb="4" eb="8">
      <t>サセボシ</t>
    </rPh>
    <rPh sb="8" eb="10">
      <t>チュウショウ</t>
    </rPh>
    <rPh sb="10" eb="12">
      <t>キギョウ</t>
    </rPh>
    <rPh sb="12" eb="15">
      <t>キンロウシャ</t>
    </rPh>
    <rPh sb="15" eb="17">
      <t>フクシ</t>
    </rPh>
    <phoneticPr fontId="24"/>
  </si>
  <si>
    <t>財団法人佐世保観光コンベンション協会</t>
    <rPh sb="0" eb="2">
      <t>ザイダン</t>
    </rPh>
    <rPh sb="2" eb="4">
      <t>ホウジン</t>
    </rPh>
    <rPh sb="4" eb="7">
      <t>サセボ</t>
    </rPh>
    <rPh sb="7" eb="9">
      <t>カンコウ</t>
    </rPh>
    <rPh sb="16" eb="18">
      <t>キョウカイ</t>
    </rPh>
    <phoneticPr fontId="24"/>
  </si>
  <si>
    <t>させぼパール・シー株式会社</t>
    <rPh sb="9" eb="11">
      <t>カブシキ</t>
    </rPh>
    <rPh sb="11" eb="13">
      <t>カイシャ</t>
    </rPh>
    <phoneticPr fontId="24"/>
  </si>
  <si>
    <t>公益財団法人佐世保市体育協会</t>
    <rPh sb="0" eb="2">
      <t>コウエキ</t>
    </rPh>
    <rPh sb="2" eb="4">
      <t>ザイダン</t>
    </rPh>
    <rPh sb="4" eb="6">
      <t>ホウジン</t>
    </rPh>
    <rPh sb="6" eb="10">
      <t>サセボシ</t>
    </rPh>
    <rPh sb="10" eb="12">
      <t>タイイク</t>
    </rPh>
    <rPh sb="12" eb="14">
      <t>キョウカイ</t>
    </rPh>
    <phoneticPr fontId="24"/>
  </si>
  <si>
    <t>世知原温泉株式会社</t>
    <rPh sb="0" eb="3">
      <t>セチバル</t>
    </rPh>
    <rPh sb="3" eb="5">
      <t>オンセン</t>
    </rPh>
    <rPh sb="5" eb="9">
      <t>カブシキガイシャ</t>
    </rPh>
    <phoneticPr fontId="24"/>
  </si>
  <si>
    <t>宇久観光バス株式会社</t>
    <rPh sb="0" eb="2">
      <t>ウク</t>
    </rPh>
    <rPh sb="2" eb="4">
      <t>カンコウ</t>
    </rPh>
    <rPh sb="6" eb="10">
      <t>カブシキガイシャ</t>
    </rPh>
    <phoneticPr fontId="24"/>
  </si>
  <si>
    <t>させぼバス株式会社</t>
    <rPh sb="5" eb="9">
      <t>カブシキガイシャ</t>
    </rPh>
    <phoneticPr fontId="24"/>
  </si>
  <si>
    <t>地方独立行政法人　北松中央病院</t>
    <rPh sb="0" eb="2">
      <t>チホウ</t>
    </rPh>
    <rPh sb="2" eb="4">
      <t>ドクリツ</t>
    </rPh>
    <rPh sb="4" eb="6">
      <t>ギョウセイ</t>
    </rPh>
    <rPh sb="6" eb="8">
      <t>ホウジン</t>
    </rPh>
    <rPh sb="9" eb="10">
      <t>ホク</t>
    </rPh>
    <rPh sb="10" eb="11">
      <t>ショウ</t>
    </rPh>
    <rPh sb="11" eb="13">
      <t>チュウオウ</t>
    </rPh>
    <rPh sb="13" eb="15">
      <t>ビョウイン</t>
    </rPh>
    <phoneticPr fontId="24"/>
  </si>
  <si>
    <t>財団法人佐世保市学校給食会</t>
    <rPh sb="0" eb="2">
      <t>ザイダン</t>
    </rPh>
    <rPh sb="2" eb="4">
      <t>ホウジン</t>
    </rPh>
    <rPh sb="4" eb="8">
      <t>サセボシ</t>
    </rPh>
    <rPh sb="8" eb="10">
      <t>ガッコウ</t>
    </rPh>
    <rPh sb="10" eb="12">
      <t>キュウショク</t>
    </rPh>
    <rPh sb="12" eb="13">
      <t>カイ</t>
    </rPh>
    <phoneticPr fontId="24"/>
  </si>
  <si>
    <t>地方独立行政法人　佐世保市総合医療センター</t>
    <rPh sb="0" eb="2">
      <t>チホウ</t>
    </rPh>
    <rPh sb="2" eb="4">
      <t>ドクリツ</t>
    </rPh>
    <rPh sb="4" eb="6">
      <t>ギョウセイ</t>
    </rPh>
    <rPh sb="6" eb="8">
      <t>ホウジン</t>
    </rPh>
    <rPh sb="9" eb="13">
      <t>サセボシ</t>
    </rPh>
    <rPh sb="13" eb="15">
      <t>ソウゴウ</t>
    </rPh>
    <rPh sb="15" eb="17">
      <t>イリョウ</t>
    </rPh>
    <phoneticPr fontId="24"/>
  </si>
  <si>
    <t>公益社団法人長崎県林業公社</t>
    <rPh sb="0" eb="2">
      <t>コウエキ</t>
    </rPh>
    <rPh sb="2" eb="4">
      <t>シャダン</t>
    </rPh>
    <rPh sb="4" eb="6">
      <t>ホウジン</t>
    </rPh>
    <rPh sb="6" eb="9">
      <t>ナガサキケン</t>
    </rPh>
    <rPh sb="9" eb="11">
      <t>リンギョウ</t>
    </rPh>
    <rPh sb="11" eb="13">
      <t>コウシャ</t>
    </rPh>
    <phoneticPr fontId="24"/>
  </si>
  <si>
    <t>松浦鉄道株式会社</t>
    <rPh sb="0" eb="2">
      <t>マツウラ</t>
    </rPh>
    <rPh sb="2" eb="4">
      <t>テツドウ</t>
    </rPh>
    <rPh sb="4" eb="8">
      <t>カブシキガイシャ</t>
    </rPh>
    <phoneticPr fontId="24"/>
  </si>
  <si>
    <t>長崎県住宅供給公社</t>
    <rPh sb="0" eb="3">
      <t>ナガサキケン</t>
    </rPh>
    <rPh sb="3" eb="5">
      <t>ジュウタク</t>
    </rPh>
    <rPh sb="5" eb="7">
      <t>キョウキュウ</t>
    </rPh>
    <rPh sb="7" eb="9">
      <t>コウシャ</t>
    </rPh>
    <phoneticPr fontId="24"/>
  </si>
  <si>
    <t>○</t>
    <phoneticPr fontId="2"/>
  </si>
  <si>
    <t>-</t>
    <phoneticPr fontId="2"/>
  </si>
  <si>
    <t>-</t>
    <phoneticPr fontId="2"/>
  </si>
  <si>
    <t>-</t>
    <phoneticPr fontId="2"/>
  </si>
  <si>
    <t>施設整備基金</t>
    <phoneticPr fontId="11"/>
  </si>
  <si>
    <t>合併市町村振興基金</t>
    <phoneticPr fontId="11"/>
  </si>
  <si>
    <t>ふるさと佐世保元気基金</t>
    <phoneticPr fontId="11"/>
  </si>
  <si>
    <t>住宅基金</t>
    <phoneticPr fontId="11"/>
  </si>
  <si>
    <t>福祉基金</t>
    <phoneticPr fontId="11"/>
  </si>
  <si>
    <t>-</t>
    <phoneticPr fontId="2"/>
  </si>
  <si>
    <t>長崎県後期高齢者医療広域連合（普通会計）</t>
    <rPh sb="15" eb="17">
      <t>フツウ</t>
    </rPh>
    <rPh sb="17" eb="19">
      <t>カイケイ</t>
    </rPh>
    <phoneticPr fontId="4"/>
  </si>
  <si>
    <t>長崎県後期高齢者医療広域連合（事業会計）</t>
    <rPh sb="15" eb="17">
      <t>ジギョウ</t>
    </rPh>
    <rPh sb="17" eb="19">
      <t>カイケイ</t>
    </rPh>
    <phoneticPr fontId="4"/>
  </si>
  <si>
    <t>長崎県市町村総合事務組合（一般会計）</t>
    <rPh sb="13" eb="15">
      <t>イッパン</t>
    </rPh>
    <rPh sb="15" eb="17">
      <t>カイケイ</t>
    </rPh>
    <phoneticPr fontId="10"/>
  </si>
  <si>
    <t>長崎県市町村総合事務組合（市町村会館管理事業特別会計）</t>
    <rPh sb="13" eb="16">
      <t>シチョウソン</t>
    </rPh>
    <rPh sb="16" eb="18">
      <t>カイカン</t>
    </rPh>
    <rPh sb="18" eb="20">
      <t>カンリ</t>
    </rPh>
    <rPh sb="20" eb="22">
      <t>ジギョウ</t>
    </rPh>
    <rPh sb="22" eb="24">
      <t>トクベツ</t>
    </rPh>
    <rPh sb="24" eb="26">
      <t>カイケイ</t>
    </rPh>
    <phoneticPr fontId="10"/>
  </si>
  <si>
    <t>長崎県市町村総合事務組合（市町村会館馬町別館管理事業特別会計）</t>
  </si>
  <si>
    <t>長崎県市町村総合事務組合（公平委員会特別会計）</t>
    <rPh sb="13" eb="15">
      <t>コウヘイ</t>
    </rPh>
    <rPh sb="15" eb="18">
      <t>イインカイ</t>
    </rPh>
    <rPh sb="18" eb="20">
      <t>トクベツ</t>
    </rPh>
    <rPh sb="20" eb="22">
      <t>カイケイ</t>
    </rPh>
    <phoneticPr fontId="10"/>
  </si>
  <si>
    <t>長崎県市町村総合事務組合（行政不服審査会事業特別会計）</t>
    <rPh sb="13" eb="15">
      <t>ギョウセイ</t>
    </rPh>
    <rPh sb="15" eb="17">
      <t>フフク</t>
    </rPh>
    <rPh sb="17" eb="20">
      <t>シンサカイ</t>
    </rPh>
    <rPh sb="20" eb="22">
      <t>ジギョウ</t>
    </rPh>
    <phoneticPr fontId="10"/>
  </si>
  <si>
    <t>長崎県市町村総合事務組合（交通災害共済事業特別会計）</t>
    <rPh sb="13" eb="15">
      <t>コウツウ</t>
    </rPh>
    <rPh sb="15" eb="17">
      <t>サイガイ</t>
    </rPh>
    <rPh sb="17" eb="19">
      <t>キョウサイ</t>
    </rPh>
    <rPh sb="19" eb="21">
      <t>ジギョウ</t>
    </rPh>
    <phoneticPr fontId="1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</si>
  <si>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</si>
  <si>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</si>
  <si>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</si>
  <si>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財政運営方針として市債発行額が元金償還額を上回らないようにすることで市債残高が減少したことや、企業債の残高減少に伴い公営企業繰入見込額が減少したこと、債務負担行為に基づく支出予定額が計画通り減少していることなどにより低下しており、平成29年度決算では数値なしとなった。一方、有形固定資産減価償却率はやや上昇傾向にあるものの、耐用年数が長期の固定資産が多いことから類団と比べると類似団体平均を下回っている。今後は、公共施設等総合管理計画に基づき、更新需要と将来負担のバランスを図り計画的に老朽化対策等に取り組んでいく。</t>
    <rPh sb="123" eb="125">
      <t>ヘイセイ</t>
    </rPh>
    <rPh sb="127" eb="129">
      <t>ネンド</t>
    </rPh>
    <rPh sb="129" eb="131">
      <t>ケッサン</t>
    </rPh>
    <rPh sb="133" eb="135">
      <t>スウチ</t>
    </rPh>
    <rPh sb="196" eb="198">
      <t>ルイジ</t>
    </rPh>
    <rPh sb="198" eb="200">
      <t>ダンタイ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</si>
  <si>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</si>
  <si>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</si>
  <si>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</si>
  <si>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</si>
  <si>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</si>
  <si>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</si>
  <si>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</si>
  <si>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団と比較するとやや高いものの、年々その差は小さくなってきている。将来負担比率は、類団と比較すると低くなっており、これは上述のとおり市債発行額が元金償還額を上回らないように財政運営方針を定めていることによる。実質公債費比率についても、今年度は債務負担行為額が減少したことや基準財政需要額に算入する公債費が増加したことなどにより前年比1.5%下がっており、将来負担比率も数値なしとなったため、今後さらに低下してくると想定される。</t>
    <rPh sb="193" eb="195">
      <t>スウチ</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</si>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</sst>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41235</c:v>
                </c:pt>
                <c:pt idx="1">
                  <c:v>41862</c:v>
                </c:pt>
                <c:pt idx="2">
                  <c:v>43554</c:v>
                </c:pt>
                <c:pt idx="3">
                  <c:v>46395</c:v>
                </c:pt>
                <c:pt idx="4">
                  <c:v>48088</c:v>
                </c:pt>
              </c:numCache>
            </c:numRef>
          </c:val>
          <c:smooth val="0"/>
          <c:extLst xmlns:c16r2="http://schemas.microsoft.com/office/drawing/2015/06/chart">
            <c:ext xmlns:c16="http://schemas.microsoft.com/office/drawing/2014/chart" uri="{C3380CC4-5D6E-409C-BE32-E72D297353CC}">
              <c16:uniqueId val="{00000000-F18A-4611-86FE-D928E0E759F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66871</c:v>
                </c:pt>
                <c:pt idx="1">
                  <c:v>55136</c:v>
                </c:pt>
                <c:pt idx="2">
                  <c:v>49635</c:v>
                </c:pt>
                <c:pt idx="3">
                  <c:v>39891</c:v>
                </c:pt>
                <c:pt idx="4">
                  <c:v>54783</c:v>
                </c:pt>
              </c:numCache>
            </c:numRef>
          </c:val>
          <c:smooth val="0"/>
          <c:extLst xmlns:c16r2="http://schemas.microsoft.com/office/drawing/2015/06/chart">
            <c:ext xmlns:c16="http://schemas.microsoft.com/office/drawing/2014/chart" uri="{C3380CC4-5D6E-409C-BE32-E72D297353CC}">
              <c16:uniqueId val="{00000001-F18A-4611-86FE-D928E0E759F6}"/>
            </c:ext>
          </c:extLst>
        </c:ser>
        <c:dLbls>
          <c:showLegendKey val="0"/>
          <c:showVal val="0"/>
          <c:showCatName val="0"/>
          <c:showSerName val="0"/>
          <c:showPercent val="0"/>
          <c:showBubbleSize val="0"/>
        </c:dLbls>
        <c:marker val="1"/>
        <c:smooth val="0"/>
        <c:axId val="311126216"/>
        <c:axId val="311127000"/>
      </c:lineChart>
      <c:catAx>
        <c:axId val="311126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1127000"/>
        <c:crosses val="autoZero"/>
        <c:auto val="1"/>
        <c:lblAlgn val="ctr"/>
        <c:lblOffset val="100"/>
        <c:tickLblSkip val="1"/>
        <c:tickMarkSkip val="1"/>
        <c:noMultiLvlLbl val="0"/>
      </c:catAx>
      <c:valAx>
        <c:axId val="31112700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1126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5.18</c:v>
                </c:pt>
                <c:pt idx="1">
                  <c:v>4.67</c:v>
                </c:pt>
                <c:pt idx="2">
                  <c:v>6.94</c:v>
                </c:pt>
                <c:pt idx="3">
                  <c:v>5.15</c:v>
                </c:pt>
                <c:pt idx="4">
                  <c:v>5.87</c:v>
                </c:pt>
              </c:numCache>
            </c:numRef>
          </c:val>
          <c:extLst xmlns:c16r2="http://schemas.microsoft.com/office/drawing/2015/06/chart">
            <c:ext xmlns:c16="http://schemas.microsoft.com/office/drawing/2014/chart" uri="{C3380CC4-5D6E-409C-BE32-E72D297353CC}">
              <c16:uniqueId val="{00000000-45D1-4B57-BC4D-D9ADB0F701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8.57</c:v>
                </c:pt>
                <c:pt idx="1">
                  <c:v>7.57</c:v>
                </c:pt>
                <c:pt idx="2">
                  <c:v>8.31</c:v>
                </c:pt>
                <c:pt idx="3">
                  <c:v>8.61</c:v>
                </c:pt>
                <c:pt idx="4">
                  <c:v>8.56</c:v>
                </c:pt>
              </c:numCache>
            </c:numRef>
          </c:val>
          <c:extLst xmlns:c16r2="http://schemas.microsoft.com/office/drawing/2015/06/chart">
            <c:ext xmlns:c16="http://schemas.microsoft.com/office/drawing/2014/chart" uri="{C3380CC4-5D6E-409C-BE32-E72D297353CC}">
              <c16:uniqueId val="{00000001-45D1-4B57-BC4D-D9ADB0F7019B}"/>
            </c:ext>
          </c:extLst>
        </c:ser>
        <c:dLbls>
          <c:showLegendKey val="0"/>
          <c:showVal val="0"/>
          <c:showCatName val="0"/>
          <c:showSerName val="0"/>
          <c:showPercent val="0"/>
          <c:showBubbleSize val="0"/>
        </c:dLbls>
        <c:gapWidth val="250"/>
        <c:overlap val="100"/>
        <c:axId val="316730672"/>
        <c:axId val="316731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-0.93</c:v>
                </c:pt>
                <c:pt idx="1">
                  <c:v>-1.55</c:v>
                </c:pt>
                <c:pt idx="2">
                  <c:v>3.1</c:v>
                </c:pt>
                <c:pt idx="3">
                  <c:v>-1.24</c:v>
                </c:pt>
                <c:pt idx="4">
                  <c:v>0.41</c:v>
                </c:pt>
              </c:numCache>
            </c:numRef>
          </c:val>
          <c:smooth val="0"/>
          <c:extLst xmlns:c16r2="http://schemas.microsoft.com/office/drawing/2015/06/chart">
            <c:ext xmlns:c16="http://schemas.microsoft.com/office/drawing/2014/chart" uri="{C3380CC4-5D6E-409C-BE32-E72D297353CC}">
              <c16:uniqueId val="{00000002-45D1-4B57-BC4D-D9ADB0F7019B}"/>
            </c:ext>
          </c:extLst>
        </c:ser>
        <c:dLbls>
          <c:showLegendKey val="0"/>
          <c:showVal val="0"/>
          <c:showCatName val="0"/>
          <c:showSerName val="0"/>
          <c:showPercent val="0"/>
          <c:showBubbleSize val="0"/>
        </c:dLbls>
        <c:marker val="1"/>
        <c:smooth val="0"/>
        <c:axId val="316730672"/>
        <c:axId val="316731064"/>
      </c:lineChart>
      <c:catAx>
        <c:axId val="316730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6731064"/>
        <c:crosses val="autoZero"/>
        <c:auto val="1"/>
        <c:lblAlgn val="ctr"/>
        <c:lblOffset val="100"/>
        <c:tickLblSkip val="1"/>
        <c:tickMarkSkip val="1"/>
        <c:noMultiLvlLbl val="0"/>
      </c:catAx>
      <c:valAx>
        <c:axId val="316731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6730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10.42</c:v>
                </c:pt>
                <c:pt idx="2">
                  <c:v>#N/A</c:v>
                </c:pt>
                <c:pt idx="3">
                  <c:v>10.51</c:v>
                </c:pt>
                <c:pt idx="4">
                  <c:v>#N/A</c:v>
                </c:pt>
                <c:pt idx="5">
                  <c:v>9.08</c:v>
                </c:pt>
                <c:pt idx="6">
                  <c:v>#N/A</c:v>
                </c:pt>
                <c:pt idx="7">
                  <c:v>0.9</c:v>
                </c:pt>
                <c:pt idx="8">
                  <c:v>#N/A</c:v>
                </c:pt>
                <c:pt idx="9">
                  <c:v>0.39</c:v>
                </c:pt>
              </c:numCache>
            </c:numRef>
          </c:val>
          <c:extLst xmlns:c16r2="http://schemas.microsoft.com/office/drawing/2015/06/chart">
            <c:ext xmlns:c16="http://schemas.microsoft.com/office/drawing/2014/chart" uri="{C3380CC4-5D6E-409C-BE32-E72D297353CC}">
              <c16:uniqueId val="{00000000-FEC5-47B1-8CEE-427F4E9662B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EC5-47B1-8CEE-427F4E9662B2}"/>
            </c:ext>
          </c:extLst>
        </c:ser>
        <c:ser>
          <c:idx val="2"/>
          <c:order val="2"/>
          <c:tx>
            <c:strRef>
              <c:f>データシート!$A$29</c:f>
              <c:strCache>
                <c:ptCount val="1"/>
                <c:pt idx="0">
                  <c:v>住宅事業特別会計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c:v>
                </c:pt>
                <c:pt idx="2">
                  <c:v>#N/A</c:v>
                </c:pt>
                <c:pt idx="3">
                  <c:v>0.19</c:v>
                </c:pt>
                <c:pt idx="4">
                  <c:v>#N/A</c:v>
                </c:pt>
                <c:pt idx="5">
                  <c:v>0.15</c:v>
                </c:pt>
                <c:pt idx="6">
                  <c:v>#N/A</c:v>
                </c:pt>
                <c:pt idx="7">
                  <c:v>0.25</c:v>
                </c:pt>
                <c:pt idx="8">
                  <c:v>#N/A</c:v>
                </c:pt>
                <c:pt idx="9">
                  <c:v>0.48</c:v>
                </c:pt>
              </c:numCache>
            </c:numRef>
          </c:val>
          <c:extLst xmlns:c16r2="http://schemas.microsoft.com/office/drawing/2015/06/chart">
            <c:ext xmlns:c16="http://schemas.microsoft.com/office/drawing/2014/chart" uri="{C3380CC4-5D6E-409C-BE32-E72D297353CC}">
              <c16:uniqueId val="{00000002-FEC5-47B1-8CEE-427F4E9662B2}"/>
            </c:ext>
          </c:extLst>
        </c:ser>
        <c:ser>
          <c:idx val="3"/>
          <c:order val="3"/>
          <c:tx>
            <c:strRef>
              <c:f>データシート!$A$30</c:f>
              <c:strCache>
                <c:ptCount val="1"/>
                <c:pt idx="0">
                  <c:v>競輪事業特別会計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0.33</c:v>
                </c:pt>
                <c:pt idx="2">
                  <c:v>#N/A</c:v>
                </c:pt>
                <c:pt idx="3">
                  <c:v>0.24</c:v>
                </c:pt>
                <c:pt idx="4">
                  <c:v>#N/A</c:v>
                </c:pt>
                <c:pt idx="5">
                  <c:v>0.34</c:v>
                </c:pt>
                <c:pt idx="6">
                  <c:v>#N/A</c:v>
                </c:pt>
                <c:pt idx="7">
                  <c:v>0.41</c:v>
                </c:pt>
                <c:pt idx="8">
                  <c:v>#N/A</c:v>
                </c:pt>
                <c:pt idx="9">
                  <c:v>0.48</c:v>
                </c:pt>
              </c:numCache>
            </c:numRef>
          </c:val>
          <c:extLst xmlns:c16r2="http://schemas.microsoft.com/office/drawing/2015/06/chart">
            <c:ext xmlns:c16="http://schemas.microsoft.com/office/drawing/2014/chart" uri="{C3380CC4-5D6E-409C-BE32-E72D297353CC}">
              <c16:uniqueId val="{00000003-FEC5-47B1-8CEE-427F4E9662B2}"/>
            </c:ext>
          </c:extLst>
        </c:ser>
        <c:ser>
          <c:idx val="4"/>
          <c:order val="4"/>
          <c:tx>
            <c:strRef>
              <c:f>データシート!$A$31</c:f>
              <c:strCache>
                <c:ptCount val="1"/>
                <c:pt idx="0">
                  <c:v>卸売市場事業特別会計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0.76</c:v>
                </c:pt>
                <c:pt idx="2">
                  <c:v>#N/A</c:v>
                </c:pt>
                <c:pt idx="3">
                  <c:v>0.76</c:v>
                </c:pt>
                <c:pt idx="4">
                  <c:v>#N/A</c:v>
                </c:pt>
                <c:pt idx="5">
                  <c:v>0.75</c:v>
                </c:pt>
                <c:pt idx="6">
                  <c:v>#N/A</c:v>
                </c:pt>
                <c:pt idx="7">
                  <c:v>0.74</c:v>
                </c:pt>
                <c:pt idx="8">
                  <c:v>#N/A</c:v>
                </c:pt>
                <c:pt idx="9">
                  <c:v>0.76</c:v>
                </c:pt>
              </c:numCache>
            </c:numRef>
          </c:val>
          <c:extLst xmlns:c16r2="http://schemas.microsoft.com/office/drawing/2015/06/chart">
            <c:ext xmlns:c16="http://schemas.microsoft.com/office/drawing/2014/chart" uri="{C3380CC4-5D6E-409C-BE32-E72D297353CC}">
              <c16:uniqueId val="{00000004-FEC5-47B1-8CEE-427F4E9662B2}"/>
            </c:ext>
          </c:extLst>
        </c:ser>
        <c:ser>
          <c:idx val="5"/>
          <c:order val="5"/>
          <c:tx>
            <c:strRef>
              <c:f>データシート!$A$32</c:f>
              <c:strCache>
                <c:ptCount val="1"/>
                <c:pt idx="0">
                  <c:v>交通事業会計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1.47</c:v>
                </c:pt>
                <c:pt idx="2">
                  <c:v>#N/A</c:v>
                </c:pt>
                <c:pt idx="3">
                  <c:v>0.99</c:v>
                </c:pt>
                <c:pt idx="4">
                  <c:v>#N/A</c:v>
                </c:pt>
                <c:pt idx="5">
                  <c:v>1.52</c:v>
                </c:pt>
                <c:pt idx="6">
                  <c:v>#N/A</c:v>
                </c:pt>
                <c:pt idx="7">
                  <c:v>1.59</c:v>
                </c:pt>
                <c:pt idx="8">
                  <c:v>#N/A</c:v>
                </c:pt>
                <c:pt idx="9">
                  <c:v>1.5</c:v>
                </c:pt>
              </c:numCache>
            </c:numRef>
          </c:val>
          <c:extLst xmlns:c16r2="http://schemas.microsoft.com/office/drawing/2015/06/chart">
            <c:ext xmlns:c16="http://schemas.microsoft.com/office/drawing/2014/chart" uri="{C3380CC4-5D6E-409C-BE32-E72D297353CC}">
              <c16:uniqueId val="{00000005-FEC5-47B1-8CEE-427F4E9662B2}"/>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0.04</c:v>
                </c:pt>
                <c:pt idx="4">
                  <c:v>#N/A</c:v>
                </c:pt>
                <c:pt idx="5">
                  <c:v>0.48</c:v>
                </c:pt>
                <c:pt idx="6">
                  <c:v>#N/A</c:v>
                </c:pt>
                <c:pt idx="7">
                  <c:v>1.93</c:v>
                </c:pt>
                <c:pt idx="8">
                  <c:v>#N/A</c:v>
                </c:pt>
                <c:pt idx="9">
                  <c:v>2.46</c:v>
                </c:pt>
              </c:numCache>
            </c:numRef>
          </c:val>
          <c:extLst xmlns:c16r2="http://schemas.microsoft.com/office/drawing/2015/06/chart">
            <c:ext xmlns:c16="http://schemas.microsoft.com/office/drawing/2014/chart" uri="{C3380CC4-5D6E-409C-BE32-E72D297353CC}">
              <c16:uniqueId val="{00000006-FEC5-47B1-8CEE-427F4E9662B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4.9400000000000004</c:v>
                </c:pt>
                <c:pt idx="2">
                  <c:v>#N/A</c:v>
                </c:pt>
                <c:pt idx="3">
                  <c:v>4.96</c:v>
                </c:pt>
                <c:pt idx="4">
                  <c:v>#N/A</c:v>
                </c:pt>
                <c:pt idx="5">
                  <c:v>4.96</c:v>
                </c:pt>
                <c:pt idx="6">
                  <c:v>#N/A</c:v>
                </c:pt>
                <c:pt idx="7">
                  <c:v>4.75</c:v>
                </c:pt>
                <c:pt idx="8">
                  <c:v>#N/A</c:v>
                </c:pt>
                <c:pt idx="9">
                  <c:v>4.62</c:v>
                </c:pt>
              </c:numCache>
            </c:numRef>
          </c:val>
          <c:extLst xmlns:c16r2="http://schemas.microsoft.com/office/drawing/2015/06/chart">
            <c:ext xmlns:c16="http://schemas.microsoft.com/office/drawing/2014/chart" uri="{C3380CC4-5D6E-409C-BE32-E72D297353CC}">
              <c16:uniqueId val="{00000007-FEC5-47B1-8CEE-427F4E9662B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5.07</c:v>
                </c:pt>
                <c:pt idx="2">
                  <c:v>#N/A</c:v>
                </c:pt>
                <c:pt idx="3">
                  <c:v>4.47</c:v>
                </c:pt>
                <c:pt idx="4">
                  <c:v>#N/A</c:v>
                </c:pt>
                <c:pt idx="5">
                  <c:v>6.77</c:v>
                </c:pt>
                <c:pt idx="6">
                  <c:v>#N/A</c:v>
                </c:pt>
                <c:pt idx="7">
                  <c:v>4.8899999999999997</c:v>
                </c:pt>
                <c:pt idx="8">
                  <c:v>#N/A</c:v>
                </c:pt>
                <c:pt idx="9">
                  <c:v>5.37</c:v>
                </c:pt>
              </c:numCache>
            </c:numRef>
          </c:val>
          <c:extLst xmlns:c16r2="http://schemas.microsoft.com/office/drawing/2015/06/chart">
            <c:ext xmlns:c16="http://schemas.microsoft.com/office/drawing/2014/chart" uri="{C3380CC4-5D6E-409C-BE32-E72D297353CC}">
              <c16:uniqueId val="{00000008-FEC5-47B1-8CEE-427F4E9662B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7.62</c:v>
                </c:pt>
                <c:pt idx="2">
                  <c:v>#N/A</c:v>
                </c:pt>
                <c:pt idx="3">
                  <c:v>8.0500000000000007</c:v>
                </c:pt>
                <c:pt idx="4">
                  <c:v>#N/A</c:v>
                </c:pt>
                <c:pt idx="5">
                  <c:v>7.46</c:v>
                </c:pt>
                <c:pt idx="6">
                  <c:v>#N/A</c:v>
                </c:pt>
                <c:pt idx="7">
                  <c:v>7.05</c:v>
                </c:pt>
                <c:pt idx="8">
                  <c:v>#N/A</c:v>
                </c:pt>
                <c:pt idx="9">
                  <c:v>6.88</c:v>
                </c:pt>
              </c:numCache>
            </c:numRef>
          </c:val>
          <c:extLst xmlns:c16r2="http://schemas.microsoft.com/office/drawing/2015/06/chart">
            <c:ext xmlns:c16="http://schemas.microsoft.com/office/drawing/2014/chart" uri="{C3380CC4-5D6E-409C-BE32-E72D297353CC}">
              <c16:uniqueId val="{00000009-FEC5-47B1-8CEE-427F4E9662B2}"/>
            </c:ext>
          </c:extLst>
        </c:ser>
        <c:dLbls>
          <c:showLegendKey val="0"/>
          <c:showVal val="0"/>
          <c:showCatName val="0"/>
          <c:showSerName val="0"/>
          <c:showPercent val="0"/>
          <c:showBubbleSize val="0"/>
        </c:dLbls>
        <c:gapWidth val="150"/>
        <c:overlap val="100"/>
        <c:axId val="316732240"/>
        <c:axId val="316732632"/>
      </c:barChart>
      <c:catAx>
        <c:axId val="316732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6732632"/>
        <c:crosses val="autoZero"/>
        <c:auto val="1"/>
        <c:lblAlgn val="ctr"/>
        <c:lblOffset val="100"/>
        <c:tickLblSkip val="1"/>
        <c:tickMarkSkip val="1"/>
        <c:noMultiLvlLbl val="0"/>
      </c:catAx>
      <c:valAx>
        <c:axId val="316732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6732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12147</c:v>
                </c:pt>
                <c:pt idx="5">
                  <c:v>12215</c:v>
                </c:pt>
                <c:pt idx="8">
                  <c:v>12509</c:v>
                </c:pt>
                <c:pt idx="11">
                  <c:v>13788</c:v>
                </c:pt>
                <c:pt idx="14">
                  <c:v>12582</c:v>
                </c:pt>
              </c:numCache>
            </c:numRef>
          </c:val>
          <c:extLst xmlns:c16r2="http://schemas.microsoft.com/office/drawing/2015/06/chart">
            <c:ext xmlns:c16="http://schemas.microsoft.com/office/drawing/2014/chart" uri="{C3380CC4-5D6E-409C-BE32-E72D297353CC}">
              <c16:uniqueId val="{00000000-CA58-4335-9976-87EC288AA4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CA58-4335-9976-87EC288AA4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790</c:v>
                </c:pt>
                <c:pt idx="3">
                  <c:v>582</c:v>
                </c:pt>
                <c:pt idx="6">
                  <c:v>281</c:v>
                </c:pt>
                <c:pt idx="9">
                  <c:v>43</c:v>
                </c:pt>
                <c:pt idx="12">
                  <c:v>39</c:v>
                </c:pt>
              </c:numCache>
            </c:numRef>
          </c:val>
          <c:extLst xmlns:c16r2="http://schemas.microsoft.com/office/drawing/2015/06/chart">
            <c:ext xmlns:c16="http://schemas.microsoft.com/office/drawing/2014/chart" uri="{C3380CC4-5D6E-409C-BE32-E72D297353CC}">
              <c16:uniqueId val="{00000002-CA58-4335-9976-87EC288AA4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A58-4335-9976-87EC288AA4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2609</c:v>
                </c:pt>
                <c:pt idx="3">
                  <c:v>2785</c:v>
                </c:pt>
                <c:pt idx="6">
                  <c:v>2830</c:v>
                </c:pt>
                <c:pt idx="9">
                  <c:v>2189</c:v>
                </c:pt>
                <c:pt idx="12">
                  <c:v>2288</c:v>
                </c:pt>
              </c:numCache>
            </c:numRef>
          </c:val>
          <c:extLst xmlns:c16r2="http://schemas.microsoft.com/office/drawing/2015/06/chart">
            <c:ext xmlns:c16="http://schemas.microsoft.com/office/drawing/2014/chart" uri="{C3380CC4-5D6E-409C-BE32-E72D297353CC}">
              <c16:uniqueId val="{00000004-CA58-4335-9976-87EC288AA4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103</c:v>
                </c:pt>
                <c:pt idx="3">
                  <c:v>123</c:v>
                </c:pt>
                <c:pt idx="6">
                  <c:v>143</c:v>
                </c:pt>
                <c:pt idx="9">
                  <c:v>143</c:v>
                </c:pt>
                <c:pt idx="12">
                  <c:v>143</c:v>
                </c:pt>
              </c:numCache>
            </c:numRef>
          </c:val>
          <c:extLst xmlns:c16r2="http://schemas.microsoft.com/office/drawing/2015/06/chart">
            <c:ext xmlns:c16="http://schemas.microsoft.com/office/drawing/2014/chart" uri="{C3380CC4-5D6E-409C-BE32-E72D297353CC}">
              <c16:uniqueId val="{00000005-CA58-4335-9976-87EC288AA4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A58-4335-9976-87EC288AA4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13603</c:v>
                </c:pt>
                <c:pt idx="3">
                  <c:v>13208</c:v>
                </c:pt>
                <c:pt idx="6">
                  <c:v>12456</c:v>
                </c:pt>
                <c:pt idx="9">
                  <c:v>14192</c:v>
                </c:pt>
                <c:pt idx="12">
                  <c:v>12321</c:v>
                </c:pt>
              </c:numCache>
            </c:numRef>
          </c:val>
          <c:extLst xmlns:c16r2="http://schemas.microsoft.com/office/drawing/2015/06/chart">
            <c:ext xmlns:c16="http://schemas.microsoft.com/office/drawing/2014/chart" uri="{C3380CC4-5D6E-409C-BE32-E72D297353CC}">
              <c16:uniqueId val="{00000007-CA58-4335-9976-87EC288AA499}"/>
            </c:ext>
          </c:extLst>
        </c:ser>
        <c:dLbls>
          <c:showLegendKey val="0"/>
          <c:showVal val="0"/>
          <c:showCatName val="0"/>
          <c:showSerName val="0"/>
          <c:showPercent val="0"/>
          <c:showBubbleSize val="0"/>
        </c:dLbls>
        <c:gapWidth val="100"/>
        <c:overlap val="100"/>
        <c:axId val="316733416"/>
        <c:axId val="316733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4959</c:v>
                </c:pt>
                <c:pt idx="2">
                  <c:v>#N/A</c:v>
                </c:pt>
                <c:pt idx="3">
                  <c:v>#N/A</c:v>
                </c:pt>
                <c:pt idx="4">
                  <c:v>4484</c:v>
                </c:pt>
                <c:pt idx="5">
                  <c:v>#N/A</c:v>
                </c:pt>
                <c:pt idx="6">
                  <c:v>#N/A</c:v>
                </c:pt>
                <c:pt idx="7">
                  <c:v>3201</c:v>
                </c:pt>
                <c:pt idx="8">
                  <c:v>#N/A</c:v>
                </c:pt>
                <c:pt idx="9">
                  <c:v>#N/A</c:v>
                </c:pt>
                <c:pt idx="10">
                  <c:v>2779</c:v>
                </c:pt>
                <c:pt idx="11">
                  <c:v>#N/A</c:v>
                </c:pt>
                <c:pt idx="12">
                  <c:v>#N/A</c:v>
                </c:pt>
                <c:pt idx="13">
                  <c:v>2209</c:v>
                </c:pt>
                <c:pt idx="14">
                  <c:v>#N/A</c:v>
                </c:pt>
              </c:numCache>
            </c:numRef>
          </c:val>
          <c:smooth val="0"/>
          <c:extLst xmlns:c16r2="http://schemas.microsoft.com/office/drawing/2015/06/chart">
            <c:ext xmlns:c16="http://schemas.microsoft.com/office/drawing/2014/chart" uri="{C3380CC4-5D6E-409C-BE32-E72D297353CC}">
              <c16:uniqueId val="{00000008-CA58-4335-9976-87EC288AA499}"/>
            </c:ext>
          </c:extLst>
        </c:ser>
        <c:dLbls>
          <c:showLegendKey val="0"/>
          <c:showVal val="0"/>
          <c:showCatName val="0"/>
          <c:showSerName val="0"/>
          <c:showPercent val="0"/>
          <c:showBubbleSize val="0"/>
        </c:dLbls>
        <c:marker val="1"/>
        <c:smooth val="0"/>
        <c:axId val="316733416"/>
        <c:axId val="316733808"/>
      </c:lineChart>
      <c:catAx>
        <c:axId val="316733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6733808"/>
        <c:crosses val="autoZero"/>
        <c:auto val="1"/>
        <c:lblAlgn val="ctr"/>
        <c:lblOffset val="100"/>
        <c:tickLblSkip val="1"/>
        <c:tickMarkSkip val="1"/>
        <c:noMultiLvlLbl val="0"/>
      </c:catAx>
      <c:valAx>
        <c:axId val="316733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6733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97553</c:v>
                </c:pt>
                <c:pt idx="5">
                  <c:v>96636</c:v>
                </c:pt>
                <c:pt idx="8">
                  <c:v>95799</c:v>
                </c:pt>
                <c:pt idx="11">
                  <c:v>92180</c:v>
                </c:pt>
                <c:pt idx="14">
                  <c:v>91220</c:v>
                </c:pt>
              </c:numCache>
            </c:numRef>
          </c:val>
          <c:extLst xmlns:c16r2="http://schemas.microsoft.com/office/drawing/2015/06/chart">
            <c:ext xmlns:c16="http://schemas.microsoft.com/office/drawing/2014/chart" uri="{C3380CC4-5D6E-409C-BE32-E72D297353CC}">
              <c16:uniqueId val="{00000000-B09D-4B1E-A1D8-5E363FEE2A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22192</c:v>
                </c:pt>
                <c:pt idx="5">
                  <c:v>21472</c:v>
                </c:pt>
                <c:pt idx="8">
                  <c:v>24150</c:v>
                </c:pt>
                <c:pt idx="11">
                  <c:v>28419</c:v>
                </c:pt>
                <c:pt idx="14">
                  <c:v>33065</c:v>
                </c:pt>
              </c:numCache>
            </c:numRef>
          </c:val>
          <c:extLst xmlns:c16r2="http://schemas.microsoft.com/office/drawing/2015/06/chart">
            <c:ext xmlns:c16="http://schemas.microsoft.com/office/drawing/2014/chart" uri="{C3380CC4-5D6E-409C-BE32-E72D297353CC}">
              <c16:uniqueId val="{00000001-B09D-4B1E-A1D8-5E363FEE2A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21027</c:v>
                </c:pt>
                <c:pt idx="5">
                  <c:v>21197</c:v>
                </c:pt>
                <c:pt idx="8">
                  <c:v>23648</c:v>
                </c:pt>
                <c:pt idx="11">
                  <c:v>25439</c:v>
                </c:pt>
                <c:pt idx="14">
                  <c:v>27943</c:v>
                </c:pt>
              </c:numCache>
            </c:numRef>
          </c:val>
          <c:extLst xmlns:c16r2="http://schemas.microsoft.com/office/drawing/2015/06/chart">
            <c:ext xmlns:c16="http://schemas.microsoft.com/office/drawing/2014/chart" uri="{C3380CC4-5D6E-409C-BE32-E72D297353CC}">
              <c16:uniqueId val="{00000002-B09D-4B1E-A1D8-5E363FEE2A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09D-4B1E-A1D8-5E363FEE2A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09D-4B1E-A1D8-5E363FEE2A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119</c:v>
                </c:pt>
                <c:pt idx="3">
                  <c:v>125</c:v>
                </c:pt>
                <c:pt idx="6">
                  <c:v>77</c:v>
                </c:pt>
                <c:pt idx="9">
                  <c:v>85</c:v>
                </c:pt>
                <c:pt idx="12">
                  <c:v>80</c:v>
                </c:pt>
              </c:numCache>
            </c:numRef>
          </c:val>
          <c:extLst xmlns:c16r2="http://schemas.microsoft.com/office/drawing/2015/06/chart">
            <c:ext xmlns:c16="http://schemas.microsoft.com/office/drawing/2014/chart" uri="{C3380CC4-5D6E-409C-BE32-E72D297353CC}">
              <c16:uniqueId val="{00000005-B09D-4B1E-A1D8-5E363FEE2A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17456</c:v>
                </c:pt>
                <c:pt idx="3">
                  <c:v>16117</c:v>
                </c:pt>
                <c:pt idx="6">
                  <c:v>16443</c:v>
                </c:pt>
                <c:pt idx="9">
                  <c:v>16332</c:v>
                </c:pt>
                <c:pt idx="12">
                  <c:v>15647</c:v>
                </c:pt>
              </c:numCache>
            </c:numRef>
          </c:val>
          <c:extLst xmlns:c16r2="http://schemas.microsoft.com/office/drawing/2015/06/chart">
            <c:ext xmlns:c16="http://schemas.microsoft.com/office/drawing/2014/chart" uri="{C3380CC4-5D6E-409C-BE32-E72D297353CC}">
              <c16:uniqueId val="{00000006-B09D-4B1E-A1D8-5E363FEE2A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B09D-4B1E-A1D8-5E363FEE2A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29838</c:v>
                </c:pt>
                <c:pt idx="3">
                  <c:v>28003</c:v>
                </c:pt>
                <c:pt idx="6">
                  <c:v>28181</c:v>
                </c:pt>
                <c:pt idx="9">
                  <c:v>24146</c:v>
                </c:pt>
                <c:pt idx="12">
                  <c:v>24202</c:v>
                </c:pt>
              </c:numCache>
            </c:numRef>
          </c:val>
          <c:extLst xmlns:c16r2="http://schemas.microsoft.com/office/drawing/2015/06/chart">
            <c:ext xmlns:c16="http://schemas.microsoft.com/office/drawing/2014/chart" uri="{C3380CC4-5D6E-409C-BE32-E72D297353CC}">
              <c16:uniqueId val="{00000008-B09D-4B1E-A1D8-5E363FEE2A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851</c:v>
                </c:pt>
                <c:pt idx="3">
                  <c:v>319</c:v>
                </c:pt>
                <c:pt idx="6">
                  <c:v>1</c:v>
                </c:pt>
                <c:pt idx="9">
                  <c:v>0</c:v>
                </c:pt>
                <c:pt idx="12">
                  <c:v>0</c:v>
                </c:pt>
              </c:numCache>
            </c:numRef>
          </c:val>
          <c:extLst xmlns:c16r2="http://schemas.microsoft.com/office/drawing/2015/06/chart">
            <c:ext xmlns:c16="http://schemas.microsoft.com/office/drawing/2014/chart" uri="{C3380CC4-5D6E-409C-BE32-E72D297353CC}">
              <c16:uniqueId val="{00000009-B09D-4B1E-A1D8-5E363FEE2A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119968</c:v>
                </c:pt>
                <c:pt idx="3">
                  <c:v>117389</c:v>
                </c:pt>
                <c:pt idx="6">
                  <c:v>113189</c:v>
                </c:pt>
                <c:pt idx="9">
                  <c:v>114163</c:v>
                </c:pt>
                <c:pt idx="12">
                  <c:v>112222</c:v>
                </c:pt>
              </c:numCache>
            </c:numRef>
          </c:val>
          <c:extLst xmlns:c16r2="http://schemas.microsoft.com/office/drawing/2015/06/chart">
            <c:ext xmlns:c16="http://schemas.microsoft.com/office/drawing/2014/chart" uri="{C3380CC4-5D6E-409C-BE32-E72D297353CC}">
              <c16:uniqueId val="{0000000A-B09D-4B1E-A1D8-5E363FEE2A75}"/>
            </c:ext>
          </c:extLst>
        </c:ser>
        <c:dLbls>
          <c:showLegendKey val="0"/>
          <c:showVal val="0"/>
          <c:showCatName val="0"/>
          <c:showSerName val="0"/>
          <c:showPercent val="0"/>
          <c:showBubbleSize val="0"/>
        </c:dLbls>
        <c:gapWidth val="100"/>
        <c:overlap val="100"/>
        <c:axId val="346890488"/>
        <c:axId val="346890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27460</c:v>
                </c:pt>
                <c:pt idx="2">
                  <c:v>#N/A</c:v>
                </c:pt>
                <c:pt idx="3">
                  <c:v>#N/A</c:v>
                </c:pt>
                <c:pt idx="4">
                  <c:v>22648</c:v>
                </c:pt>
                <c:pt idx="5">
                  <c:v>#N/A</c:v>
                </c:pt>
                <c:pt idx="6">
                  <c:v>#N/A</c:v>
                </c:pt>
                <c:pt idx="7">
                  <c:v>14295</c:v>
                </c:pt>
                <c:pt idx="8">
                  <c:v>#N/A</c:v>
                </c:pt>
                <c:pt idx="9">
                  <c:v>#N/A</c:v>
                </c:pt>
                <c:pt idx="10">
                  <c:v>8689</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09D-4B1E-A1D8-5E363FEE2A75}"/>
            </c:ext>
          </c:extLst>
        </c:ser>
        <c:dLbls>
          <c:showLegendKey val="0"/>
          <c:showVal val="0"/>
          <c:showCatName val="0"/>
          <c:showSerName val="0"/>
          <c:showPercent val="0"/>
          <c:showBubbleSize val="0"/>
        </c:dLbls>
        <c:marker val="1"/>
        <c:smooth val="0"/>
        <c:axId val="346890488"/>
        <c:axId val="346890880"/>
      </c:lineChart>
      <c:catAx>
        <c:axId val="346890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6890880"/>
        <c:crosses val="autoZero"/>
        <c:auto val="1"/>
        <c:lblAlgn val="ctr"/>
        <c:lblOffset val="100"/>
        <c:tickLblSkip val="1"/>
        <c:tickMarkSkip val="1"/>
        <c:noMultiLvlLbl val="0"/>
      </c:catAx>
      <c:valAx>
        <c:axId val="346890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6890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5116</c:v>
                </c:pt>
                <c:pt idx="1">
                  <c:v>5391</c:v>
                </c:pt>
                <c:pt idx="2">
                  <c:v>5224</c:v>
                </c:pt>
              </c:numCache>
            </c:numRef>
          </c:val>
          <c:extLst xmlns:c16r2="http://schemas.microsoft.com/office/drawing/2015/06/chart">
            <c:ext xmlns:c16="http://schemas.microsoft.com/office/drawing/2014/chart" uri="{C3380CC4-5D6E-409C-BE32-E72D297353CC}">
              <c16:uniqueId val="{00000000-EB29-4E7A-8A51-51B59794D19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4061</c:v>
                </c:pt>
                <c:pt idx="1">
                  <c:v>4078</c:v>
                </c:pt>
                <c:pt idx="2">
                  <c:v>4096</c:v>
                </c:pt>
              </c:numCache>
            </c:numRef>
          </c:val>
          <c:extLst xmlns:c16r2="http://schemas.microsoft.com/office/drawing/2015/06/chart">
            <c:ext xmlns:c16="http://schemas.microsoft.com/office/drawing/2014/chart" uri="{C3380CC4-5D6E-409C-BE32-E72D297353CC}">
              <c16:uniqueId val="{00000001-EB29-4E7A-8A51-51B59794D19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13476</c:v>
                </c:pt>
                <c:pt idx="1">
                  <c:v>14316</c:v>
                </c:pt>
                <c:pt idx="2">
                  <c:v>14512</c:v>
                </c:pt>
              </c:numCache>
            </c:numRef>
          </c:val>
          <c:extLst xmlns:c16r2="http://schemas.microsoft.com/office/drawing/2015/06/chart">
            <c:ext xmlns:c16="http://schemas.microsoft.com/office/drawing/2014/chart" uri="{C3380CC4-5D6E-409C-BE32-E72D297353CC}">
              <c16:uniqueId val="{00000002-EB29-4E7A-8A51-51B59794D19D}"/>
            </c:ext>
          </c:extLst>
        </c:ser>
        <c:dLbls>
          <c:showLegendKey val="0"/>
          <c:showVal val="0"/>
          <c:showCatName val="0"/>
          <c:showSerName val="0"/>
          <c:showPercent val="0"/>
          <c:showBubbleSize val="0"/>
        </c:dLbls>
        <c:gapWidth val="120"/>
        <c:overlap val="100"/>
        <c:axId val="346892056"/>
        <c:axId val="346892448"/>
      </c:barChart>
      <c:catAx>
        <c:axId val="346892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46892448"/>
        <c:crosses val="autoZero"/>
        <c:auto val="1"/>
        <c:lblAlgn val="ctr"/>
        <c:lblOffset val="100"/>
        <c:tickLblSkip val="1"/>
        <c:tickMarkSkip val="1"/>
        <c:noMultiLvlLbl val="0"/>
      </c:catAx>
      <c:valAx>
        <c:axId val="3468924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46892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AF0-4452-8F4F-67B6DFD1D3DE}"/>
                </c:ext>
                <c:ext xmlns:c15="http://schemas.microsoft.com/office/drawing/2012/chart" uri="{CE6537A1-D6FC-4f65-9D91-7224C49458BB}">
                  <c15:dlblFieldTable>
                    <c15:dlblFTEntry>
                      <c15:txfldGUID>{D48E467D-A80A-454E-80A2-EF521C334157}</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AF0-4452-8F4F-67B6DFD1D3DE}"/>
                </c:ext>
                <c:ext xmlns:c15="http://schemas.microsoft.com/office/drawing/2012/chart" uri="{CE6537A1-D6FC-4f65-9D91-7224C49458BB}">
                  <c15:dlblFieldTable>
                    <c15:dlblFTEntry>
                      <c15:txfldGUID>{691E5E22-1375-43CD-BCA4-15907CC4B1AE}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AF0-4452-8F4F-67B6DFD1D3DE}"/>
                </c:ext>
                <c:ext xmlns:c15="http://schemas.microsoft.com/office/drawing/2012/chart" uri="{CE6537A1-D6FC-4f65-9D91-7224C49458BB}">
                  <c15:dlblFieldTable>
                    <c15:dlblFTEntry>
                      <c15:txfldGUID>{C9F2B9BF-4029-4BAC-AC39-F028583BF67D}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AF0-4452-8F4F-67B6DFD1D3DE}"/>
                </c:ext>
                <c:ext xmlns:c15="http://schemas.microsoft.com/office/drawing/2012/chart" uri="{CE6537A1-D6FC-4f65-9D91-7224C49458BB}">
                  <c15:dlblFieldTable>
                    <c15:dlblFTEntry>
                      <c15:txfldGUID>{572F806E-7083-481E-85B6-5393F8369F04}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AF0-4452-8F4F-67B6DFD1D3DE}"/>
                </c:ext>
                <c:ext xmlns:c15="http://schemas.microsoft.com/office/drawing/2012/chart" uri="{CE6537A1-D6FC-4f65-9D91-7224C49458BB}">
                  <c15:dlblFieldTable>
                    <c15:dlblFTEntry>
                      <c15:txfldGUID>{69204EB1-FB55-4A09-81F1-545F2EA62D48}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AF0-4452-8F4F-67B6DFD1D3DE}"/>
                </c:ext>
                <c:ext xmlns:c15="http://schemas.microsoft.com/office/drawing/2012/chart" uri="{CE6537A1-D6FC-4f65-9D91-7224C49458BB}">
                  <c15:dlblFieldTable>
                    <c15:dlblFTEntry>
                      <c15:txfldGUID>{1D1A0999-628B-459D-B4D7-D57B769840CF}</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AF0-4452-8F4F-67B6DFD1D3DE}"/>
                </c:ext>
                <c:ext xmlns:c15="http://schemas.microsoft.com/office/drawing/2012/chart" uri="{CE6537A1-D6FC-4f65-9D91-7224C49458BB}">
                  <c15:dlblFieldTable>
                    <c15:dlblFTEntry>
                      <c15:txfldGUID>{4F578BDB-E462-4EC4-BED5-004E13EDA35B}</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AF0-4452-8F4F-67B6DFD1D3DE}"/>
                </c:ext>
                <c:ext xmlns:c15="http://schemas.microsoft.com/office/drawing/2012/chart" uri="{CE6537A1-D6FC-4f65-9D91-7224C49458BB}">
                  <c15:layout/>
                  <c15:dlblFieldTable>
                    <c15:dlblFTEntry>
                      <c15:txfldGUID>{04DECD50-0CF5-4842-8827-DE529FA58CD9}</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AF0-4452-8F4F-67B6DFD1D3DE}"/>
                </c:ext>
                <c:ext xmlns:c15="http://schemas.microsoft.com/office/drawing/2012/chart" uri="{CE6537A1-D6FC-4f65-9D91-7224C49458BB}">
                  <c15:dlblFieldTable>
                    <c15:dlblFTEntry>
                      <c15:txfldGUID>{CD8108D5-B71D-413C-A915-FBEA6E1ED0AC}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55.8</c:v>
                </c:pt>
              </c:numCache>
            </c:numRef>
          </c:xVal>
          <c:yVal>
            <c:numRef>
              <c:f>公会計指標分析・財政指標組合せ分析表!$BP$51:$DC$51</c:f>
              <c:numCache>
                <c:formatCode>#,##0.0;"▲ "#,##0.0</c:formatCode>
                <c:ptCount val="40"/>
                <c:pt idx="24">
                  <c:v>16.600000000000001</c:v>
                </c:pt>
              </c:numCache>
            </c:numRef>
          </c:yVal>
          <c:smooth val="0"/>
          <c:extLst xmlns:c16r2="http://schemas.microsoft.com/office/drawing/2015/06/chart">
            <c:ext xmlns:c16="http://schemas.microsoft.com/office/drawing/2014/chart" uri="{C3380CC4-5D6E-409C-BE32-E72D297353CC}">
              <c16:uniqueId val="{00000009-EAF0-4452-8F4F-67B6DFD1D3D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AF0-4452-8F4F-67B6DFD1D3DE}"/>
                </c:ext>
                <c:ext xmlns:c15="http://schemas.microsoft.com/office/drawing/2012/chart" uri="{CE6537A1-D6FC-4f65-9D91-7224C49458BB}">
                  <c15:dlblFieldTable>
                    <c15:dlblFTEntry>
                      <c15:txfldGUID>{93EE6C63-62AC-44E5-AD7E-22C02061629E}</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AF0-4452-8F4F-67B6DFD1D3DE}"/>
                </c:ext>
                <c:ext xmlns:c15="http://schemas.microsoft.com/office/drawing/2012/chart" uri="{CE6537A1-D6FC-4f65-9D91-7224C49458BB}">
                  <c15:dlblFieldTable>
                    <c15:dlblFTEntry>
                      <c15:txfldGUID>{2BA69949-3C0F-41D3-B022-AEBC5E78BF57}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AF0-4452-8F4F-67B6DFD1D3DE}"/>
                </c:ext>
                <c:ext xmlns:c15="http://schemas.microsoft.com/office/drawing/2012/chart" uri="{CE6537A1-D6FC-4f65-9D91-7224C49458BB}">
                  <c15:dlblFieldTable>
                    <c15:dlblFTEntry>
                      <c15:txfldGUID>{C0AFD0B6-0E7B-4E9D-B457-A29FD5178843}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AF0-4452-8F4F-67B6DFD1D3DE}"/>
                </c:ext>
                <c:ext xmlns:c15="http://schemas.microsoft.com/office/drawing/2012/chart" uri="{CE6537A1-D6FC-4f65-9D91-7224C49458BB}">
                  <c15:dlblFieldTable>
                    <c15:dlblFTEntry>
                      <c15:txfldGUID>{6CEBD670-5D0C-49F1-AAA0-86BE836C2B64}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AF0-4452-8F4F-67B6DFD1D3DE}"/>
                </c:ext>
                <c:ext xmlns:c15="http://schemas.microsoft.com/office/drawing/2012/chart" uri="{CE6537A1-D6FC-4f65-9D91-7224C49458BB}">
                  <c15:dlblFieldTable>
                    <c15:dlblFTEntry>
                      <c15:txfldGUID>{1E6DFCBB-0255-43D8-87ED-3C5D976AF24A}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AF0-4452-8F4F-67B6DFD1D3DE}"/>
                </c:ext>
                <c:ext xmlns:c15="http://schemas.microsoft.com/office/drawing/2012/chart" uri="{CE6537A1-D6FC-4f65-9D91-7224C49458BB}">
                  <c15:dlblFieldTable>
                    <c15:dlblFTEntry>
                      <c15:txfldGUID>{FCAAA333-F270-4A8C-ADC0-525F16DA9F34}</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AF0-4452-8F4F-67B6DFD1D3DE}"/>
                </c:ext>
                <c:ext xmlns:c15="http://schemas.microsoft.com/office/drawing/2012/chart" uri="{CE6537A1-D6FC-4f65-9D91-7224C49458BB}">
                  <c15:dlblFieldTable>
                    <c15:dlblFTEntry>
                      <c15:txfldGUID>{3750ABD5-7EE6-4FE8-BB8F-31864AE62109}</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AF0-4452-8F4F-67B6DFD1D3DE}"/>
                </c:ext>
                <c:ext xmlns:c15="http://schemas.microsoft.com/office/drawing/2012/chart" uri="{CE6537A1-D6FC-4f65-9D91-7224C49458BB}">
                  <c15:layout/>
                  <c15:dlblFieldTable>
                    <c15:dlblFTEntry>
                      <c15:txfldGUID>{A395D041-1960-4A2E-98A1-EFD1401893ED}</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AF0-4452-8F4F-67B6DFD1D3DE}"/>
                </c:ext>
                <c:ext xmlns:c15="http://schemas.microsoft.com/office/drawing/2012/chart" uri="{CE6537A1-D6FC-4f65-9D91-7224C49458BB}">
                  <c15:dlblFieldTable>
                    <c15:dlblFTEntry>
                      <c15:txfldGUID>{567FFE94-D82A-4D54-82DB-3D2BF90A6BF2}</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59.3</c:v>
                </c:pt>
              </c:numCache>
            </c:numRef>
          </c:xVal>
          <c:yVal>
            <c:numRef>
              <c:f>公会計指標分析・財政指標組合せ分析表!$BP$55:$DC$55</c:f>
              <c:numCache>
                <c:formatCode>#,##0.0;"▲ "#,##0.0</c:formatCode>
                <c:ptCount val="40"/>
                <c:pt idx="24">
                  <c:v>38.9</c:v>
                </c:pt>
              </c:numCache>
            </c:numRef>
          </c:yVal>
          <c:smooth val="0"/>
          <c:extLst xmlns:c16r2="http://schemas.microsoft.com/office/drawing/2015/06/chart">
            <c:ext xmlns:c16="http://schemas.microsoft.com/office/drawing/2014/chart" uri="{C3380CC4-5D6E-409C-BE32-E72D297353CC}">
              <c16:uniqueId val="{00000013-EAF0-4452-8F4F-67B6DFD1D3DE}"/>
            </c:ext>
          </c:extLst>
        </c:ser>
        <c:dLbls>
          <c:showLegendKey val="0"/>
          <c:showVal val="1"/>
          <c:showCatName val="0"/>
          <c:showSerName val="0"/>
          <c:showPercent val="0"/>
          <c:showBubbleSize val="0"/>
        </c:dLbls>
        <c:axId val="316730280"/>
        <c:axId val="346893624"/>
      </c:scatterChart>
      <c:valAx>
        <c:axId val="316730280"/>
        <c:scaling>
          <c:orientation val="minMax"/>
          <c:max val="59.6"/>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6893624"/>
        <c:crosses val="autoZero"/>
        <c:crossBetween val="midCat"/>
      </c:valAx>
      <c:valAx>
        <c:axId val="346893624"/>
        <c:scaling>
          <c:orientation val="minMax"/>
          <c:max val="43"/>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67302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4C7-4FE6-A306-7F3CC928E62A}"/>
                </c:ext>
                <c:ext xmlns:c15="http://schemas.microsoft.com/office/drawing/2012/chart" uri="{CE6537A1-D6FC-4f65-9D91-7224C49458BB}">
                  <c15:dlblFieldTable>
                    <c15:dlblFTEntry>
                      <c15:txfldGUID>{2C03D8D2-3974-4071-A562-B9BDD9D5DCCD}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4C7-4FE6-A306-7F3CC928E62A}"/>
                </c:ext>
                <c:ext xmlns:c15="http://schemas.microsoft.com/office/drawing/2012/chart" uri="{CE6537A1-D6FC-4f65-9D91-7224C49458BB}">
                  <c15:dlblFieldTable>
                    <c15:dlblFTEntry>
                      <c15:txfldGUID>{80A006D0-DD25-467B-BF10-1A9D5895A883}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4C7-4FE6-A306-7F3CC928E62A}"/>
                </c:ext>
                <c:ext xmlns:c15="http://schemas.microsoft.com/office/drawing/2012/chart" uri="{CE6537A1-D6FC-4f65-9D91-7224C49458BB}">
                  <c15:dlblFieldTable>
                    <c15:dlblFTEntry>
                      <c15:txfldGUID>{ED658097-58AA-4B02-9EDA-5C092D527235}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4C7-4FE6-A306-7F3CC928E62A}"/>
                </c:ext>
                <c:ext xmlns:c15="http://schemas.microsoft.com/office/drawing/2012/chart" uri="{CE6537A1-D6FC-4f65-9D91-7224C49458BB}">
                  <c15:dlblFieldTable>
                    <c15:dlblFTEntry>
                      <c15:txfldGUID>{E31484BD-5083-4CDD-A5BE-6757C939CE0B}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4C7-4FE6-A306-7F3CC928E62A}"/>
                </c:ext>
                <c:ext xmlns:c15="http://schemas.microsoft.com/office/drawing/2012/chart" uri="{CE6537A1-D6FC-4f65-9D91-7224C49458BB}">
                  <c15:dlblFieldTable>
                    <c15:dlblFTEntry>
                      <c15:txfldGUID>{CE616B70-037D-4C76-ACCD-FE63C0670107}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4C7-4FE6-A306-7F3CC928E62A}"/>
                </c:ext>
                <c:ext xmlns:c15="http://schemas.microsoft.com/office/drawing/2012/chart" uri="{CE6537A1-D6FC-4f65-9D91-7224C49458BB}">
                  <c15:dlblFieldTable>
                    <c15:dlblFTEntry>
                      <c15:txfldGUID>{1370CD7A-307F-4D17-B289-249B4AB3CC15}</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4C7-4FE6-A306-7F3CC928E62A}"/>
                </c:ext>
                <c:ext xmlns:c15="http://schemas.microsoft.com/office/drawing/2012/chart" uri="{CE6537A1-D6FC-4f65-9D91-7224C49458BB}">
                  <c15:dlblFieldTable>
                    <c15:dlblFTEntry>
                      <c15:txfldGUID>{647EAB7F-366F-4353-ADF3-E6038BD5FA8A}</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4C7-4FE6-A306-7F3CC928E62A}"/>
                </c:ext>
                <c:ext xmlns:c15="http://schemas.microsoft.com/office/drawing/2012/chart" uri="{CE6537A1-D6FC-4f65-9D91-7224C49458BB}">
                  <c15:dlblFieldTable>
                    <c15:dlblFTEntry>
                      <c15:txfldGUID>{965F8FF4-47DE-4839-922B-330242C2EFD6}</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4C7-4FE6-A306-7F3CC928E62A}"/>
                </c:ext>
                <c:ext xmlns:c15="http://schemas.microsoft.com/office/drawing/2012/chart" uri="{CE6537A1-D6FC-4f65-9D91-7224C49458BB}">
                  <c15:dlblFieldTable>
                    <c15:dlblFTEntry>
                      <c15:txfldGUID>{68174282-B5FC-41C1-8399-F233DF6E7593}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9.6999999999999993</c:v>
                </c:pt>
                <c:pt idx="16">
                  <c:v>8.1999999999999993</c:v>
                </c:pt>
                <c:pt idx="24">
                  <c:v>6.7</c:v>
                </c:pt>
                <c:pt idx="32">
                  <c:v>5.2</c:v>
                </c:pt>
              </c:numCache>
            </c:numRef>
          </c:xVal>
          <c:yVal>
            <c:numRef>
              <c:f>公会計指標分析・財政指標組合せ分析表!$BP$73:$DC$73</c:f>
              <c:numCache>
                <c:formatCode>#,##0.0;"▲ "#,##0.0</c:formatCode>
                <c:ptCount val="40"/>
                <c:pt idx="0">
                  <c:v>53.4</c:v>
                </c:pt>
                <c:pt idx="8">
                  <c:v>44.4</c:v>
                </c:pt>
                <c:pt idx="16">
                  <c:v>27.6</c:v>
                </c:pt>
                <c:pt idx="24">
                  <c:v>16.600000000000001</c:v>
                </c:pt>
              </c:numCache>
            </c:numRef>
          </c:yVal>
          <c:smooth val="0"/>
          <c:extLst xmlns:c16r2="http://schemas.microsoft.com/office/drawing/2015/06/chart">
            <c:ext xmlns:c16="http://schemas.microsoft.com/office/drawing/2014/chart" uri="{C3380CC4-5D6E-409C-BE32-E72D297353CC}">
              <c16:uniqueId val="{00000009-94C7-4FE6-A306-7F3CC928E62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4C7-4FE6-A306-7F3CC928E62A}"/>
                </c:ext>
                <c:ext xmlns:c15="http://schemas.microsoft.com/office/drawing/2012/chart" uri="{CE6537A1-D6FC-4f65-9D91-7224C49458BB}">
                  <c15:dlblFieldTable>
                    <c15:dlblFTEntry>
                      <c15:txfldGUID>{F50499F4-20C9-4E4F-999C-5772FFB2B50E}</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4C7-4FE6-A306-7F3CC928E62A}"/>
                </c:ext>
                <c:ext xmlns:c15="http://schemas.microsoft.com/office/drawing/2012/chart" uri="{CE6537A1-D6FC-4f65-9D91-7224C49458BB}">
                  <c15:dlblFieldTable>
                    <c15:dlblFTEntry>
                      <c15:txfldGUID>{9A57611A-D62F-4AAB-B648-38BF4A56193A}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4C7-4FE6-A306-7F3CC928E62A}"/>
                </c:ext>
                <c:ext xmlns:c15="http://schemas.microsoft.com/office/drawing/2012/chart" uri="{CE6537A1-D6FC-4f65-9D91-7224C49458BB}">
                  <c15:dlblFieldTable>
                    <c15:dlblFTEntry>
                      <c15:txfldGUID>{6BB3E713-2A1E-44D2-9A68-0784B72A8DAD}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4C7-4FE6-A306-7F3CC928E62A}"/>
                </c:ext>
                <c:ext xmlns:c15="http://schemas.microsoft.com/office/drawing/2012/chart" uri="{CE6537A1-D6FC-4f65-9D91-7224C49458BB}">
                  <c15:dlblFieldTable>
                    <c15:dlblFTEntry>
                      <c15:txfldGUID>{16F28B90-190E-4A40-8F0B-06954C97E8A9}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4C7-4FE6-A306-7F3CC928E62A}"/>
                </c:ext>
                <c:ext xmlns:c15="http://schemas.microsoft.com/office/drawing/2012/chart" uri="{CE6537A1-D6FC-4f65-9D91-7224C49458BB}">
                  <c15:dlblFieldTable>
                    <c15:dlblFTEntry>
                      <c15:txfldGUID>{FA39D822-2D27-4272-9E34-76FF93FA8852}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4C7-4FE6-A306-7F3CC928E62A}"/>
                </c:ext>
                <c:ext xmlns:c15="http://schemas.microsoft.com/office/drawing/2012/chart" uri="{CE6537A1-D6FC-4f65-9D91-7224C49458BB}">
                  <c15:dlblFieldTable>
                    <c15:dlblFTEntry>
                      <c15:txfldGUID>{59BB7652-917A-4429-8216-C3E133B52AE7}</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3.7010999917293855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4C7-4FE6-A306-7F3CC928E62A}"/>
                </c:ext>
                <c:ext xmlns:c15="http://schemas.microsoft.com/office/drawing/2012/chart" uri="{CE6537A1-D6FC-4f65-9D91-7224C49458BB}">
                  <c15:dlblFieldTable>
                    <c15:dlblFTEntry>
                      <c15:txfldGUID>{BC481D79-67F1-44B0-969C-AF4050B9462D}</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2.638498332092741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4C7-4FE6-A306-7F3CC928E62A}"/>
                </c:ext>
                <c:ext xmlns:c15="http://schemas.microsoft.com/office/drawing/2012/chart" uri="{CE6537A1-D6FC-4f65-9D91-7224C49458BB}">
                  <c15:dlblFieldTable>
                    <c15:dlblFTEntry>
                      <c15:txfldGUID>{778C0348-337B-48CA-A96C-8FCF0749EE14}</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4C7-4FE6-A306-7F3CC928E62A}"/>
                </c:ext>
                <c:ext xmlns:c15="http://schemas.microsoft.com/office/drawing/2012/chart" uri="{CE6537A1-D6FC-4f65-9D91-7224C49458BB}">
                  <c15:dlblFieldTable>
                    <c15:dlblFTEntry>
                      <c15:txfldGUID>{BC0F4172-E0B9-461A-9E79-7715B3BF6B19}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6.3</c:v>
                </c:pt>
                <c:pt idx="24">
                  <c:v>6.4</c:v>
                </c:pt>
                <c:pt idx="32">
                  <c:v>6.1</c:v>
                </c:pt>
              </c:numCache>
            </c:numRef>
          </c:xVal>
          <c:yVal>
            <c:numRef>
              <c:f>公会計指標分析・財政指標組合せ分析表!$BP$77:$DC$77</c:f>
              <c:numCache>
                <c:formatCode>#,##0.0;"▲ "#,##0.0</c:formatCode>
                <c:ptCount val="40"/>
                <c:pt idx="0">
                  <c:v>49.8</c:v>
                </c:pt>
                <c:pt idx="8">
                  <c:v>45.1</c:v>
                </c:pt>
                <c:pt idx="16">
                  <c:v>37.4</c:v>
                </c:pt>
                <c:pt idx="24">
                  <c:v>38.9</c:v>
                </c:pt>
                <c:pt idx="32">
                  <c:v>37.6</c:v>
                </c:pt>
              </c:numCache>
            </c:numRef>
          </c:yVal>
          <c:smooth val="0"/>
          <c:extLst xmlns:c16r2="http://schemas.microsoft.com/office/drawing/2015/06/chart">
            <c:ext xmlns:c16="http://schemas.microsoft.com/office/drawing/2014/chart" uri="{C3380CC4-5D6E-409C-BE32-E72D297353CC}">
              <c16:uniqueId val="{00000013-94C7-4FE6-A306-7F3CC928E62A}"/>
            </c:ext>
          </c:extLst>
        </c:ser>
        <c:dLbls>
          <c:showLegendKey val="0"/>
          <c:showVal val="1"/>
          <c:showCatName val="0"/>
          <c:showSerName val="0"/>
          <c:showPercent val="0"/>
          <c:showBubbleSize val="0"/>
        </c:dLbls>
        <c:axId val="316731456"/>
        <c:axId val="311128960"/>
      </c:scatterChart>
      <c:valAx>
        <c:axId val="316731456"/>
        <c:scaling>
          <c:orientation val="minMax"/>
          <c:max val="11"/>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1128960"/>
        <c:crosses val="autoZero"/>
        <c:crossBetween val="midCat"/>
      </c:valAx>
      <c:valAx>
        <c:axId val="311128960"/>
        <c:scaling>
          <c:orientation val="minMax"/>
          <c:max val="60"/>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67314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長崎県佐世保市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元利償還金等については、前年度と比較して約</a:t>
          </a:r>
          <a:r>
            <a:rPr kumimoji="1" lang="en-US" altLang="ja-JP" sz="1200">
              <a:solidFill>
                <a:schemeClr val="dk1"/>
              </a:solidFill>
              <a:effectLst/>
              <a:latin typeface="+mn-lt"/>
              <a:ea typeface="+mn-ea"/>
              <a:cs typeface="+mn-cs"/>
            </a:rPr>
            <a:t>18</a:t>
          </a:r>
          <a:r>
            <a:rPr kumimoji="1" lang="ja-JP" altLang="ja-JP" sz="1200">
              <a:solidFill>
                <a:schemeClr val="dk1"/>
              </a:solidFill>
              <a:effectLst/>
              <a:latin typeface="+mn-lt"/>
              <a:ea typeface="+mn-ea"/>
              <a:cs typeface="+mn-cs"/>
            </a:rPr>
            <a:t>億</a:t>
          </a:r>
          <a:r>
            <a:rPr kumimoji="1" lang="en-US" altLang="ja-JP" sz="1200">
              <a:solidFill>
                <a:schemeClr val="dk1"/>
              </a:solidFill>
              <a:effectLst/>
              <a:latin typeface="+mn-lt"/>
              <a:ea typeface="+mn-ea"/>
              <a:cs typeface="+mn-cs"/>
            </a:rPr>
            <a:t>7</a:t>
          </a:r>
          <a:r>
            <a:rPr kumimoji="1" lang="ja-JP" altLang="ja-JP" sz="1200">
              <a:solidFill>
                <a:schemeClr val="dk1"/>
              </a:solidFill>
              <a:effectLst/>
              <a:latin typeface="+mn-lt"/>
              <a:ea typeface="+mn-ea"/>
              <a:cs typeface="+mn-cs"/>
            </a:rPr>
            <a:t>千万円</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した。</a:t>
          </a:r>
          <a:r>
            <a:rPr lang="ja-JP" altLang="ja-JP" sz="1200" b="0" i="0" baseline="0">
              <a:solidFill>
                <a:schemeClr val="dk1"/>
              </a:solidFill>
              <a:effectLst/>
              <a:latin typeface="+mn-lt"/>
              <a:ea typeface="+mn-ea"/>
              <a:cs typeface="+mn-cs"/>
            </a:rPr>
            <a:t>これは主に、一般会計等にかかる元利償還金について、地方債の計画的な発行に努めた結果、元金償還額が減となったこと</a:t>
          </a:r>
          <a:r>
            <a:rPr lang="ja-JP" altLang="en-US" sz="1200" b="0" i="0" baseline="0">
              <a:solidFill>
                <a:schemeClr val="dk1"/>
              </a:solidFill>
              <a:effectLst/>
              <a:latin typeface="+mn-lt"/>
              <a:ea typeface="+mn-ea"/>
              <a:cs typeface="+mn-cs"/>
            </a:rPr>
            <a:t>によるものである</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また、控除財源である算入公債費等については、約</a:t>
          </a:r>
          <a:r>
            <a:rPr kumimoji="1" lang="en-US" altLang="ja-JP" sz="1200">
              <a:solidFill>
                <a:schemeClr val="dk1"/>
              </a:solidFill>
              <a:effectLst/>
              <a:latin typeface="+mn-lt"/>
              <a:ea typeface="+mn-ea"/>
              <a:cs typeface="+mn-cs"/>
            </a:rPr>
            <a:t>12</a:t>
          </a:r>
          <a:r>
            <a:rPr kumimoji="1" lang="ja-JP" altLang="ja-JP" sz="1200">
              <a:solidFill>
                <a:schemeClr val="dk1"/>
              </a:solidFill>
              <a:effectLst/>
              <a:latin typeface="+mn-lt"/>
              <a:ea typeface="+mn-ea"/>
              <a:cs typeface="+mn-cs"/>
            </a:rPr>
            <a:t>億</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千万円の</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となった、これは</a:t>
          </a:r>
          <a:r>
            <a:rPr kumimoji="1" lang="ja-JP" altLang="en-US" sz="1200">
              <a:solidFill>
                <a:schemeClr val="dk1"/>
              </a:solidFill>
              <a:effectLst/>
              <a:latin typeface="+mn-lt"/>
              <a:ea typeface="+mn-ea"/>
              <a:cs typeface="+mn-cs"/>
            </a:rPr>
            <a:t>西部クリーンセンター最終処分場分の償還終了などに伴い</a:t>
          </a:r>
          <a:r>
            <a:rPr lang="ja-JP" altLang="ja-JP" sz="1200" b="0" i="0" baseline="0">
              <a:solidFill>
                <a:schemeClr val="dk1"/>
              </a:solidFill>
              <a:effectLst/>
              <a:latin typeface="+mn-lt"/>
              <a:ea typeface="+mn-ea"/>
              <a:cs typeface="+mn-cs"/>
            </a:rPr>
            <a:t>交付税措置</a:t>
          </a:r>
          <a:r>
            <a:rPr lang="ja-JP" altLang="en-US" sz="1200" b="0" i="0" baseline="0">
              <a:solidFill>
                <a:schemeClr val="dk1"/>
              </a:solidFill>
              <a:effectLst/>
              <a:latin typeface="+mn-lt"/>
              <a:ea typeface="+mn-ea"/>
              <a:cs typeface="+mn-cs"/>
            </a:rPr>
            <a:t>のある公債費相当額が減少した</a:t>
          </a:r>
          <a:r>
            <a:rPr lang="ja-JP" altLang="ja-JP" sz="1200" b="0" i="0" baseline="0">
              <a:solidFill>
                <a:schemeClr val="dk1"/>
              </a:solidFill>
              <a:effectLst/>
              <a:latin typeface="+mn-lt"/>
              <a:ea typeface="+mn-ea"/>
              <a:cs typeface="+mn-cs"/>
            </a:rPr>
            <a:t>ためである。</a:t>
          </a:r>
          <a:endParaRPr lang="ja-JP" altLang="ja-JP" sz="1200">
            <a:effectLst/>
          </a:endParaRPr>
        </a:p>
        <a:p>
          <a:r>
            <a:rPr kumimoji="1" lang="ja-JP" altLang="ja-JP" sz="1200">
              <a:solidFill>
                <a:schemeClr val="dk1"/>
              </a:solidFill>
              <a:effectLst/>
              <a:latin typeface="+mn-lt"/>
              <a:ea typeface="+mn-ea"/>
              <a:cs typeface="+mn-cs"/>
            </a:rPr>
            <a:t>　分子合計では前年度と比較して約</a:t>
          </a:r>
          <a:r>
            <a:rPr kumimoji="1" lang="en-US" altLang="ja-JP" sz="1200">
              <a:solidFill>
                <a:schemeClr val="dk1"/>
              </a:solidFill>
              <a:effectLst/>
              <a:latin typeface="+mn-lt"/>
              <a:ea typeface="+mn-ea"/>
              <a:cs typeface="+mn-cs"/>
            </a:rPr>
            <a:t>6</a:t>
          </a:r>
          <a:r>
            <a:rPr kumimoji="1" lang="ja-JP" altLang="ja-JP" sz="1200">
              <a:solidFill>
                <a:schemeClr val="dk1"/>
              </a:solidFill>
              <a:effectLst/>
              <a:latin typeface="+mn-lt"/>
              <a:ea typeface="+mn-ea"/>
              <a:cs typeface="+mn-cs"/>
            </a:rPr>
            <a:t>千万円の減となり、平成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年から平成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年度の</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か年平均で算出した平成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年度の実質公債費比率は</a:t>
          </a:r>
          <a:r>
            <a:rPr kumimoji="1" lang="en-US" altLang="ja-JP" sz="1200">
              <a:solidFill>
                <a:schemeClr val="dk1"/>
              </a:solidFill>
              <a:effectLst/>
              <a:latin typeface="+mn-lt"/>
              <a:ea typeface="+mn-ea"/>
              <a:cs typeface="+mn-cs"/>
            </a:rPr>
            <a:t>5.2</a:t>
          </a:r>
          <a:r>
            <a:rPr kumimoji="1" lang="ja-JP" altLang="ja-JP" sz="1200">
              <a:solidFill>
                <a:schemeClr val="dk1"/>
              </a:solidFill>
              <a:effectLst/>
              <a:latin typeface="+mn-lt"/>
              <a:ea typeface="+mn-ea"/>
              <a:cs typeface="+mn-cs"/>
            </a:rPr>
            <a:t>％となり、平成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年度の</a:t>
          </a:r>
          <a:r>
            <a:rPr kumimoji="1" lang="en-US" altLang="ja-JP" sz="1200">
              <a:solidFill>
                <a:schemeClr val="dk1"/>
              </a:solidFill>
              <a:effectLst/>
              <a:latin typeface="+mn-lt"/>
              <a:ea typeface="+mn-ea"/>
              <a:cs typeface="+mn-cs"/>
            </a:rPr>
            <a:t>6.7</a:t>
          </a:r>
          <a:r>
            <a:rPr kumimoji="1" lang="ja-JP" altLang="ja-JP" sz="1200">
              <a:solidFill>
                <a:schemeClr val="dk1"/>
              </a:solidFill>
              <a:effectLst/>
              <a:latin typeface="+mn-lt"/>
              <a:ea typeface="+mn-ea"/>
              <a:cs typeface="+mn-cs"/>
            </a:rPr>
            <a:t>％から</a:t>
          </a:r>
          <a:r>
            <a:rPr kumimoji="1" lang="en-US" altLang="ja-JP" sz="1200">
              <a:solidFill>
                <a:schemeClr val="dk1"/>
              </a:solidFill>
              <a:effectLst/>
              <a:latin typeface="+mn-lt"/>
              <a:ea typeface="+mn-ea"/>
              <a:cs typeface="+mn-cs"/>
            </a:rPr>
            <a:t>1.5</a:t>
          </a:r>
          <a:r>
            <a:rPr kumimoji="1" lang="ja-JP" altLang="ja-JP" sz="1200">
              <a:solidFill>
                <a:schemeClr val="dk1"/>
              </a:solidFill>
              <a:effectLst/>
              <a:latin typeface="+mn-lt"/>
              <a:ea typeface="+mn-ea"/>
              <a:cs typeface="+mn-cs"/>
            </a:rPr>
            <a:t>ポイント好転している。</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長崎県佐世保市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将来負担額については、一般会計等に係る地方債の現在高が</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千万円</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した。これは、一般会計では</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6</a:t>
          </a:r>
          <a:r>
            <a:rPr kumimoji="1" lang="ja-JP" altLang="ja-JP" sz="1300">
              <a:solidFill>
                <a:schemeClr val="dk1"/>
              </a:solidFill>
              <a:effectLst/>
              <a:latin typeface="+mn-lt"/>
              <a:ea typeface="+mn-ea"/>
              <a:cs typeface="+mn-cs"/>
            </a:rPr>
            <a:t>千万円</a:t>
          </a:r>
          <a:r>
            <a:rPr kumimoji="1" lang="ja-JP" altLang="en-US" sz="1300">
              <a:solidFill>
                <a:schemeClr val="dk1"/>
              </a:solidFill>
              <a:effectLst/>
              <a:latin typeface="+mn-lt"/>
              <a:ea typeface="+mn-ea"/>
              <a:cs typeface="+mn-cs"/>
            </a:rPr>
            <a:t>減少したことが主なである</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また、退職手当負担見込額が</a:t>
          </a:r>
          <a:r>
            <a:rPr lang="en-US" altLang="ja-JP" sz="1300" b="0" i="0" baseline="0">
              <a:solidFill>
                <a:schemeClr val="dk1"/>
              </a:solidFill>
              <a:effectLst/>
              <a:latin typeface="+mn-lt"/>
              <a:ea typeface="+mn-ea"/>
              <a:cs typeface="+mn-cs"/>
            </a:rPr>
            <a:t>6</a:t>
          </a:r>
          <a:r>
            <a:rPr lang="ja-JP" altLang="en-US"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9</a:t>
          </a:r>
          <a:r>
            <a:rPr lang="ja-JP" altLang="en-US" sz="1300" b="0" i="0" baseline="0">
              <a:solidFill>
                <a:schemeClr val="dk1"/>
              </a:solidFill>
              <a:effectLst/>
              <a:latin typeface="+mn-lt"/>
              <a:ea typeface="+mn-ea"/>
              <a:cs typeface="+mn-cs"/>
            </a:rPr>
            <a:t>千万減少したこと</a:t>
          </a:r>
          <a:r>
            <a:rPr kumimoji="1" lang="ja-JP" altLang="ja-JP" sz="1300">
              <a:solidFill>
                <a:schemeClr val="dk1"/>
              </a:solidFill>
              <a:effectLst/>
              <a:latin typeface="+mn-lt"/>
              <a:ea typeface="+mn-ea"/>
              <a:cs typeface="+mn-cs"/>
            </a:rPr>
            <a:t>などにより、前年度と比較して計</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8</a:t>
          </a:r>
          <a:r>
            <a:rPr kumimoji="1" lang="ja-JP" altLang="ja-JP" sz="1300">
              <a:solidFill>
                <a:schemeClr val="dk1"/>
              </a:solidFill>
              <a:effectLst/>
              <a:latin typeface="+mn-lt"/>
              <a:ea typeface="+mn-ea"/>
              <a:cs typeface="+mn-cs"/>
            </a:rPr>
            <a:t>千万円の減となった。</a:t>
          </a:r>
          <a:endParaRPr lang="ja-JP" altLang="ja-JP" sz="1300">
            <a:effectLst/>
          </a:endParaRPr>
        </a:p>
        <a:p>
          <a:r>
            <a:rPr kumimoji="1" lang="ja-JP" altLang="ja-JP" sz="1300">
              <a:solidFill>
                <a:schemeClr val="dk1"/>
              </a:solidFill>
              <a:effectLst/>
              <a:latin typeface="+mn-lt"/>
              <a:ea typeface="+mn-ea"/>
              <a:cs typeface="+mn-cs"/>
            </a:rPr>
            <a:t>　また、控除財源である充当可能財源等については、基準財政需要額算入見込額が</a:t>
          </a:r>
          <a:r>
            <a:rPr kumimoji="1" lang="ja-JP" altLang="en-US" sz="1300">
              <a:solidFill>
                <a:schemeClr val="dk1"/>
              </a:solidFill>
              <a:effectLst/>
              <a:latin typeface="+mn-lt"/>
              <a:ea typeface="+mn-ea"/>
              <a:cs typeface="+mn-cs"/>
            </a:rPr>
            <a:t>地方債残高の減少に伴い、</a:t>
          </a:r>
          <a:r>
            <a:rPr kumimoji="1" lang="en-US" altLang="ja-JP" sz="1300">
              <a:solidFill>
                <a:schemeClr val="dk1"/>
              </a:solidFill>
              <a:effectLst/>
              <a:latin typeface="+mn-lt"/>
              <a:ea typeface="+mn-ea"/>
              <a:cs typeface="+mn-cs"/>
            </a:rPr>
            <a:t>9</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6</a:t>
          </a:r>
          <a:r>
            <a:rPr kumimoji="1" lang="ja-JP" altLang="ja-JP" sz="1300">
              <a:solidFill>
                <a:schemeClr val="dk1"/>
              </a:solidFill>
              <a:effectLst/>
              <a:latin typeface="+mn-lt"/>
              <a:ea typeface="+mn-ea"/>
              <a:cs typeface="+mn-cs"/>
            </a:rPr>
            <a:t>千万円の減となったものの、</a:t>
          </a:r>
          <a:r>
            <a:rPr kumimoji="1" lang="ja-JP" altLang="en-US" sz="1300">
              <a:solidFill>
                <a:schemeClr val="dk1"/>
              </a:solidFill>
              <a:effectLst/>
              <a:latin typeface="+mn-lt"/>
              <a:ea typeface="+mn-ea"/>
              <a:cs typeface="+mn-cs"/>
            </a:rPr>
            <a:t>国民健康保険財政調整基金</a:t>
          </a:r>
          <a:r>
            <a:rPr kumimoji="1" lang="ja-JP" altLang="ja-JP" sz="1300">
              <a:solidFill>
                <a:schemeClr val="dk1"/>
              </a:solidFill>
              <a:effectLst/>
              <a:latin typeface="+mn-lt"/>
              <a:ea typeface="+mn-ea"/>
              <a:cs typeface="+mn-cs"/>
            </a:rPr>
            <a:t>や施設整備基金の増などにより充当可能基金が</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億円の増となったことや、都市計画税や</a:t>
          </a:r>
          <a:r>
            <a:rPr kumimoji="1" lang="ja-JP" altLang="en-US" sz="1300">
              <a:solidFill>
                <a:schemeClr val="dk1"/>
              </a:solidFill>
              <a:effectLst/>
              <a:latin typeface="+mn-lt"/>
              <a:ea typeface="+mn-ea"/>
              <a:cs typeface="+mn-cs"/>
            </a:rPr>
            <a:t>公営住宅使用料</a:t>
          </a:r>
          <a:r>
            <a:rPr kumimoji="1" lang="ja-JP" altLang="ja-JP" sz="1300">
              <a:solidFill>
                <a:schemeClr val="dk1"/>
              </a:solidFill>
              <a:effectLst/>
              <a:latin typeface="+mn-lt"/>
              <a:ea typeface="+mn-ea"/>
              <a:cs typeface="+mn-cs"/>
            </a:rPr>
            <a:t>の充当可能特定歳入が</a:t>
          </a:r>
          <a:r>
            <a:rPr kumimoji="1" lang="en-US" altLang="ja-JP" sz="1300">
              <a:solidFill>
                <a:schemeClr val="dk1"/>
              </a:solidFill>
              <a:effectLst/>
              <a:latin typeface="+mn-lt"/>
              <a:ea typeface="+mn-ea"/>
              <a:cs typeface="+mn-cs"/>
            </a:rPr>
            <a:t>46</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千万円の増となったことにより、計</a:t>
          </a:r>
          <a:r>
            <a:rPr kumimoji="1" lang="en-US" altLang="ja-JP" sz="1300">
              <a:solidFill>
                <a:schemeClr val="dk1"/>
              </a:solidFill>
              <a:effectLst/>
              <a:latin typeface="+mn-lt"/>
              <a:ea typeface="+mn-ea"/>
              <a:cs typeface="+mn-cs"/>
            </a:rPr>
            <a:t>61</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9</a:t>
          </a:r>
          <a:r>
            <a:rPr kumimoji="1" lang="ja-JP" altLang="ja-JP" sz="1300">
              <a:solidFill>
                <a:schemeClr val="dk1"/>
              </a:solidFill>
              <a:effectLst/>
              <a:latin typeface="+mn-lt"/>
              <a:ea typeface="+mn-ea"/>
              <a:cs typeface="+mn-cs"/>
            </a:rPr>
            <a:t>千万円の増となり、分子合計では前年度と比較して</a:t>
          </a:r>
          <a:r>
            <a:rPr kumimoji="1" lang="en-US" altLang="ja-JP" sz="1300">
              <a:solidFill>
                <a:schemeClr val="dk1"/>
              </a:solidFill>
              <a:effectLst/>
              <a:latin typeface="+mn-lt"/>
              <a:ea typeface="+mn-ea"/>
              <a:cs typeface="+mn-cs"/>
            </a:rPr>
            <a:t>87</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7</a:t>
          </a:r>
          <a:r>
            <a:rPr kumimoji="1" lang="ja-JP" altLang="ja-JP" sz="1300">
              <a:solidFill>
                <a:schemeClr val="dk1"/>
              </a:solidFill>
              <a:effectLst/>
              <a:latin typeface="+mn-lt"/>
              <a:ea typeface="+mn-ea"/>
              <a:cs typeface="+mn-cs"/>
            </a:rPr>
            <a:t>千万円の減となった。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この結果、分子がマイナスとなり、将来負担比率は「－」となった。</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長崎県佐世保市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おいて、総合病院の地方独立行政法人化に伴う退職手当負担金の立替による取り崩しの影響で減、過疎地域自立促進特別事業基金において、企業立地奨励事業へ取り崩したことにより減となったものの、福祉基金において、篤志家からの寄附により増、施設整備基金において、後年度の公共施設の更新整備等に備えた計画的な積み立てを行ったことで、基金全体としては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財政調整基金と減債基金から公募債一括償還などの特殊要素を除いた実質的な残高が、標準財政規模の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％以上を維持できるように努めている。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施設整備基金では、今後策定される公共施設の再編に関する実施計画に基づき、計画的に運用していく。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合併市町村振興基金：地域住民の連帯の強化及び地域振興等に資する事業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施設整備基金：施設の整備を推進し、市民の安全及び行政サービスの向上に資する事業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ふるさと佐世保元気基金：恵まれた自然とともに市民が元気で輝くまちづくりに資する事業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施設整備基金において、本庁舎のリニューアル事業等に充当した一方、将来の公共施設の更新整備等に備えた計画的な積み立てを行い増となった。また、ふるさと納税寄附金を原資とするふるさと佐世保元気基金において、寄附金の増に伴い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年度は、施設整備基金において、前年度と同様の理由により増となった。また、合併市町村振興基金において、地形情報（市基本図）管理事業等に充当し、減となった。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施設整備基金：今後策定される公共施設の再編に関する実施計画に基づき計画的に運用していく。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ふるさと佐世保元気基金：寄附者が寄附の際に選択された４つの活用方法に沿った運用を行う。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総合病院が地方独立行政法人となり、一時的に退職手当負担金の立替をうため取り崩したものの、土地開発公社の解散に伴う出資金の返還や、地方創生事業の一般財源を積み立てたこと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年度は、地方創生事業の一般財源などを積み立てたものの、総合病院の地方独立行政法人化に伴う退職手当負担金の立替による取り崩しが上回り減となった。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財政調整基金と減債基金から公募債一括償還などの特殊要素を除いた実質的な残高が、標準財政規模の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％以上を維持できるように努めている。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現在基金の増は、条例積立と運用益によるものである。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財政調整基金と減債基金から公募債一括償還などの特殊要素を除いた実質的な残高が、標準財政規模の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％以上を維持できるように努めている。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72</xdr:row>
      <xdr:rowOff>0</xdr:rowOff>
    </xdr:from>
    <xdr:to>
      <xdr:col>107</xdr:col>
      <xdr:colOff>0</xdr:colOff>
      <xdr:row>74</xdr:row>
      <xdr:rowOff>0</xdr:rowOff>
    </xdr:to>
    <xdr:sp macro="" textlink="">
      <xdr:nvSpPr>
        <xdr:cNvPr id="4" name="正方形/長方形 3"/>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長崎県佐世保市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254,386
252,617
426.06
124,024,694
119,955,318
3,580,930
61,021,437
104,146,213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3" name="テキスト ボックス 32"/>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4" name="テキスト ボックス 33"/>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5" name="テキスト ボックス 34"/>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当市の平成２８年度における有形固定資産減価償却率については、類似団体と比較して、平均値をやや下回っている。</a:t>
          </a:r>
          <a:endParaRPr lang="ja-JP" altLang="ja-JP">
            <a:effectLst/>
          </a:endParaRPr>
        </a:p>
        <a:p>
          <a:r>
            <a:rPr kumimoji="1" lang="ja-JP" altLang="ja-JP" sz="1100" baseline="0">
              <a:solidFill>
                <a:schemeClr val="dk1"/>
              </a:solidFill>
              <a:effectLst/>
              <a:latin typeface="+mn-lt"/>
              <a:ea typeface="+mn-ea"/>
              <a:cs typeface="+mn-cs"/>
            </a:rPr>
            <a:t>　当市では、平成２６年度に策定した「佐世保市公共施設適正配置・保全基本計画」に基づき、老朽化した公共施設への対応として、長期的な有効活用を図るための長寿命化。施設機能の集約化・複合化、廃止等の適正配置の検討。点検・整備等による劣化状況の把握から改修につなぐ仕組みの構築等を進めており、今後改善に努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65" name="直線コネクタ 64"/>
        <xdr:cNvCxnSpPr/>
      </xdr:nvCxnSpPr>
      <xdr:spPr>
        <a:xfrm flipV="1">
          <a:off x="4760595" y="5391997"/>
          <a:ext cx="1270" cy="130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66"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67" name="直線コネクタ 66"/>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8"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9" name="直線コネクタ 68"/>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45102</xdr:rowOff>
    </xdr:from>
    <xdr:ext cx="405111" cy="259045"/>
    <xdr:sp macro="" textlink="">
      <xdr:nvSpPr>
        <xdr:cNvPr id="70" name="有形固定資産減価償却率平均値テキスト"/>
        <xdr:cNvSpPr txBox="1"/>
      </xdr:nvSpPr>
      <xdr:spPr>
        <a:xfrm>
          <a:off x="4813300" y="5960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1" name="フローチャート: 判断 70"/>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2" name="フローチャート: 判断 71"/>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96732</xdr:rowOff>
    </xdr:from>
    <xdr:to>
      <xdr:col>15</xdr:col>
      <xdr:colOff>187325</xdr:colOff>
      <xdr:row>32</xdr:row>
      <xdr:rowOff>26882</xdr:rowOff>
    </xdr:to>
    <xdr:sp macro="" textlink="">
      <xdr:nvSpPr>
        <xdr:cNvPr id="73" name="フローチャート: 判断 72"/>
        <xdr:cNvSpPr/>
      </xdr:nvSpPr>
      <xdr:spPr>
        <a:xfrm>
          <a:off x="3238500" y="61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46355</xdr:rowOff>
    </xdr:from>
    <xdr:to>
      <xdr:col>19</xdr:col>
      <xdr:colOff>187325</xdr:colOff>
      <xdr:row>31</xdr:row>
      <xdr:rowOff>147955</xdr:rowOff>
    </xdr:to>
    <xdr:sp macro="" textlink="">
      <xdr:nvSpPr>
        <xdr:cNvPr id="79" name="楕円 78"/>
        <xdr:cNvSpPr/>
      </xdr:nvSpPr>
      <xdr:spPr>
        <a:xfrm>
          <a:off x="4000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38540</xdr:rowOff>
    </xdr:from>
    <xdr:ext cx="405111" cy="259045"/>
    <xdr:sp macro="" textlink="">
      <xdr:nvSpPr>
        <xdr:cNvPr id="80"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43409</xdr:rowOff>
    </xdr:from>
    <xdr:ext cx="405111" cy="259045"/>
    <xdr:sp macro="" textlink="">
      <xdr:nvSpPr>
        <xdr:cNvPr id="81" name="n_2aveValue有形固定資産減価償却率"/>
        <xdr:cNvSpPr txBox="1"/>
      </xdr:nvSpPr>
      <xdr:spPr>
        <a:xfrm>
          <a:off x="3086744" y="5958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139082</xdr:rowOff>
    </xdr:from>
    <xdr:ext cx="405111" cy="259045"/>
    <xdr:sp macro="" textlink="">
      <xdr:nvSpPr>
        <xdr:cNvPr id="82" name="n_1mainValue有形固定資産減価償却率"/>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おり、主な要因等しては将来負担額が減少傾向にあること、充当可能基金などの充当可能特定歳入が増加傾向にあることがあげられる。今後も償還可能年数が長期化しないよう、計画的な借入等に努めていく。</a:t>
          </a: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8" name="直線コネクタ 9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9" name="テキスト ボックス 9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0" name="直線コネクタ 9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1" name="テキスト ボックス 100"/>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2" name="直線コネクタ 10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3" name="テキスト ボックス 102"/>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4" name="直線コネクタ 10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5" name="テキスト ボックス 104"/>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6" name="直線コネクタ 10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7" name="テキスト ボックス 106"/>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11" name="直線コネクタ 110"/>
        <xdr:cNvCxnSpPr/>
      </xdr:nvCxnSpPr>
      <xdr:spPr>
        <a:xfrm flipV="1">
          <a:off x="14793595" y="5228872"/>
          <a:ext cx="1269" cy="15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2"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3" name="直線コネクタ 11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14" name="債務償還可能年数最大値テキスト"/>
        <xdr:cNvSpPr txBox="1"/>
      </xdr:nvSpPr>
      <xdr:spPr>
        <a:xfrm>
          <a:off x="14846300" y="50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15" name="直線コネクタ 114"/>
        <xdr:cNvCxnSpPr/>
      </xdr:nvCxnSpPr>
      <xdr:spPr>
        <a:xfrm>
          <a:off x="14706600" y="52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29580</xdr:rowOff>
    </xdr:from>
    <xdr:ext cx="340478" cy="259045"/>
    <xdr:sp macro="" textlink="">
      <xdr:nvSpPr>
        <xdr:cNvPr id="116" name="債務償還可能年数平均値テキスト"/>
        <xdr:cNvSpPr txBox="1"/>
      </xdr:nvSpPr>
      <xdr:spPr>
        <a:xfrm>
          <a:off x="14846300" y="577315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17" name="フローチャート: 判断 116"/>
        <xdr:cNvSpPr/>
      </xdr:nvSpPr>
      <xdr:spPr>
        <a:xfrm>
          <a:off x="14744700" y="592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162630</xdr:rowOff>
    </xdr:from>
    <xdr:to>
      <xdr:col>76</xdr:col>
      <xdr:colOff>73025</xdr:colOff>
      <xdr:row>31</xdr:row>
      <xdr:rowOff>92780</xdr:rowOff>
    </xdr:to>
    <xdr:sp macro="" textlink="">
      <xdr:nvSpPr>
        <xdr:cNvPr id="123" name="楕円 122"/>
        <xdr:cNvSpPr/>
      </xdr:nvSpPr>
      <xdr:spPr>
        <a:xfrm>
          <a:off x="14744700" y="60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141057</xdr:rowOff>
    </xdr:from>
    <xdr:ext cx="340478" cy="259045"/>
    <xdr:sp macro="" textlink="">
      <xdr:nvSpPr>
        <xdr:cNvPr id="124" name="債務償還可能年数該当値テキスト"/>
        <xdr:cNvSpPr txBox="1"/>
      </xdr:nvSpPr>
      <xdr:spPr>
        <a:xfrm>
          <a:off x="14846300" y="6056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長崎県佐世保市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254,386
252,617
426.06
124,024,694
119,955,318
3,580,930
61,021,437
104,146,213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16764</xdr:rowOff>
    </xdr:from>
    <xdr:to>
      <xdr:col>24</xdr:col>
      <xdr:colOff>62865</xdr:colOff>
      <xdr:row>42</xdr:row>
      <xdr:rowOff>5334</xdr:rowOff>
    </xdr:to>
    <xdr:cxnSp macro="">
      <xdr:nvCxnSpPr>
        <xdr:cNvPr id="54" name="直線コネクタ 53"/>
        <xdr:cNvCxnSpPr/>
      </xdr:nvCxnSpPr>
      <xdr:spPr>
        <a:xfrm flipV="1">
          <a:off x="4634865" y="5846064"/>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9161</xdr:rowOff>
    </xdr:from>
    <xdr:ext cx="405111" cy="259045"/>
    <xdr:sp macro="" textlink="">
      <xdr:nvSpPr>
        <xdr:cNvPr id="55" name="【道路】&#10;有形固定資産減価償却率最小値テキスト"/>
        <xdr:cNvSpPr txBox="1"/>
      </xdr:nvSpPr>
      <xdr:spPr>
        <a:xfrm>
          <a:off x="46736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xdr:rowOff>
    </xdr:from>
    <xdr:to>
      <xdr:col>24</xdr:col>
      <xdr:colOff>152400</xdr:colOff>
      <xdr:row>42</xdr:row>
      <xdr:rowOff>5334</xdr:rowOff>
    </xdr:to>
    <xdr:cxnSp macro="">
      <xdr:nvCxnSpPr>
        <xdr:cNvPr id="56" name="直線コネクタ 55"/>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134891</xdr:rowOff>
    </xdr:from>
    <xdr:ext cx="405111" cy="259045"/>
    <xdr:sp macro="" textlink="">
      <xdr:nvSpPr>
        <xdr:cNvPr id="57" name="【道路】&#10;有形固定資産減価償却率最大値テキスト"/>
        <xdr:cNvSpPr txBox="1"/>
      </xdr:nvSpPr>
      <xdr:spPr>
        <a:xfrm>
          <a:off x="4673600" y="56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16764</xdr:rowOff>
    </xdr:from>
    <xdr:to>
      <xdr:col>24</xdr:col>
      <xdr:colOff>152400</xdr:colOff>
      <xdr:row>34</xdr:row>
      <xdr:rowOff>16764</xdr:rowOff>
    </xdr:to>
    <xdr:cxnSp macro="">
      <xdr:nvCxnSpPr>
        <xdr:cNvPr id="58" name="直線コネクタ 57"/>
        <xdr:cNvCxnSpPr/>
      </xdr:nvCxnSpPr>
      <xdr:spPr>
        <a:xfrm>
          <a:off x="4546600" y="584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113555</xdr:rowOff>
    </xdr:from>
    <xdr:ext cx="405111" cy="259045"/>
    <xdr:sp macro="" textlink="">
      <xdr:nvSpPr>
        <xdr:cNvPr id="59" name="【道路】&#10;有形固定資産減価償却率平均値テキスト"/>
        <xdr:cNvSpPr txBox="1"/>
      </xdr:nvSpPr>
      <xdr:spPr>
        <a:xfrm>
          <a:off x="4673600" y="6628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167132</xdr:rowOff>
    </xdr:from>
    <xdr:to>
      <xdr:col>20</xdr:col>
      <xdr:colOff>38100</xdr:colOff>
      <xdr:row>39</xdr:row>
      <xdr:rowOff>97282</xdr:rowOff>
    </xdr:to>
    <xdr:sp macro="" textlink="">
      <xdr:nvSpPr>
        <xdr:cNvPr id="61" name="フローチャート: 判断 60"/>
        <xdr:cNvSpPr/>
      </xdr:nvSpPr>
      <xdr:spPr>
        <a:xfrm>
          <a:off x="3746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91694</xdr:rowOff>
    </xdr:from>
    <xdr:to>
      <xdr:col>15</xdr:col>
      <xdr:colOff>101600</xdr:colOff>
      <xdr:row>40</xdr:row>
      <xdr:rowOff>21844</xdr:rowOff>
    </xdr:to>
    <xdr:sp macro="" textlink="">
      <xdr:nvSpPr>
        <xdr:cNvPr id="62" name="フローチャート: 判断 61"/>
        <xdr:cNvSpPr/>
      </xdr:nvSpPr>
      <xdr:spPr>
        <a:xfrm>
          <a:off x="2857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16256</xdr:rowOff>
    </xdr:from>
    <xdr:to>
      <xdr:col>20</xdr:col>
      <xdr:colOff>38100</xdr:colOff>
      <xdr:row>39</xdr:row>
      <xdr:rowOff>117856</xdr:rowOff>
    </xdr:to>
    <xdr:sp macro="" textlink="">
      <xdr:nvSpPr>
        <xdr:cNvPr id="68" name="楕円 67"/>
        <xdr:cNvSpPr/>
      </xdr:nvSpPr>
      <xdr:spPr>
        <a:xfrm>
          <a:off x="3746500" y="670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113809</xdr:rowOff>
    </xdr:from>
    <xdr:ext cx="405111" cy="259045"/>
    <xdr:sp macro="" textlink="">
      <xdr:nvSpPr>
        <xdr:cNvPr id="69" name="n_1aveValue【道路】&#10;有形固定資産減価償却率"/>
        <xdr:cNvSpPr txBox="1"/>
      </xdr:nvSpPr>
      <xdr:spPr>
        <a:xfrm>
          <a:off x="3582044" y="645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38371</xdr:rowOff>
    </xdr:from>
    <xdr:ext cx="405111" cy="259045"/>
    <xdr:sp macro="" textlink="">
      <xdr:nvSpPr>
        <xdr:cNvPr id="70" name="n_2aveValue【道路】&#10;有形固定資産減価償却率"/>
        <xdr:cNvSpPr txBox="1"/>
      </xdr:nvSpPr>
      <xdr:spPr>
        <a:xfrm>
          <a:off x="2705744" y="6553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108983</xdr:rowOff>
    </xdr:from>
    <xdr:ext cx="405111" cy="259045"/>
    <xdr:sp macro="" textlink="">
      <xdr:nvSpPr>
        <xdr:cNvPr id="71" name="n_1mainValue【道路】&#10;有形固定資産減価償却率"/>
        <xdr:cNvSpPr txBox="1"/>
      </xdr:nvSpPr>
      <xdr:spPr>
        <a:xfrm>
          <a:off x="3582044" y="679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0" name="テキスト ボックス 7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2" name="直線コネクタ 8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3" name="テキスト ボックス 8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4" name="直線コネクタ 8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5" name="テキスト ボックス 8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6" name="直線コネクタ 8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87" name="テキスト ボックス 8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88" name="直線コネクタ 8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89" name="テキスト ボックス 8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0" name="直線コネクタ 8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1" name="テキスト ボックス 9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2" name="直線コネクタ 9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3" name="テキスト ボックス 92"/>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97" name="直線コネクタ 96"/>
        <xdr:cNvCxnSpPr/>
      </xdr:nvCxnSpPr>
      <xdr:spPr>
        <a:xfrm flipV="1">
          <a:off x="10476865" y="5739057"/>
          <a:ext cx="0" cy="151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98" name="【道路】&#10;一人当たり延長最小値テキスト"/>
        <xdr:cNvSpPr txBox="1"/>
      </xdr:nvSpPr>
      <xdr:spPr>
        <a:xfrm>
          <a:off x="10515600" y="72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99" name="直線コネクタ 98"/>
        <xdr:cNvCxnSpPr/>
      </xdr:nvCxnSpPr>
      <xdr:spPr>
        <a:xfrm>
          <a:off x="10388600" y="725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100" name="【道路】&#10;一人当たり延長最大値テキスト"/>
        <xdr:cNvSpPr txBox="1"/>
      </xdr:nvSpPr>
      <xdr:spPr>
        <a:xfrm>
          <a:off x="10515600" y="55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101" name="直線コネクタ 100"/>
        <xdr:cNvCxnSpPr/>
      </xdr:nvCxnSpPr>
      <xdr:spPr>
        <a:xfrm>
          <a:off x="10388600" y="57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88736</xdr:rowOff>
    </xdr:from>
    <xdr:ext cx="469744" cy="259045"/>
    <xdr:sp macro="" textlink="">
      <xdr:nvSpPr>
        <xdr:cNvPr id="102" name="【道路】&#10;一人当たり延長平均値テキスト"/>
        <xdr:cNvSpPr txBox="1"/>
      </xdr:nvSpPr>
      <xdr:spPr>
        <a:xfrm>
          <a:off x="10515600" y="6603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103" name="フローチャート: 判断 102"/>
        <xdr:cNvSpPr/>
      </xdr:nvSpPr>
      <xdr:spPr>
        <a:xfrm>
          <a:off x="104267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104" name="フローチャート: 判断 103"/>
        <xdr:cNvSpPr/>
      </xdr:nvSpPr>
      <xdr:spPr>
        <a:xfrm>
          <a:off x="9588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128161</xdr:rowOff>
    </xdr:from>
    <xdr:to>
      <xdr:col>46</xdr:col>
      <xdr:colOff>38100</xdr:colOff>
      <xdr:row>39</xdr:row>
      <xdr:rowOff>58311</xdr:rowOff>
    </xdr:to>
    <xdr:sp macro="" textlink="">
      <xdr:nvSpPr>
        <xdr:cNvPr id="105" name="フローチャート: 判断 104"/>
        <xdr:cNvSpPr/>
      </xdr:nvSpPr>
      <xdr:spPr>
        <a:xfrm>
          <a:off x="8699500" y="664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69052</xdr:rowOff>
    </xdr:from>
    <xdr:to>
      <xdr:col>50</xdr:col>
      <xdr:colOff>165100</xdr:colOff>
      <xdr:row>37</xdr:row>
      <xdr:rowOff>170652</xdr:rowOff>
    </xdr:to>
    <xdr:sp macro="" textlink="">
      <xdr:nvSpPr>
        <xdr:cNvPr id="111" name="楕円 110"/>
        <xdr:cNvSpPr/>
      </xdr:nvSpPr>
      <xdr:spPr>
        <a:xfrm>
          <a:off x="9588500" y="641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46064</xdr:rowOff>
    </xdr:from>
    <xdr:ext cx="469744" cy="259045"/>
    <xdr:sp macro="" textlink="">
      <xdr:nvSpPr>
        <xdr:cNvPr id="112" name="n_1aveValue【道路】&#10;一人当たり延長"/>
        <xdr:cNvSpPr txBox="1"/>
      </xdr:nvSpPr>
      <xdr:spPr>
        <a:xfrm>
          <a:off x="9391727" y="673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74838</xdr:rowOff>
    </xdr:from>
    <xdr:ext cx="469744" cy="259045"/>
    <xdr:sp macro="" textlink="">
      <xdr:nvSpPr>
        <xdr:cNvPr id="113" name="n_2aveValue【道路】&#10;一人当たり延長"/>
        <xdr:cNvSpPr txBox="1"/>
      </xdr:nvSpPr>
      <xdr:spPr>
        <a:xfrm>
          <a:off x="8515427" y="641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15729</xdr:rowOff>
    </xdr:from>
    <xdr:ext cx="469744" cy="259045"/>
    <xdr:sp macro="" textlink="">
      <xdr:nvSpPr>
        <xdr:cNvPr id="114" name="n_1mainValue【道路】&#10;一人当たり延長"/>
        <xdr:cNvSpPr txBox="1"/>
      </xdr:nvSpPr>
      <xdr:spPr>
        <a:xfrm>
          <a:off x="9391727" y="618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6" name="テキスト ボックス 125"/>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4" name="テキスト ボックス 13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38" name="直線コネクタ 137"/>
        <xdr:cNvCxnSpPr/>
      </xdr:nvCxnSpPr>
      <xdr:spPr>
        <a:xfrm flipV="1">
          <a:off x="4634865" y="97612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39"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40" name="直線コネクタ 139"/>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41" name="【橋りょう・トンネル】&#10;有形固定資産減価償却率最大値テキスト"/>
        <xdr:cNvSpPr txBox="1"/>
      </xdr:nvSpPr>
      <xdr:spPr>
        <a:xfrm>
          <a:off x="4673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42" name="直線コネクタ 141"/>
        <xdr:cNvCxnSpPr/>
      </xdr:nvCxnSpPr>
      <xdr:spPr>
        <a:xfrm>
          <a:off x="4546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158132</xdr:rowOff>
    </xdr:from>
    <xdr:ext cx="405111" cy="259045"/>
    <xdr:sp macro="" textlink="">
      <xdr:nvSpPr>
        <xdr:cNvPr id="143" name="【橋りょう・トンネル】&#10;有形固定資産減価償却率平均値テキスト"/>
        <xdr:cNvSpPr txBox="1"/>
      </xdr:nvSpPr>
      <xdr:spPr>
        <a:xfrm>
          <a:off x="4673600" y="993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44" name="フローチャート: 判断 143"/>
        <xdr:cNvSpPr/>
      </xdr:nvSpPr>
      <xdr:spPr>
        <a:xfrm>
          <a:off x="45847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45" name="フローチャート: 判断 144"/>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116840</xdr:rowOff>
    </xdr:from>
    <xdr:to>
      <xdr:col>15</xdr:col>
      <xdr:colOff>101600</xdr:colOff>
      <xdr:row>59</xdr:row>
      <xdr:rowOff>46990</xdr:rowOff>
    </xdr:to>
    <xdr:sp macro="" textlink="">
      <xdr:nvSpPr>
        <xdr:cNvPr id="146" name="フローチャート: 判断 145"/>
        <xdr:cNvSpPr/>
      </xdr:nvSpPr>
      <xdr:spPr>
        <a:xfrm>
          <a:off x="2857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135890</xdr:rowOff>
    </xdr:from>
    <xdr:to>
      <xdr:col>20</xdr:col>
      <xdr:colOff>38100</xdr:colOff>
      <xdr:row>56</xdr:row>
      <xdr:rowOff>66040</xdr:rowOff>
    </xdr:to>
    <xdr:sp macro="" textlink="">
      <xdr:nvSpPr>
        <xdr:cNvPr id="152" name="楕円 151"/>
        <xdr:cNvSpPr/>
      </xdr:nvSpPr>
      <xdr:spPr>
        <a:xfrm>
          <a:off x="374650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81932</xdr:rowOff>
    </xdr:from>
    <xdr:ext cx="405111" cy="259045"/>
    <xdr:sp macro="" textlink="">
      <xdr:nvSpPr>
        <xdr:cNvPr id="153" name="n_1aveValue【橋りょう・トンネル】&#10;有形固定資産減価償却率"/>
        <xdr:cNvSpPr txBox="1"/>
      </xdr:nvSpPr>
      <xdr:spPr>
        <a:xfrm>
          <a:off x="35820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63517</xdr:rowOff>
    </xdr:from>
    <xdr:ext cx="405111" cy="259045"/>
    <xdr:sp macro="" textlink="">
      <xdr:nvSpPr>
        <xdr:cNvPr id="154" name="n_2aveValue【橋りょう・トンネル】&#10;有形固定資産減価償却率"/>
        <xdr:cNvSpPr txBox="1"/>
      </xdr:nvSpPr>
      <xdr:spPr>
        <a:xfrm>
          <a:off x="2705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82567</xdr:rowOff>
    </xdr:from>
    <xdr:ext cx="405111" cy="259045"/>
    <xdr:sp macro="" textlink="">
      <xdr:nvSpPr>
        <xdr:cNvPr id="155" name="n_1mainValue【橋りょう・トンネル】&#10;有形固定資産減価償却率"/>
        <xdr:cNvSpPr txBox="1"/>
      </xdr:nvSpPr>
      <xdr:spPr>
        <a:xfrm>
          <a:off x="3582044" y="934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6" name="直線コネクタ 16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7" name="テキスト ボックス 16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8" name="直線コネクタ 16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69" name="テキスト ボックス 16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0" name="直線コネクタ 16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1" name="テキスト ボックス 17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2" name="直線コネクタ 17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3" name="テキスト ボックス 17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5" name="テキスト ボックス 17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77" name="直線コネクタ 176"/>
        <xdr:cNvCxnSpPr/>
      </xdr:nvCxnSpPr>
      <xdr:spPr>
        <a:xfrm flipV="1">
          <a:off x="10476865" y="9680515"/>
          <a:ext cx="0" cy="128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78" name="【橋りょう・トンネル】&#10;一人当たり有形固定資産（償却資産）額最小値テキスト"/>
        <xdr:cNvSpPr txBox="1"/>
      </xdr:nvSpPr>
      <xdr:spPr>
        <a:xfrm>
          <a:off x="10515600" y="1097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79" name="直線コネクタ 178"/>
        <xdr:cNvCxnSpPr/>
      </xdr:nvCxnSpPr>
      <xdr:spPr>
        <a:xfrm>
          <a:off x="10388600" y="1096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80" name="【橋りょう・トンネル】&#10;一人当たり有形固定資産（償却資産）額最大値テキスト"/>
        <xdr:cNvSpPr txBox="1"/>
      </xdr:nvSpPr>
      <xdr:spPr>
        <a:xfrm>
          <a:off x="10515600" y="94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81" name="直線コネクタ 180"/>
        <xdr:cNvCxnSpPr/>
      </xdr:nvCxnSpPr>
      <xdr:spPr>
        <a:xfrm>
          <a:off x="10388600" y="968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159734</xdr:rowOff>
    </xdr:from>
    <xdr:ext cx="534377" cy="259045"/>
    <xdr:sp macro="" textlink="">
      <xdr:nvSpPr>
        <xdr:cNvPr id="182" name="【橋りょう・トンネル】&#10;一人当たり有形固定資産（償却資産）額平均値テキスト"/>
        <xdr:cNvSpPr txBox="1"/>
      </xdr:nvSpPr>
      <xdr:spPr>
        <a:xfrm>
          <a:off x="10515600" y="10446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183" name="フローチャート: 判断 182"/>
        <xdr:cNvSpPr/>
      </xdr:nvSpPr>
      <xdr:spPr>
        <a:xfrm>
          <a:off x="10426700" y="104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184" name="フローチャート: 判断 183"/>
        <xdr:cNvSpPr/>
      </xdr:nvSpPr>
      <xdr:spPr>
        <a:xfrm>
          <a:off x="9588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147007</xdr:rowOff>
    </xdr:from>
    <xdr:to>
      <xdr:col>46</xdr:col>
      <xdr:colOff>38100</xdr:colOff>
      <xdr:row>62</xdr:row>
      <xdr:rowOff>77157</xdr:rowOff>
    </xdr:to>
    <xdr:sp macro="" textlink="">
      <xdr:nvSpPr>
        <xdr:cNvPr id="185" name="フローチャート: 判断 184"/>
        <xdr:cNvSpPr/>
      </xdr:nvSpPr>
      <xdr:spPr>
        <a:xfrm>
          <a:off x="8699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79543</xdr:rowOff>
    </xdr:from>
    <xdr:to>
      <xdr:col>50</xdr:col>
      <xdr:colOff>165100</xdr:colOff>
      <xdr:row>64</xdr:row>
      <xdr:rowOff>9693</xdr:rowOff>
    </xdr:to>
    <xdr:sp macro="" textlink="">
      <xdr:nvSpPr>
        <xdr:cNvPr id="191" name="楕円 190"/>
        <xdr:cNvSpPr/>
      </xdr:nvSpPr>
      <xdr:spPr>
        <a:xfrm>
          <a:off x="9588500" y="1088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59</xdr:row>
      <xdr:rowOff>156650</xdr:rowOff>
    </xdr:from>
    <xdr:ext cx="534377" cy="259045"/>
    <xdr:sp macro="" textlink="">
      <xdr:nvSpPr>
        <xdr:cNvPr id="192" name="n_1aveValue【橋りょう・トンネル】&#10;一人当たり有形固定資産（償却資産）額"/>
        <xdr:cNvSpPr txBox="1"/>
      </xdr:nvSpPr>
      <xdr:spPr>
        <a:xfrm>
          <a:off x="9359411" y="10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93684</xdr:rowOff>
    </xdr:from>
    <xdr:ext cx="534377" cy="259045"/>
    <xdr:sp macro="" textlink="">
      <xdr:nvSpPr>
        <xdr:cNvPr id="193" name="n_2aveValue【橋りょう・トンネル】&#10;一人当たり有形固定資産（償却資産）額"/>
        <xdr:cNvSpPr txBox="1"/>
      </xdr:nvSpPr>
      <xdr:spPr>
        <a:xfrm>
          <a:off x="8483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820</xdr:rowOff>
    </xdr:from>
    <xdr:ext cx="469744" cy="259045"/>
    <xdr:sp macro="" textlink="">
      <xdr:nvSpPr>
        <xdr:cNvPr id="194" name="n_1mainValue【橋りょう・トンネル】&#10;一人当たり有形固定資産（償却資産）額"/>
        <xdr:cNvSpPr txBox="1"/>
      </xdr:nvSpPr>
      <xdr:spPr>
        <a:xfrm>
          <a:off x="9391728" y="1097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5" name="テキスト ボックス 20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6" name="直線コネクタ 20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7" name="テキスト ボックス 20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8" name="直線コネクタ 20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9" name="テキスト ボックス 20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0" name="直線コネクタ 20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1" name="テキスト ボックス 21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2" name="直線コネクタ 21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3" name="テキスト ボックス 21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4" name="直線コネクタ 21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15" name="テキスト ボックス 21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17" name="テキスト ボックス 21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87</xdr:row>
      <xdr:rowOff>3811</xdr:rowOff>
    </xdr:to>
    <xdr:cxnSp macro="">
      <xdr:nvCxnSpPr>
        <xdr:cNvPr id="219" name="直線コネクタ 218"/>
        <xdr:cNvCxnSpPr/>
      </xdr:nvCxnSpPr>
      <xdr:spPr>
        <a:xfrm flipV="1">
          <a:off x="4634865" y="1333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7638</xdr:rowOff>
    </xdr:from>
    <xdr:ext cx="405111" cy="259045"/>
    <xdr:sp macro="" textlink="">
      <xdr:nvSpPr>
        <xdr:cNvPr id="220" name="【公営住宅】&#10;有形固定資産減価償却率最小値テキスト"/>
        <xdr:cNvSpPr txBox="1"/>
      </xdr:nvSpPr>
      <xdr:spPr>
        <a:xfrm>
          <a:off x="4673600"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3811</xdr:rowOff>
    </xdr:from>
    <xdr:to>
      <xdr:col>24</xdr:col>
      <xdr:colOff>152400</xdr:colOff>
      <xdr:row>87</xdr:row>
      <xdr:rowOff>3811</xdr:rowOff>
    </xdr:to>
    <xdr:cxnSp macro="">
      <xdr:nvCxnSpPr>
        <xdr:cNvPr id="221" name="直線コネクタ 220"/>
        <xdr:cNvCxnSpPr/>
      </xdr:nvCxnSpPr>
      <xdr:spPr>
        <a:xfrm>
          <a:off x="4546600" y="1491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22" name="【公営住宅】&#10;有形固定資産減価償却率最大値テキスト"/>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23" name="直線コネクタ 222"/>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34307</xdr:rowOff>
    </xdr:from>
    <xdr:ext cx="405111" cy="259045"/>
    <xdr:sp macro="" textlink="">
      <xdr:nvSpPr>
        <xdr:cNvPr id="224" name="【公営住宅】&#10;有形固定資産減価償却率平均値テキスト"/>
        <xdr:cNvSpPr txBox="1"/>
      </xdr:nvSpPr>
      <xdr:spPr>
        <a:xfrm>
          <a:off x="4673600" y="1392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25" name="フローチャート: 判断 224"/>
        <xdr:cNvSpPr/>
      </xdr:nvSpPr>
      <xdr:spPr>
        <a:xfrm>
          <a:off x="45847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26" name="フローチャート: 判断 225"/>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227" name="フローチャート: 判断 226"/>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151130</xdr:rowOff>
    </xdr:from>
    <xdr:to>
      <xdr:col>20</xdr:col>
      <xdr:colOff>38100</xdr:colOff>
      <xdr:row>82</xdr:row>
      <xdr:rowOff>81280</xdr:rowOff>
    </xdr:to>
    <xdr:sp macro="" textlink="">
      <xdr:nvSpPr>
        <xdr:cNvPr id="233" name="楕円 232"/>
        <xdr:cNvSpPr/>
      </xdr:nvSpPr>
      <xdr:spPr>
        <a:xfrm>
          <a:off x="3746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52088</xdr:rowOff>
    </xdr:from>
    <xdr:ext cx="405111" cy="259045"/>
    <xdr:sp macro="" textlink="">
      <xdr:nvSpPr>
        <xdr:cNvPr id="234" name="n_1aveValue【公営住宅】&#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235" name="n_2aveValue【公営住宅】&#10;有形固定資産減価償却率"/>
        <xdr:cNvSpPr txBox="1"/>
      </xdr:nvSpPr>
      <xdr:spPr>
        <a:xfrm>
          <a:off x="2705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72407</xdr:rowOff>
    </xdr:from>
    <xdr:ext cx="405111" cy="259045"/>
    <xdr:sp macro="" textlink="">
      <xdr:nvSpPr>
        <xdr:cNvPr id="236" name="n_1mainValue【公営住宅】&#10;有形固定資産減価償却率"/>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47" name="直線コネクタ 24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48" name="テキスト ボックス 24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49" name="直線コネクタ 24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0" name="テキスト ボックス 24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1" name="直線コネクタ 25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2" name="テキスト ボックス 25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3" name="直線コネクタ 25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4" name="テキスト ボックス 25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58" name="直線コネクタ 257"/>
        <xdr:cNvCxnSpPr/>
      </xdr:nvCxnSpPr>
      <xdr:spPr>
        <a:xfrm flipV="1">
          <a:off x="10476865" y="13279526"/>
          <a:ext cx="0"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59" name="【公営住宅】&#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60" name="直線コネクタ 259"/>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61" name="【公営住宅】&#10;一人当たり面積最大値テキスト"/>
        <xdr:cNvSpPr txBox="1"/>
      </xdr:nvSpPr>
      <xdr:spPr>
        <a:xfrm>
          <a:off x="10515600" y="130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62" name="直線コネクタ 261"/>
        <xdr:cNvCxnSpPr/>
      </xdr:nvCxnSpPr>
      <xdr:spPr>
        <a:xfrm>
          <a:off x="10388600" y="1327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18763</xdr:rowOff>
    </xdr:from>
    <xdr:ext cx="469744" cy="259045"/>
    <xdr:sp macro="" textlink="">
      <xdr:nvSpPr>
        <xdr:cNvPr id="263" name="【公営住宅】&#10;一人当たり面積平均値テキスト"/>
        <xdr:cNvSpPr txBox="1"/>
      </xdr:nvSpPr>
      <xdr:spPr>
        <a:xfrm>
          <a:off x="10515600" y="14077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64" name="フローチャート: 判断 263"/>
        <xdr:cNvSpPr/>
      </xdr:nvSpPr>
      <xdr:spPr>
        <a:xfrm>
          <a:off x="10426700" y="1409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65" name="フローチャート: 判断 264"/>
        <xdr:cNvSpPr/>
      </xdr:nvSpPr>
      <xdr:spPr>
        <a:xfrm>
          <a:off x="9588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159665</xdr:rowOff>
    </xdr:from>
    <xdr:to>
      <xdr:col>46</xdr:col>
      <xdr:colOff>38100</xdr:colOff>
      <xdr:row>84</xdr:row>
      <xdr:rowOff>89815</xdr:rowOff>
    </xdr:to>
    <xdr:sp macro="" textlink="">
      <xdr:nvSpPr>
        <xdr:cNvPr id="266" name="フローチャート: 判断 265"/>
        <xdr:cNvSpPr/>
      </xdr:nvSpPr>
      <xdr:spPr>
        <a:xfrm>
          <a:off x="8699500" y="1439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87885</xdr:rowOff>
    </xdr:from>
    <xdr:to>
      <xdr:col>50</xdr:col>
      <xdr:colOff>165100</xdr:colOff>
      <xdr:row>79</xdr:row>
      <xdr:rowOff>18035</xdr:rowOff>
    </xdr:to>
    <xdr:sp macro="" textlink="">
      <xdr:nvSpPr>
        <xdr:cNvPr id="272" name="楕円 271"/>
        <xdr:cNvSpPr/>
      </xdr:nvSpPr>
      <xdr:spPr>
        <a:xfrm>
          <a:off x="9588500" y="134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139464</xdr:rowOff>
    </xdr:from>
    <xdr:ext cx="469744" cy="259045"/>
    <xdr:sp macro="" textlink="">
      <xdr:nvSpPr>
        <xdr:cNvPr id="273" name="n_1aveValue【公営住宅】&#10;一人当たり面積"/>
        <xdr:cNvSpPr txBox="1"/>
      </xdr:nvSpPr>
      <xdr:spPr>
        <a:xfrm>
          <a:off x="9391727" y="1419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106342</xdr:rowOff>
    </xdr:from>
    <xdr:ext cx="469744" cy="259045"/>
    <xdr:sp macro="" textlink="">
      <xdr:nvSpPr>
        <xdr:cNvPr id="274" name="n_2aveValue【公営住宅】&#10;一人当たり面積"/>
        <xdr:cNvSpPr txBox="1"/>
      </xdr:nvSpPr>
      <xdr:spPr>
        <a:xfrm>
          <a:off x="8515427" y="141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34562</xdr:rowOff>
    </xdr:from>
    <xdr:ext cx="469744" cy="259045"/>
    <xdr:sp macro="" textlink="">
      <xdr:nvSpPr>
        <xdr:cNvPr id="275" name="n_1mainValue【公営住宅】&#10;一人当たり面積"/>
        <xdr:cNvSpPr txBox="1"/>
      </xdr:nvSpPr>
      <xdr:spPr>
        <a:xfrm>
          <a:off x="9391727" y="1323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86" name="テキスト ボックス 28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7" name="直線コネクタ 2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88" name="テキスト ボックス 28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9" name="直線コネクタ 2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0" name="テキスト ボックス 2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1" name="直線コネクタ 2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2" name="テキスト ボックス 2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3" name="直線コネクタ 2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4" name="テキスト ボックス 2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5" name="直線コネクタ 2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6" name="テキスト ボックス 29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7" name="直線コネクタ 2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8" name="テキスト ボックス 29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108</xdr:row>
      <xdr:rowOff>36195</xdr:rowOff>
    </xdr:to>
    <xdr:cxnSp macro="">
      <xdr:nvCxnSpPr>
        <xdr:cNvPr id="300" name="直線コネクタ 299"/>
        <xdr:cNvCxnSpPr/>
      </xdr:nvCxnSpPr>
      <xdr:spPr>
        <a:xfrm flipV="1">
          <a:off x="4634865" y="1728787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40022</xdr:rowOff>
    </xdr:from>
    <xdr:ext cx="405111" cy="259045"/>
    <xdr:sp macro="" textlink="">
      <xdr:nvSpPr>
        <xdr:cNvPr id="301" name="【港湾・漁港】&#10;有形固定資産減価償却率最小値テキスト"/>
        <xdr:cNvSpPr txBox="1"/>
      </xdr:nvSpPr>
      <xdr:spPr>
        <a:xfrm>
          <a:off x="4673600" y="185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36195</xdr:rowOff>
    </xdr:from>
    <xdr:to>
      <xdr:col>24</xdr:col>
      <xdr:colOff>152400</xdr:colOff>
      <xdr:row>108</xdr:row>
      <xdr:rowOff>36195</xdr:rowOff>
    </xdr:to>
    <xdr:cxnSp macro="">
      <xdr:nvCxnSpPr>
        <xdr:cNvPr id="302" name="直線コネクタ 301"/>
        <xdr:cNvCxnSpPr/>
      </xdr:nvCxnSpPr>
      <xdr:spPr>
        <a:xfrm>
          <a:off x="4546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405111" cy="259045"/>
    <xdr:sp macro="" textlink="">
      <xdr:nvSpPr>
        <xdr:cNvPr id="303" name="【港湾・漁港】&#10;有形固定資産減価償却率最大値テキスト"/>
        <xdr:cNvSpPr txBox="1"/>
      </xdr:nvSpPr>
      <xdr:spPr>
        <a:xfrm>
          <a:off x="4673600" y="1706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304" name="直線コネクタ 303"/>
        <xdr:cNvCxnSpPr/>
      </xdr:nvCxnSpPr>
      <xdr:spPr>
        <a:xfrm>
          <a:off x="4546600" y="1728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43832</xdr:rowOff>
    </xdr:from>
    <xdr:ext cx="405111" cy="259045"/>
    <xdr:sp macro="" textlink="">
      <xdr:nvSpPr>
        <xdr:cNvPr id="305" name="【港湾・漁港】&#10;有形固定資産減価償却率平均値テキスト"/>
        <xdr:cNvSpPr txBox="1"/>
      </xdr:nvSpPr>
      <xdr:spPr>
        <a:xfrm>
          <a:off x="4673600" y="1770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65405</xdr:rowOff>
    </xdr:from>
    <xdr:to>
      <xdr:col>24</xdr:col>
      <xdr:colOff>114300</xdr:colOff>
      <xdr:row>103</xdr:row>
      <xdr:rowOff>167005</xdr:rowOff>
    </xdr:to>
    <xdr:sp macro="" textlink="">
      <xdr:nvSpPr>
        <xdr:cNvPr id="306" name="フローチャート: 判断 305"/>
        <xdr:cNvSpPr/>
      </xdr:nvSpPr>
      <xdr:spPr>
        <a:xfrm>
          <a:off x="45847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82550</xdr:rowOff>
    </xdr:from>
    <xdr:to>
      <xdr:col>20</xdr:col>
      <xdr:colOff>38100</xdr:colOff>
      <xdr:row>104</xdr:row>
      <xdr:rowOff>12700</xdr:rowOff>
    </xdr:to>
    <xdr:sp macro="" textlink="">
      <xdr:nvSpPr>
        <xdr:cNvPr id="307" name="フローチャート: 判断 306"/>
        <xdr:cNvSpPr/>
      </xdr:nvSpPr>
      <xdr:spPr>
        <a:xfrm>
          <a:off x="3746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162561</xdr:rowOff>
    </xdr:from>
    <xdr:to>
      <xdr:col>15</xdr:col>
      <xdr:colOff>101600</xdr:colOff>
      <xdr:row>104</xdr:row>
      <xdr:rowOff>92711</xdr:rowOff>
    </xdr:to>
    <xdr:sp macro="" textlink="">
      <xdr:nvSpPr>
        <xdr:cNvPr id="308" name="フローチャート: 判断 307"/>
        <xdr:cNvSpPr/>
      </xdr:nvSpPr>
      <xdr:spPr>
        <a:xfrm>
          <a:off x="2857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9" name="テキスト ボックス 3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0" name="テキスト ボックス 3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1" name="テキスト ボックス 3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2" name="テキスト ボックス 3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3" name="テキスト ボックス 3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99695</xdr:rowOff>
    </xdr:from>
    <xdr:to>
      <xdr:col>20</xdr:col>
      <xdr:colOff>38100</xdr:colOff>
      <xdr:row>104</xdr:row>
      <xdr:rowOff>29845</xdr:rowOff>
    </xdr:to>
    <xdr:sp macro="" textlink="">
      <xdr:nvSpPr>
        <xdr:cNvPr id="314" name="楕円 313"/>
        <xdr:cNvSpPr/>
      </xdr:nvSpPr>
      <xdr:spPr>
        <a:xfrm>
          <a:off x="37465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29227</xdr:rowOff>
    </xdr:from>
    <xdr:ext cx="405111" cy="259045"/>
    <xdr:sp macro="" textlink="">
      <xdr:nvSpPr>
        <xdr:cNvPr id="315" name="n_1aveValue【港湾・漁港】&#10;有形固定資産減価償却率"/>
        <xdr:cNvSpPr txBox="1"/>
      </xdr:nvSpPr>
      <xdr:spPr>
        <a:xfrm>
          <a:off x="3582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109238</xdr:rowOff>
    </xdr:from>
    <xdr:ext cx="405111" cy="259045"/>
    <xdr:sp macro="" textlink="">
      <xdr:nvSpPr>
        <xdr:cNvPr id="316" name="n_2aveValue【港湾・漁港】&#10;有形固定資産減価償却率"/>
        <xdr:cNvSpPr txBox="1"/>
      </xdr:nvSpPr>
      <xdr:spPr>
        <a:xfrm>
          <a:off x="2705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20972</xdr:rowOff>
    </xdr:from>
    <xdr:ext cx="405111" cy="259045"/>
    <xdr:sp macro="" textlink="">
      <xdr:nvSpPr>
        <xdr:cNvPr id="317" name="n_1mainValue【港湾・漁港】&#10;有形固定資産減価償却率"/>
        <xdr:cNvSpPr txBox="1"/>
      </xdr:nvSpPr>
      <xdr:spPr>
        <a:xfrm>
          <a:off x="3582044" y="178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6" name="テキスト ボックス 32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7" name="直線コネクタ 32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8" name="直線コネクタ 32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29" name="テキスト ボックス 328"/>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0" name="直線コネクタ 32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31" name="テキスト ボックス 330"/>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2" name="直線コネクタ 33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33" name="テキスト ボックス 332"/>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4" name="直線コネクタ 33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35" name="テキスト ボックス 334"/>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6" name="直線コネクタ 33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37" name="テキスト ボックス 336"/>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8" name="直線コネクタ 3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39" name="テキスト ボックス 33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114030</xdr:rowOff>
    </xdr:from>
    <xdr:to>
      <xdr:col>54</xdr:col>
      <xdr:colOff>189865</xdr:colOff>
      <xdr:row>108</xdr:row>
      <xdr:rowOff>152050</xdr:rowOff>
    </xdr:to>
    <xdr:cxnSp macro="">
      <xdr:nvCxnSpPr>
        <xdr:cNvPr id="341" name="直線コネクタ 340"/>
        <xdr:cNvCxnSpPr/>
      </xdr:nvCxnSpPr>
      <xdr:spPr>
        <a:xfrm flipV="1">
          <a:off x="10476865" y="17087580"/>
          <a:ext cx="0" cy="158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155877</xdr:rowOff>
    </xdr:from>
    <xdr:ext cx="313932" cy="259045"/>
    <xdr:sp macro="" textlink="">
      <xdr:nvSpPr>
        <xdr:cNvPr id="342" name="【港湾・漁港】&#10;一人当たり有形固定資産（償却資産）額最小値テキスト"/>
        <xdr:cNvSpPr txBox="1"/>
      </xdr:nvSpPr>
      <xdr:spPr>
        <a:xfrm>
          <a:off x="10515600" y="18672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152050</xdr:rowOff>
    </xdr:from>
    <xdr:to>
      <xdr:col>55</xdr:col>
      <xdr:colOff>88900</xdr:colOff>
      <xdr:row>108</xdr:row>
      <xdr:rowOff>152050</xdr:rowOff>
    </xdr:to>
    <xdr:cxnSp macro="">
      <xdr:nvCxnSpPr>
        <xdr:cNvPr id="343" name="直線コネクタ 342"/>
        <xdr:cNvCxnSpPr/>
      </xdr:nvCxnSpPr>
      <xdr:spPr>
        <a:xfrm>
          <a:off x="10388600" y="1866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60707</xdr:rowOff>
    </xdr:from>
    <xdr:ext cx="599010" cy="259045"/>
    <xdr:sp macro="" textlink="">
      <xdr:nvSpPr>
        <xdr:cNvPr id="344" name="【港湾・漁港】&#10;一人当たり有形固定資産（償却資産）額最大値テキスト"/>
        <xdr:cNvSpPr txBox="1"/>
      </xdr:nvSpPr>
      <xdr:spPr>
        <a:xfrm>
          <a:off x="10515600" y="1686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114030</xdr:rowOff>
    </xdr:from>
    <xdr:to>
      <xdr:col>55</xdr:col>
      <xdr:colOff>88900</xdr:colOff>
      <xdr:row>99</xdr:row>
      <xdr:rowOff>114030</xdr:rowOff>
    </xdr:to>
    <xdr:cxnSp macro="">
      <xdr:nvCxnSpPr>
        <xdr:cNvPr id="345" name="直線コネクタ 344"/>
        <xdr:cNvCxnSpPr/>
      </xdr:nvCxnSpPr>
      <xdr:spPr>
        <a:xfrm>
          <a:off x="10388600" y="1708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59335</xdr:rowOff>
    </xdr:from>
    <xdr:ext cx="534377" cy="259045"/>
    <xdr:sp macro="" textlink="">
      <xdr:nvSpPr>
        <xdr:cNvPr id="346" name="【港湾・漁港】&#10;一人当たり有形固定資産（償却資産）額平均値テキスト"/>
        <xdr:cNvSpPr txBox="1"/>
      </xdr:nvSpPr>
      <xdr:spPr>
        <a:xfrm>
          <a:off x="10515600" y="18404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80908</xdr:rowOff>
    </xdr:from>
    <xdr:to>
      <xdr:col>55</xdr:col>
      <xdr:colOff>50800</xdr:colOff>
      <xdr:row>108</xdr:row>
      <xdr:rowOff>11058</xdr:rowOff>
    </xdr:to>
    <xdr:sp macro="" textlink="">
      <xdr:nvSpPr>
        <xdr:cNvPr id="347" name="フローチャート: 判断 346"/>
        <xdr:cNvSpPr/>
      </xdr:nvSpPr>
      <xdr:spPr>
        <a:xfrm>
          <a:off x="10426700" y="1842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66205</xdr:rowOff>
    </xdr:from>
    <xdr:to>
      <xdr:col>50</xdr:col>
      <xdr:colOff>165100</xdr:colOff>
      <xdr:row>107</xdr:row>
      <xdr:rowOff>167805</xdr:rowOff>
    </xdr:to>
    <xdr:sp macro="" textlink="">
      <xdr:nvSpPr>
        <xdr:cNvPr id="348" name="フローチャート: 判断 347"/>
        <xdr:cNvSpPr/>
      </xdr:nvSpPr>
      <xdr:spPr>
        <a:xfrm>
          <a:off x="9588500" y="1841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71878</xdr:rowOff>
    </xdr:from>
    <xdr:to>
      <xdr:col>46</xdr:col>
      <xdr:colOff>38100</xdr:colOff>
      <xdr:row>108</xdr:row>
      <xdr:rowOff>2028</xdr:rowOff>
    </xdr:to>
    <xdr:sp macro="" textlink="">
      <xdr:nvSpPr>
        <xdr:cNvPr id="349" name="フローチャート: 判断 348"/>
        <xdr:cNvSpPr/>
      </xdr:nvSpPr>
      <xdr:spPr>
        <a:xfrm>
          <a:off x="8699500" y="1841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0" name="テキスト ボックス 34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1" name="テキスト ボックス 35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2" name="テキスト ボックス 35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3" name="テキスト ボックス 35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4" name="テキスト ボックス 35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114570</xdr:rowOff>
    </xdr:from>
    <xdr:to>
      <xdr:col>50</xdr:col>
      <xdr:colOff>165100</xdr:colOff>
      <xdr:row>101</xdr:row>
      <xdr:rowOff>44720</xdr:rowOff>
    </xdr:to>
    <xdr:sp macro="" textlink="">
      <xdr:nvSpPr>
        <xdr:cNvPr id="355" name="楕円 354"/>
        <xdr:cNvSpPr/>
      </xdr:nvSpPr>
      <xdr:spPr>
        <a:xfrm>
          <a:off x="9588500" y="1725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107</xdr:row>
      <xdr:rowOff>158932</xdr:rowOff>
    </xdr:from>
    <xdr:ext cx="534377" cy="259045"/>
    <xdr:sp macro="" textlink="">
      <xdr:nvSpPr>
        <xdr:cNvPr id="356" name="n_1aveValue【港湾・漁港】&#10;一人当たり有形固定資産（償却資産）額"/>
        <xdr:cNvSpPr txBox="1"/>
      </xdr:nvSpPr>
      <xdr:spPr>
        <a:xfrm>
          <a:off x="9359411" y="1850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18555</xdr:rowOff>
    </xdr:from>
    <xdr:ext cx="534377" cy="259045"/>
    <xdr:sp macro="" textlink="">
      <xdr:nvSpPr>
        <xdr:cNvPr id="357" name="n_2aveValue【港湾・漁港】&#10;一人当たり有形固定資産（償却資産）額"/>
        <xdr:cNvSpPr txBox="1"/>
      </xdr:nvSpPr>
      <xdr:spPr>
        <a:xfrm>
          <a:off x="8483111" y="1819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99</xdr:row>
      <xdr:rowOff>61247</xdr:rowOff>
    </xdr:from>
    <xdr:ext cx="599010" cy="259045"/>
    <xdr:sp macro="" textlink="">
      <xdr:nvSpPr>
        <xdr:cNvPr id="358" name="n_1mainValue【港湾・漁港】&#10;一人当たり有形固定資産（償却資産）額"/>
        <xdr:cNvSpPr txBox="1"/>
      </xdr:nvSpPr>
      <xdr:spPr>
        <a:xfrm>
          <a:off x="9327095" y="17034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7" name="テキスト ボックス 3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8" name="直線コネクタ 3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9" name="テキスト ボックス 36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70" name="直線コネクタ 36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71" name="テキスト ボックス 37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72" name="直線コネクタ 37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73" name="テキスト ボックス 37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74" name="直線コネクタ 37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75" name="テキスト ボックス 37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76" name="直線コネクタ 37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77" name="テキスト ボックス 37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8" name="直線コネクタ 37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9" name="テキスト ボックス 37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32766</xdr:rowOff>
    </xdr:from>
    <xdr:to>
      <xdr:col>85</xdr:col>
      <xdr:colOff>126364</xdr:colOff>
      <xdr:row>40</xdr:row>
      <xdr:rowOff>51054</xdr:rowOff>
    </xdr:to>
    <xdr:cxnSp macro="">
      <xdr:nvCxnSpPr>
        <xdr:cNvPr id="381" name="直線コネクタ 380"/>
        <xdr:cNvCxnSpPr/>
      </xdr:nvCxnSpPr>
      <xdr:spPr>
        <a:xfrm flipV="1">
          <a:off x="16318864" y="5690616"/>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54881</xdr:rowOff>
    </xdr:from>
    <xdr:ext cx="405111" cy="259045"/>
    <xdr:sp macro="" textlink="">
      <xdr:nvSpPr>
        <xdr:cNvPr id="382" name="【認定こども園・幼稚園・保育所】&#10;有形固定資産減価償却率最小値テキスト"/>
        <xdr:cNvSpPr txBox="1"/>
      </xdr:nvSpPr>
      <xdr:spPr>
        <a:xfrm>
          <a:off x="16357600" y="691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51054</xdr:rowOff>
    </xdr:from>
    <xdr:to>
      <xdr:col>86</xdr:col>
      <xdr:colOff>25400</xdr:colOff>
      <xdr:row>40</xdr:row>
      <xdr:rowOff>51054</xdr:rowOff>
    </xdr:to>
    <xdr:cxnSp macro="">
      <xdr:nvCxnSpPr>
        <xdr:cNvPr id="383" name="直線コネクタ 382"/>
        <xdr:cNvCxnSpPr/>
      </xdr:nvCxnSpPr>
      <xdr:spPr>
        <a:xfrm>
          <a:off x="16230600" y="690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150893</xdr:rowOff>
    </xdr:from>
    <xdr:ext cx="405111" cy="259045"/>
    <xdr:sp macro="" textlink="">
      <xdr:nvSpPr>
        <xdr:cNvPr id="384" name="【認定こども園・幼稚園・保育所】&#10;有形固定資産減価償却率最大値テキスト"/>
        <xdr:cNvSpPr txBox="1"/>
      </xdr:nvSpPr>
      <xdr:spPr>
        <a:xfrm>
          <a:off x="16357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32766</xdr:rowOff>
    </xdr:from>
    <xdr:to>
      <xdr:col>86</xdr:col>
      <xdr:colOff>25400</xdr:colOff>
      <xdr:row>33</xdr:row>
      <xdr:rowOff>32766</xdr:rowOff>
    </xdr:to>
    <xdr:cxnSp macro="">
      <xdr:nvCxnSpPr>
        <xdr:cNvPr id="385" name="直線コネクタ 384"/>
        <xdr:cNvCxnSpPr/>
      </xdr:nvCxnSpPr>
      <xdr:spPr>
        <a:xfrm>
          <a:off x="16230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51833</xdr:rowOff>
    </xdr:from>
    <xdr:ext cx="405111" cy="259045"/>
    <xdr:sp macro="" textlink="">
      <xdr:nvSpPr>
        <xdr:cNvPr id="386" name="【認定こども園・幼稚園・保育所】&#10;有形固定資産減価償却率平均値テキスト"/>
        <xdr:cNvSpPr txBox="1"/>
      </xdr:nvSpPr>
      <xdr:spPr>
        <a:xfrm>
          <a:off x="16357600" y="6224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73406</xdr:rowOff>
    </xdr:from>
    <xdr:to>
      <xdr:col>85</xdr:col>
      <xdr:colOff>177800</xdr:colOff>
      <xdr:row>37</xdr:row>
      <xdr:rowOff>3556</xdr:rowOff>
    </xdr:to>
    <xdr:sp macro="" textlink="">
      <xdr:nvSpPr>
        <xdr:cNvPr id="387" name="フローチャート: 判断 386"/>
        <xdr:cNvSpPr/>
      </xdr:nvSpPr>
      <xdr:spPr>
        <a:xfrm>
          <a:off x="162687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39116</xdr:rowOff>
    </xdr:from>
    <xdr:to>
      <xdr:col>81</xdr:col>
      <xdr:colOff>101600</xdr:colOff>
      <xdr:row>36</xdr:row>
      <xdr:rowOff>140716</xdr:rowOff>
    </xdr:to>
    <xdr:sp macro="" textlink="">
      <xdr:nvSpPr>
        <xdr:cNvPr id="388" name="フローチャート: 判断 387"/>
        <xdr:cNvSpPr/>
      </xdr:nvSpPr>
      <xdr:spPr>
        <a:xfrm>
          <a:off x="15430500" y="62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100838</xdr:rowOff>
    </xdr:from>
    <xdr:to>
      <xdr:col>76</xdr:col>
      <xdr:colOff>165100</xdr:colOff>
      <xdr:row>37</xdr:row>
      <xdr:rowOff>30988</xdr:rowOff>
    </xdr:to>
    <xdr:sp macro="" textlink="">
      <xdr:nvSpPr>
        <xdr:cNvPr id="389" name="フローチャート: 判断 388"/>
        <xdr:cNvSpPr/>
      </xdr:nvSpPr>
      <xdr:spPr>
        <a:xfrm>
          <a:off x="14541500" y="627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0" name="テキスト ボックス 3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25400</xdr:rowOff>
    </xdr:from>
    <xdr:to>
      <xdr:col>81</xdr:col>
      <xdr:colOff>101600</xdr:colOff>
      <xdr:row>37</xdr:row>
      <xdr:rowOff>127000</xdr:rowOff>
    </xdr:to>
    <xdr:sp macro="" textlink="">
      <xdr:nvSpPr>
        <xdr:cNvPr id="395" name="楕円 394"/>
        <xdr:cNvSpPr/>
      </xdr:nvSpPr>
      <xdr:spPr>
        <a:xfrm>
          <a:off x="15430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157243</xdr:rowOff>
    </xdr:from>
    <xdr:ext cx="405111" cy="259045"/>
    <xdr:sp macro="" textlink="">
      <xdr:nvSpPr>
        <xdr:cNvPr id="396" name="n_1aveValue【認定こども園・幼稚園・保育所】&#10;有形固定資産減価償却率"/>
        <xdr:cNvSpPr txBox="1"/>
      </xdr:nvSpPr>
      <xdr:spPr>
        <a:xfrm>
          <a:off x="15266044" y="598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47515</xdr:rowOff>
    </xdr:from>
    <xdr:ext cx="405111" cy="259045"/>
    <xdr:sp macro="" textlink="">
      <xdr:nvSpPr>
        <xdr:cNvPr id="397" name="n_2aveValue【認定こども園・幼稚園・保育所】&#10;有形固定資産減価償却率"/>
        <xdr:cNvSpPr txBox="1"/>
      </xdr:nvSpPr>
      <xdr:spPr>
        <a:xfrm>
          <a:off x="14389744" y="604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118127</xdr:rowOff>
    </xdr:from>
    <xdr:ext cx="405111" cy="259045"/>
    <xdr:sp macro="" textlink="">
      <xdr:nvSpPr>
        <xdr:cNvPr id="398" name="n_1mainValue【認定こども園・幼稚園・保育所】&#10;有形固定資産減価償却率"/>
        <xdr:cNvSpPr txBox="1"/>
      </xdr:nvSpPr>
      <xdr:spPr>
        <a:xfrm>
          <a:off x="15266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7" name="テキスト ボックス 4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8" name="直線コネクタ 4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9" name="直線コネクタ 40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0" name="テキスト ボックス 40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1" name="直線コネクタ 41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2" name="テキスト ボックス 41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3" name="直線コネクタ 41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4" name="テキスト ボックス 41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5" name="直線コネクタ 41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6" name="テキスト ボックス 41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7" name="直線コネクタ 41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8" name="テキスト ボックス 41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9" name="直線コネクタ 41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0" name="テキスト ボックス 41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15240</xdr:rowOff>
    </xdr:from>
    <xdr:to>
      <xdr:col>116</xdr:col>
      <xdr:colOff>62864</xdr:colOff>
      <xdr:row>41</xdr:row>
      <xdr:rowOff>163830</xdr:rowOff>
    </xdr:to>
    <xdr:cxnSp macro="">
      <xdr:nvCxnSpPr>
        <xdr:cNvPr id="422" name="直線コネクタ 421"/>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23"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24" name="直線コネクタ 423"/>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133367</xdr:rowOff>
    </xdr:from>
    <xdr:ext cx="469744" cy="259045"/>
    <xdr:sp macro="" textlink="">
      <xdr:nvSpPr>
        <xdr:cNvPr id="425" name="【認定こども園・幼稚園・保育所】&#10;一人当たり面積最大値テキスト"/>
        <xdr:cNvSpPr txBox="1"/>
      </xdr:nvSpPr>
      <xdr:spPr>
        <a:xfrm>
          <a:off x="221996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426" name="直線コネクタ 425"/>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427" name="【認定こども園・幼稚園・保育所】&#10;一人当たり面積平均値テキスト"/>
        <xdr:cNvSpPr txBox="1"/>
      </xdr:nvSpPr>
      <xdr:spPr>
        <a:xfrm>
          <a:off x="22199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28" name="フローチャート: 判断 427"/>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21590</xdr:rowOff>
    </xdr:from>
    <xdr:to>
      <xdr:col>112</xdr:col>
      <xdr:colOff>38100</xdr:colOff>
      <xdr:row>39</xdr:row>
      <xdr:rowOff>123190</xdr:rowOff>
    </xdr:to>
    <xdr:sp macro="" textlink="">
      <xdr:nvSpPr>
        <xdr:cNvPr id="429" name="フローチャート: 判断 428"/>
        <xdr:cNvSpPr/>
      </xdr:nvSpPr>
      <xdr:spPr>
        <a:xfrm>
          <a:off x="21272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xdr:rowOff>
    </xdr:from>
    <xdr:to>
      <xdr:col>107</xdr:col>
      <xdr:colOff>101600</xdr:colOff>
      <xdr:row>38</xdr:row>
      <xdr:rowOff>111760</xdr:rowOff>
    </xdr:to>
    <xdr:sp macro="" textlink="">
      <xdr:nvSpPr>
        <xdr:cNvPr id="430" name="フローチャート: 判断 429"/>
        <xdr:cNvSpPr/>
      </xdr:nvSpPr>
      <xdr:spPr>
        <a:xfrm>
          <a:off x="20383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29210</xdr:rowOff>
    </xdr:from>
    <xdr:to>
      <xdr:col>112</xdr:col>
      <xdr:colOff>38100</xdr:colOff>
      <xdr:row>41</xdr:row>
      <xdr:rowOff>130810</xdr:rowOff>
    </xdr:to>
    <xdr:sp macro="" textlink="">
      <xdr:nvSpPr>
        <xdr:cNvPr id="436" name="楕円 435"/>
        <xdr:cNvSpPr/>
      </xdr:nvSpPr>
      <xdr:spPr>
        <a:xfrm>
          <a:off x="21272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139717</xdr:rowOff>
    </xdr:from>
    <xdr:ext cx="469744" cy="259045"/>
    <xdr:sp macro="" textlink="">
      <xdr:nvSpPr>
        <xdr:cNvPr id="437" name="n_1aveValue【認定こども園・幼稚園・保育所】&#10;一人当たり面積"/>
        <xdr:cNvSpPr txBox="1"/>
      </xdr:nvSpPr>
      <xdr:spPr>
        <a:xfrm>
          <a:off x="210757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128287</xdr:rowOff>
    </xdr:from>
    <xdr:ext cx="469744" cy="259045"/>
    <xdr:sp macro="" textlink="">
      <xdr:nvSpPr>
        <xdr:cNvPr id="438" name="n_2aveValue【認定こども園・幼稚園・保育所】&#10;一人当たり面積"/>
        <xdr:cNvSpPr txBox="1"/>
      </xdr:nvSpPr>
      <xdr:spPr>
        <a:xfrm>
          <a:off x="201994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121937</xdr:rowOff>
    </xdr:from>
    <xdr:ext cx="469744" cy="259045"/>
    <xdr:sp macro="" textlink="">
      <xdr:nvSpPr>
        <xdr:cNvPr id="439" name="n_1mainValue【認定こども園・幼稚園・保育所】&#10;一人当たり面積"/>
        <xdr:cNvSpPr txBox="1"/>
      </xdr:nvSpPr>
      <xdr:spPr>
        <a:xfrm>
          <a:off x="210757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0" name="正方形/長方形 43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1" name="正方形/長方形 44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2" name="正方形/長方形 44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3" name="正方形/長方形 44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4" name="正方形/長方形 44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5" name="正方形/長方形 44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6" name="正方形/長方形 44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7" name="正方形/長方形 44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8" name="テキスト ボックス 44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9" name="直線コネクタ 44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0" name="テキスト ボックス 44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1" name="直線コネクタ 45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2" name="テキスト ボックス 45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3" name="直線コネクタ 45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4" name="テキスト ボックス 45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5" name="直線コネクタ 45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6" name="テキスト ボックス 45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7" name="直線コネクタ 45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8" name="テキスト ボックス 45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9" name="直線コネクタ 45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0" name="テキスト ボックス 45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1" name="直線コネクタ 46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2" name="テキスト ボックス 46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63</xdr:row>
      <xdr:rowOff>11430</xdr:rowOff>
    </xdr:to>
    <xdr:cxnSp macro="">
      <xdr:nvCxnSpPr>
        <xdr:cNvPr id="464" name="直線コネクタ 463"/>
        <xdr:cNvCxnSpPr/>
      </xdr:nvCxnSpPr>
      <xdr:spPr>
        <a:xfrm flipV="1">
          <a:off x="16318864" y="94792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465" name="【学校施設】&#10;有形固定資産減価償却率最小値テキスト"/>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466" name="直線コネクタ 465"/>
        <xdr:cNvCxnSpPr/>
      </xdr:nvCxnSpPr>
      <xdr:spPr>
        <a:xfrm>
          <a:off x="16230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67"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68" name="直線コネクタ 467"/>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469" name="【学校施設】&#10;有形固定資産減価償却率平均値テキスト"/>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70" name="フローチャート: 判断 469"/>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471" name="フローチャート: 判断 470"/>
        <xdr:cNvSpPr/>
      </xdr:nvSpPr>
      <xdr:spPr>
        <a:xfrm>
          <a:off x="15430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90170</xdr:rowOff>
    </xdr:from>
    <xdr:to>
      <xdr:col>76</xdr:col>
      <xdr:colOff>165100</xdr:colOff>
      <xdr:row>60</xdr:row>
      <xdr:rowOff>20320</xdr:rowOff>
    </xdr:to>
    <xdr:sp macro="" textlink="">
      <xdr:nvSpPr>
        <xdr:cNvPr id="472" name="フローチャート: 判断 471"/>
        <xdr:cNvSpPr/>
      </xdr:nvSpPr>
      <xdr:spPr>
        <a:xfrm>
          <a:off x="14541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3" name="テキスト ボックス 47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4" name="テキスト ボックス 47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5" name="テキスト ボックス 47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6" name="テキスト ボックス 47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7" name="テキスト ボックス 47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2540</xdr:rowOff>
    </xdr:from>
    <xdr:to>
      <xdr:col>81</xdr:col>
      <xdr:colOff>101600</xdr:colOff>
      <xdr:row>58</xdr:row>
      <xdr:rowOff>104140</xdr:rowOff>
    </xdr:to>
    <xdr:sp macro="" textlink="">
      <xdr:nvSpPr>
        <xdr:cNvPr id="478" name="楕円 477"/>
        <xdr:cNvSpPr/>
      </xdr:nvSpPr>
      <xdr:spPr>
        <a:xfrm>
          <a:off x="15430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57167</xdr:rowOff>
    </xdr:from>
    <xdr:ext cx="405111" cy="259045"/>
    <xdr:sp macro="" textlink="">
      <xdr:nvSpPr>
        <xdr:cNvPr id="479" name="n_1aveValue【学校施設】&#10;有形固定資産減価償却率"/>
        <xdr:cNvSpPr txBox="1"/>
      </xdr:nvSpPr>
      <xdr:spPr>
        <a:xfrm>
          <a:off x="152660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36847</xdr:rowOff>
    </xdr:from>
    <xdr:ext cx="405111" cy="259045"/>
    <xdr:sp macro="" textlink="">
      <xdr:nvSpPr>
        <xdr:cNvPr id="480" name="n_2aveValue【学校施設】&#10;有形固定資産減価償却率"/>
        <xdr:cNvSpPr txBox="1"/>
      </xdr:nvSpPr>
      <xdr:spPr>
        <a:xfrm>
          <a:off x="14389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120667</xdr:rowOff>
    </xdr:from>
    <xdr:ext cx="405111" cy="259045"/>
    <xdr:sp macro="" textlink="">
      <xdr:nvSpPr>
        <xdr:cNvPr id="481" name="n_1mainValue【学校施設】&#10;有形固定資産減価償却率"/>
        <xdr:cNvSpPr txBox="1"/>
      </xdr:nvSpPr>
      <xdr:spPr>
        <a:xfrm>
          <a:off x="1526604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2" name="正方形/長方形 48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3" name="正方形/長方形 48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4" name="正方形/長方形 48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5" name="正方形/長方形 48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6" name="正方形/長方形 48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7" name="正方形/長方形 48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8" name="正方形/長方形 48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9" name="正方形/長方形 48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0" name="テキスト ボックス 48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1" name="直線コネクタ 49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2" name="テキスト ボックス 49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93" name="直線コネクタ 49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4" name="テキスト ボックス 49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5" name="直線コネクタ 49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6" name="テキスト ボックス 49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7" name="直線コネクタ 49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8" name="テキスト ボックス 49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9" name="直線コネクタ 49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0" name="テキスト ボックス 49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1" name="直線コネクタ 50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2" name="テキスト ボックス 50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3" name="直線コネクタ 50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4" name="テキスト ボックス 50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5" name="直線コネクタ 50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6" name="テキスト ボックス 50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508" name="直線コネクタ 507"/>
        <xdr:cNvCxnSpPr/>
      </xdr:nvCxnSpPr>
      <xdr:spPr>
        <a:xfrm flipV="1">
          <a:off x="22160864" y="9622427"/>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509" name="【学校施設】&#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510" name="直線コネクタ 509"/>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511" name="【学校施設】&#10;一人当たり面積最大値テキスト"/>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512" name="直線コネクタ 511"/>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105608</xdr:rowOff>
    </xdr:from>
    <xdr:ext cx="469744" cy="259045"/>
    <xdr:sp macro="" textlink="">
      <xdr:nvSpPr>
        <xdr:cNvPr id="513" name="【学校施設】&#10;一人当たり面積平均値テキスト"/>
        <xdr:cNvSpPr txBox="1"/>
      </xdr:nvSpPr>
      <xdr:spPr>
        <a:xfrm>
          <a:off x="22199600" y="10221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514" name="フローチャート: 判断 513"/>
        <xdr:cNvSpPr/>
      </xdr:nvSpPr>
      <xdr:spPr>
        <a:xfrm>
          <a:off x="22110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515" name="フローチャート: 判断 514"/>
        <xdr:cNvSpPr/>
      </xdr:nvSpPr>
      <xdr:spPr>
        <a:xfrm>
          <a:off x="2127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156573</xdr:rowOff>
    </xdr:from>
    <xdr:to>
      <xdr:col>107</xdr:col>
      <xdr:colOff>101600</xdr:colOff>
      <xdr:row>60</xdr:row>
      <xdr:rowOff>86723</xdr:rowOff>
    </xdr:to>
    <xdr:sp macro="" textlink="">
      <xdr:nvSpPr>
        <xdr:cNvPr id="516" name="フローチャート: 判断 515"/>
        <xdr:cNvSpPr/>
      </xdr:nvSpPr>
      <xdr:spPr>
        <a:xfrm>
          <a:off x="203835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7" name="テキスト ボックス 51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8" name="テキスト ボックス 51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9" name="テキスト ボックス 51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0" name="テキスト ボックス 51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1" name="テキスト ボックス 52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19413</xdr:rowOff>
    </xdr:from>
    <xdr:to>
      <xdr:col>112</xdr:col>
      <xdr:colOff>38100</xdr:colOff>
      <xdr:row>57</xdr:row>
      <xdr:rowOff>121013</xdr:rowOff>
    </xdr:to>
    <xdr:sp macro="" textlink="">
      <xdr:nvSpPr>
        <xdr:cNvPr id="522" name="楕円 521"/>
        <xdr:cNvSpPr/>
      </xdr:nvSpPr>
      <xdr:spPr>
        <a:xfrm>
          <a:off x="21272500" y="97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148062</xdr:rowOff>
    </xdr:from>
    <xdr:ext cx="469744" cy="259045"/>
    <xdr:sp macro="" textlink="">
      <xdr:nvSpPr>
        <xdr:cNvPr id="523" name="n_1aveValue【学校施設】&#10;一人当たり面積"/>
        <xdr:cNvSpPr txBox="1"/>
      </xdr:nvSpPr>
      <xdr:spPr>
        <a:xfrm>
          <a:off x="210757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103250</xdr:rowOff>
    </xdr:from>
    <xdr:ext cx="469744" cy="259045"/>
    <xdr:sp macro="" textlink="">
      <xdr:nvSpPr>
        <xdr:cNvPr id="524" name="n_2aveValue【学校施設】&#10;一人当たり面積"/>
        <xdr:cNvSpPr txBox="1"/>
      </xdr:nvSpPr>
      <xdr:spPr>
        <a:xfrm>
          <a:off x="20199427" y="1004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137540</xdr:rowOff>
    </xdr:from>
    <xdr:ext cx="469744" cy="259045"/>
    <xdr:sp macro="" textlink="">
      <xdr:nvSpPr>
        <xdr:cNvPr id="525" name="n_1mainValue【学校施設】&#10;一人当たり面積"/>
        <xdr:cNvSpPr txBox="1"/>
      </xdr:nvSpPr>
      <xdr:spPr>
        <a:xfrm>
          <a:off x="21075727" y="956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6" name="テキスト ボックス 53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7" name="直線コネクタ 5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8" name="テキスト ボックス 53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9" name="直線コネクタ 5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0" name="テキスト ボックス 5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1" name="直線コネクタ 5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2" name="テキスト ボックス 5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3" name="直線コネクタ 5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4" name="テキスト ボックス 5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5" name="直線コネクタ 5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6" name="テキスト ボックス 54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8" name="テキスト ボックス 54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30480</xdr:rowOff>
    </xdr:to>
    <xdr:cxnSp macro="">
      <xdr:nvCxnSpPr>
        <xdr:cNvPr id="550" name="直線コネクタ 549"/>
        <xdr:cNvCxnSpPr/>
      </xdr:nvCxnSpPr>
      <xdr:spPr>
        <a:xfrm flipV="1">
          <a:off x="16318864" y="134264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34307</xdr:rowOff>
    </xdr:from>
    <xdr:ext cx="405111" cy="259045"/>
    <xdr:sp macro="" textlink="">
      <xdr:nvSpPr>
        <xdr:cNvPr id="551" name="【児童館】&#10;有形固定資産減価償却率最小値テキスト"/>
        <xdr:cNvSpPr txBox="1"/>
      </xdr:nvSpPr>
      <xdr:spPr>
        <a:xfrm>
          <a:off x="16357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30480</xdr:rowOff>
    </xdr:from>
    <xdr:to>
      <xdr:col>86</xdr:col>
      <xdr:colOff>25400</xdr:colOff>
      <xdr:row>86</xdr:row>
      <xdr:rowOff>30480</xdr:rowOff>
    </xdr:to>
    <xdr:cxnSp macro="">
      <xdr:nvCxnSpPr>
        <xdr:cNvPr id="552" name="直線コネクタ 551"/>
        <xdr:cNvCxnSpPr/>
      </xdr:nvCxnSpPr>
      <xdr:spPr>
        <a:xfrm>
          <a:off x="16230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553" name="【児童館】&#10;有形固定資産減価償却率最大値テキスト"/>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554" name="直線コネクタ 553"/>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19066</xdr:rowOff>
    </xdr:from>
    <xdr:ext cx="405111" cy="259045"/>
    <xdr:sp macro="" textlink="">
      <xdr:nvSpPr>
        <xdr:cNvPr id="555" name="【児童館】&#10;有形固定資産減価償却率平均値テキスト"/>
        <xdr:cNvSpPr txBox="1"/>
      </xdr:nvSpPr>
      <xdr:spPr>
        <a:xfrm>
          <a:off x="16357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56" name="フローチャート: 判断 555"/>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13970</xdr:rowOff>
    </xdr:from>
    <xdr:to>
      <xdr:col>81</xdr:col>
      <xdr:colOff>101600</xdr:colOff>
      <xdr:row>82</xdr:row>
      <xdr:rowOff>115570</xdr:rowOff>
    </xdr:to>
    <xdr:sp macro="" textlink="">
      <xdr:nvSpPr>
        <xdr:cNvPr id="557" name="フローチャート: 判断 556"/>
        <xdr:cNvSpPr/>
      </xdr:nvSpPr>
      <xdr:spPr>
        <a:xfrm>
          <a:off x="15430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xdr:rowOff>
    </xdr:from>
    <xdr:to>
      <xdr:col>76</xdr:col>
      <xdr:colOff>165100</xdr:colOff>
      <xdr:row>83</xdr:row>
      <xdr:rowOff>106045</xdr:rowOff>
    </xdr:to>
    <xdr:sp macro="" textlink="">
      <xdr:nvSpPr>
        <xdr:cNvPr id="558" name="フローチャート: 判断 557"/>
        <xdr:cNvSpPr/>
      </xdr:nvSpPr>
      <xdr:spPr>
        <a:xfrm>
          <a:off x="14541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76836</xdr:rowOff>
    </xdr:from>
    <xdr:to>
      <xdr:col>81</xdr:col>
      <xdr:colOff>101600</xdr:colOff>
      <xdr:row>83</xdr:row>
      <xdr:rowOff>6986</xdr:rowOff>
    </xdr:to>
    <xdr:sp macro="" textlink="">
      <xdr:nvSpPr>
        <xdr:cNvPr id="564" name="楕円 563"/>
        <xdr:cNvSpPr/>
      </xdr:nvSpPr>
      <xdr:spPr>
        <a:xfrm>
          <a:off x="154305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132097</xdr:rowOff>
    </xdr:from>
    <xdr:ext cx="405111" cy="259045"/>
    <xdr:sp macro="" textlink="">
      <xdr:nvSpPr>
        <xdr:cNvPr id="565" name="n_1aveValue【児童館】&#10;有形固定資産減価償却率"/>
        <xdr:cNvSpPr txBox="1"/>
      </xdr:nvSpPr>
      <xdr:spPr>
        <a:xfrm>
          <a:off x="152660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122572</xdr:rowOff>
    </xdr:from>
    <xdr:ext cx="405111" cy="259045"/>
    <xdr:sp macro="" textlink="">
      <xdr:nvSpPr>
        <xdr:cNvPr id="566" name="n_2aveValue【児童館】&#10;有形固定資産減価償却率"/>
        <xdr:cNvSpPr txBox="1"/>
      </xdr:nvSpPr>
      <xdr:spPr>
        <a:xfrm>
          <a:off x="143897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169563</xdr:rowOff>
    </xdr:from>
    <xdr:ext cx="405111" cy="259045"/>
    <xdr:sp macro="" textlink="">
      <xdr:nvSpPr>
        <xdr:cNvPr id="567" name="n_1mainValue【児童館】&#10;有形固定資産減価償却率"/>
        <xdr:cNvSpPr txBox="1"/>
      </xdr:nvSpPr>
      <xdr:spPr>
        <a:xfrm>
          <a:off x="15266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8" name="正方形/長方形 5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9" name="正方形/長方形 5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0" name="正方形/長方形 5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1" name="正方形/長方形 5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2" name="正方形/長方形 5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3" name="正方形/長方形 5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4" name="正方形/長方形 5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5" name="正方形/長方形 57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6" name="テキスト ボックス 57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7" name="直線コネクタ 57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8" name="直線コネクタ 57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9" name="テキスト ボックス 57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0" name="直線コネクタ 57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1" name="テキスト ボックス 58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2" name="直線コネクタ 58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3" name="テキスト ボックス 58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4" name="直線コネクタ 58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5" name="テキスト ボックス 58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6" name="直線コネクタ 58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7" name="テキスト ボックス 58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8" name="直線コネクタ 5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9" name="テキスト ボックス 5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19050</xdr:rowOff>
    </xdr:from>
    <xdr:to>
      <xdr:col>116</xdr:col>
      <xdr:colOff>62864</xdr:colOff>
      <xdr:row>86</xdr:row>
      <xdr:rowOff>101600</xdr:rowOff>
    </xdr:to>
    <xdr:cxnSp macro="">
      <xdr:nvCxnSpPr>
        <xdr:cNvPr id="591" name="直線コネクタ 590"/>
        <xdr:cNvCxnSpPr/>
      </xdr:nvCxnSpPr>
      <xdr:spPr>
        <a:xfrm flipV="1">
          <a:off x="22160864" y="13563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592"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593" name="直線コネクタ 592"/>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137177</xdr:rowOff>
    </xdr:from>
    <xdr:ext cx="469744" cy="259045"/>
    <xdr:sp macro="" textlink="">
      <xdr:nvSpPr>
        <xdr:cNvPr id="594" name="【児童館】&#10;一人当たり面積最大値テキスト"/>
        <xdr:cNvSpPr txBox="1"/>
      </xdr:nvSpPr>
      <xdr:spPr>
        <a:xfrm>
          <a:off x="221996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19050</xdr:rowOff>
    </xdr:from>
    <xdr:to>
      <xdr:col>116</xdr:col>
      <xdr:colOff>152400</xdr:colOff>
      <xdr:row>79</xdr:row>
      <xdr:rowOff>19050</xdr:rowOff>
    </xdr:to>
    <xdr:cxnSp macro="">
      <xdr:nvCxnSpPr>
        <xdr:cNvPr id="595" name="直線コネクタ 594"/>
        <xdr:cNvCxnSpPr/>
      </xdr:nvCxnSpPr>
      <xdr:spPr>
        <a:xfrm>
          <a:off x="22072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596" name="【児童館】&#10;一人当たり面積平均値テキスト"/>
        <xdr:cNvSpPr txBox="1"/>
      </xdr:nvSpPr>
      <xdr:spPr>
        <a:xfrm>
          <a:off x="22199600" y="1463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597" name="フローチャート: 判断 596"/>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598" name="フローチャート: 判断 597"/>
        <xdr:cNvSpPr/>
      </xdr:nvSpPr>
      <xdr:spPr>
        <a:xfrm>
          <a:off x="21272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31750</xdr:rowOff>
    </xdr:from>
    <xdr:to>
      <xdr:col>107</xdr:col>
      <xdr:colOff>101600</xdr:colOff>
      <xdr:row>85</xdr:row>
      <xdr:rowOff>133350</xdr:rowOff>
    </xdr:to>
    <xdr:sp macro="" textlink="">
      <xdr:nvSpPr>
        <xdr:cNvPr id="599" name="フローチャート: 判断 598"/>
        <xdr:cNvSpPr/>
      </xdr:nvSpPr>
      <xdr:spPr>
        <a:xfrm>
          <a:off x="20383500" y="1460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0" name="テキスト ボックス 5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1" name="テキスト ボックス 6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2" name="テキスト ボックス 6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3" name="テキスト ボックス 6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4" name="テキスト ボックス 6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69850</xdr:rowOff>
    </xdr:from>
    <xdr:to>
      <xdr:col>112</xdr:col>
      <xdr:colOff>38100</xdr:colOff>
      <xdr:row>86</xdr:row>
      <xdr:rowOff>0</xdr:rowOff>
    </xdr:to>
    <xdr:sp macro="" textlink="">
      <xdr:nvSpPr>
        <xdr:cNvPr id="605" name="楕円 604"/>
        <xdr:cNvSpPr/>
      </xdr:nvSpPr>
      <xdr:spPr>
        <a:xfrm>
          <a:off x="21272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3827</xdr:rowOff>
    </xdr:from>
    <xdr:ext cx="469744" cy="259045"/>
    <xdr:sp macro="" textlink="">
      <xdr:nvSpPr>
        <xdr:cNvPr id="606" name="n_1ave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149877</xdr:rowOff>
    </xdr:from>
    <xdr:ext cx="469744" cy="259045"/>
    <xdr:sp macro="" textlink="">
      <xdr:nvSpPr>
        <xdr:cNvPr id="607" name="n_2aveValue【児童館】&#10;一人当たり面積"/>
        <xdr:cNvSpPr txBox="1"/>
      </xdr:nvSpPr>
      <xdr:spPr>
        <a:xfrm>
          <a:off x="201994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16527</xdr:rowOff>
    </xdr:from>
    <xdr:ext cx="469744" cy="259045"/>
    <xdr:sp macro="" textlink="">
      <xdr:nvSpPr>
        <xdr:cNvPr id="608" name="n_1mainValue【児童館】&#10;一人当たり面積"/>
        <xdr:cNvSpPr txBox="1"/>
      </xdr:nvSpPr>
      <xdr:spPr>
        <a:xfrm>
          <a:off x="210757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19" name="テキスト ボックス 61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0" name="直線コネクタ 61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1" name="テキスト ボックス 62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2" name="直線コネクタ 62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3" name="テキスト ボックス 62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4" name="直線コネクタ 62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5" name="テキスト ボックス 62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6" name="直線コネクタ 62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7" name="テキスト ボックス 62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8" name="直線コネクタ 62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29" name="テキスト ボックス 62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1" name="テキスト ボックス 6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41911</xdr:rowOff>
    </xdr:to>
    <xdr:cxnSp macro="">
      <xdr:nvCxnSpPr>
        <xdr:cNvPr id="633" name="直線コネクタ 632"/>
        <xdr:cNvCxnSpPr/>
      </xdr:nvCxnSpPr>
      <xdr:spPr>
        <a:xfrm flipV="1">
          <a:off x="16318864" y="1714500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45738</xdr:rowOff>
    </xdr:from>
    <xdr:ext cx="405111" cy="259045"/>
    <xdr:sp macro="" textlink="">
      <xdr:nvSpPr>
        <xdr:cNvPr id="634" name="【公民館】&#10;有形固定資産減価償却率最小値テキスト"/>
        <xdr:cNvSpPr txBox="1"/>
      </xdr:nvSpPr>
      <xdr:spPr>
        <a:xfrm>
          <a:off x="16357600"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41911</xdr:rowOff>
    </xdr:from>
    <xdr:to>
      <xdr:col>86</xdr:col>
      <xdr:colOff>25400</xdr:colOff>
      <xdr:row>107</xdr:row>
      <xdr:rowOff>41911</xdr:rowOff>
    </xdr:to>
    <xdr:cxnSp macro="">
      <xdr:nvCxnSpPr>
        <xdr:cNvPr id="635" name="直線コネクタ 634"/>
        <xdr:cNvCxnSpPr/>
      </xdr:nvCxnSpPr>
      <xdr:spPr>
        <a:xfrm>
          <a:off x="16230600" y="1838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36"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37" name="直線コネクタ 63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638" name="【公民館】&#10;有形固定資産減価償却率平均値テキスト"/>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39" name="フローチャート: 判断 638"/>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640" name="フローチャート: 判断 639"/>
        <xdr:cNvSpPr/>
      </xdr:nvSpPr>
      <xdr:spPr>
        <a:xfrm>
          <a:off x="15430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113030</xdr:rowOff>
    </xdr:from>
    <xdr:to>
      <xdr:col>76</xdr:col>
      <xdr:colOff>165100</xdr:colOff>
      <xdr:row>106</xdr:row>
      <xdr:rowOff>43180</xdr:rowOff>
    </xdr:to>
    <xdr:sp macro="" textlink="">
      <xdr:nvSpPr>
        <xdr:cNvPr id="641" name="フローチャート: 判断 640"/>
        <xdr:cNvSpPr/>
      </xdr:nvSpPr>
      <xdr:spPr>
        <a:xfrm>
          <a:off x="14541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2" name="テキスト ボックス 6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3" name="テキスト ボックス 6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4" name="テキスト ボックス 6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5" name="テキスト ボックス 6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6" name="テキスト ボックス 6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130175</xdr:rowOff>
    </xdr:from>
    <xdr:to>
      <xdr:col>81</xdr:col>
      <xdr:colOff>101600</xdr:colOff>
      <xdr:row>105</xdr:row>
      <xdr:rowOff>60325</xdr:rowOff>
    </xdr:to>
    <xdr:sp macro="" textlink="">
      <xdr:nvSpPr>
        <xdr:cNvPr id="647" name="楕円 646"/>
        <xdr:cNvSpPr/>
      </xdr:nvSpPr>
      <xdr:spPr>
        <a:xfrm>
          <a:off x="15430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74313</xdr:rowOff>
    </xdr:from>
    <xdr:ext cx="405111" cy="259045"/>
    <xdr:sp macro="" textlink="">
      <xdr:nvSpPr>
        <xdr:cNvPr id="648" name="n_1aveValue【公民館】&#10;有形固定資産減価償却率"/>
        <xdr:cNvSpPr txBox="1"/>
      </xdr:nvSpPr>
      <xdr:spPr>
        <a:xfrm>
          <a:off x="152660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59707</xdr:rowOff>
    </xdr:from>
    <xdr:ext cx="405111" cy="259045"/>
    <xdr:sp macro="" textlink="">
      <xdr:nvSpPr>
        <xdr:cNvPr id="649" name="n_2aveValue【公民館】&#10;有形固定資産減価償却率"/>
        <xdr:cNvSpPr txBox="1"/>
      </xdr:nvSpPr>
      <xdr:spPr>
        <a:xfrm>
          <a:off x="14389744" y="1789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76852</xdr:rowOff>
    </xdr:from>
    <xdr:ext cx="405111" cy="259045"/>
    <xdr:sp macro="" textlink="">
      <xdr:nvSpPr>
        <xdr:cNvPr id="650" name="n_1mainValue【公民館】&#10;有形固定資産減価償却率"/>
        <xdr:cNvSpPr txBox="1"/>
      </xdr:nvSpPr>
      <xdr:spPr>
        <a:xfrm>
          <a:off x="15266044" y="1773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1" name="正方形/長方形 6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2" name="正方形/長方形 6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3" name="正方形/長方形 6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4" name="正方形/長方形 6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5" name="正方形/長方形 6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6" name="正方形/長方形 6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7" name="正方形/長方形 6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8" name="正方形/長方形 6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9" name="テキスト ボックス 6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0" name="直線コネクタ 6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1" name="直線コネクタ 66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2" name="テキスト ボックス 66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3" name="直線コネクタ 66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4" name="テキスト ボックス 66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5" name="直線コネクタ 66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6" name="テキスト ボックス 66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7" name="直線コネクタ 66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8" name="テキスト ボックス 66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9" name="直線コネクタ 66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0" name="テキスト ボックス 66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1" name="直線コネクタ 6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2" name="テキスト ボックス 6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148589</xdr:rowOff>
    </xdr:from>
    <xdr:to>
      <xdr:col>116</xdr:col>
      <xdr:colOff>62864</xdr:colOff>
      <xdr:row>108</xdr:row>
      <xdr:rowOff>45720</xdr:rowOff>
    </xdr:to>
    <xdr:cxnSp macro="">
      <xdr:nvCxnSpPr>
        <xdr:cNvPr id="674" name="直線コネクタ 673"/>
        <xdr:cNvCxnSpPr/>
      </xdr:nvCxnSpPr>
      <xdr:spPr>
        <a:xfrm flipV="1">
          <a:off x="22160864" y="171221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675"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676" name="直線コネクタ 675"/>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95266</xdr:rowOff>
    </xdr:from>
    <xdr:ext cx="469744" cy="259045"/>
    <xdr:sp macro="" textlink="">
      <xdr:nvSpPr>
        <xdr:cNvPr id="677" name="【公民館】&#10;一人当たり面積最大値テキスト"/>
        <xdr:cNvSpPr txBox="1"/>
      </xdr:nvSpPr>
      <xdr:spPr>
        <a:xfrm>
          <a:off x="22199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148589</xdr:rowOff>
    </xdr:from>
    <xdr:to>
      <xdr:col>116</xdr:col>
      <xdr:colOff>152400</xdr:colOff>
      <xdr:row>99</xdr:row>
      <xdr:rowOff>148589</xdr:rowOff>
    </xdr:to>
    <xdr:cxnSp macro="">
      <xdr:nvCxnSpPr>
        <xdr:cNvPr id="678" name="直線コネクタ 677"/>
        <xdr:cNvCxnSpPr/>
      </xdr:nvCxnSpPr>
      <xdr:spPr>
        <a:xfrm>
          <a:off x="22072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679"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80" name="フローチャート: 判断 679"/>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681" name="フローチャート: 判断 680"/>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682" name="フローチャート: 判断 681"/>
        <xdr:cNvSpPr/>
      </xdr:nvSpPr>
      <xdr:spPr>
        <a:xfrm>
          <a:off x="20383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3" name="テキスト ボックス 6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4" name="テキスト ボックス 6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5" name="テキスト ボックス 6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6" name="テキスト ボックス 6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7" name="テキスト ボックス 6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52070</xdr:rowOff>
    </xdr:from>
    <xdr:to>
      <xdr:col>112</xdr:col>
      <xdr:colOff>38100</xdr:colOff>
      <xdr:row>101</xdr:row>
      <xdr:rowOff>153670</xdr:rowOff>
    </xdr:to>
    <xdr:sp macro="" textlink="">
      <xdr:nvSpPr>
        <xdr:cNvPr id="688" name="楕円 687"/>
        <xdr:cNvSpPr/>
      </xdr:nvSpPr>
      <xdr:spPr>
        <a:xfrm>
          <a:off x="21272500" y="1736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26688</xdr:rowOff>
    </xdr:from>
    <xdr:ext cx="469744" cy="259045"/>
    <xdr:sp macro="" textlink="">
      <xdr:nvSpPr>
        <xdr:cNvPr id="689" name="n_1aveValue【公民館】&#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33038</xdr:rowOff>
    </xdr:from>
    <xdr:ext cx="469744" cy="259045"/>
    <xdr:sp macro="" textlink="">
      <xdr:nvSpPr>
        <xdr:cNvPr id="690" name="n_2aveValue【公民館】&#10;一人当たり面積"/>
        <xdr:cNvSpPr txBox="1"/>
      </xdr:nvSpPr>
      <xdr:spPr>
        <a:xfrm>
          <a:off x="20199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170197</xdr:rowOff>
    </xdr:from>
    <xdr:ext cx="469744" cy="259045"/>
    <xdr:sp macro="" textlink="">
      <xdr:nvSpPr>
        <xdr:cNvPr id="691" name="n_1mainValue【公民館】&#10;一人当たり面積"/>
        <xdr:cNvSpPr txBox="1"/>
      </xdr:nvSpPr>
      <xdr:spPr>
        <a:xfrm>
          <a:off x="21075727" y="1714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2" name="正方形/長方形 6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3" name="正方形/長方形 6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4" name="テキスト ボックス 6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当市の平成２８年度における有形固定資産減価償却率は、類似団体と比較して、主に道路及び児童館、公民館は平均値を下回るが、橋りょう・トンネル及び公営住宅、認定こども園・幼稚園・保育所は、全国平均値を上回っている。</a:t>
          </a:r>
          <a:endParaRPr lang="ja-JP" altLang="ja-JP">
            <a:effectLst/>
          </a:endParaRPr>
        </a:p>
        <a:p>
          <a:r>
            <a:rPr kumimoji="1" lang="ja-JP" altLang="ja-JP" sz="1100" baseline="0">
              <a:solidFill>
                <a:schemeClr val="dk1"/>
              </a:solidFill>
              <a:effectLst/>
              <a:latin typeface="+mn-lt"/>
              <a:ea typeface="+mn-ea"/>
              <a:cs typeface="+mn-cs"/>
            </a:rPr>
            <a:t>当市では、平成２６年度に策定した「佐世保市公共施設適正配置・保全基本計画」に基づき、老朽化した公共施設への対応として、長期的な有効活用を図るための長寿命化。施設機能の集約化・複合化、廃止等の適正配置の検討。点検・整備等による劣化状況の把握から改修につなぐ仕組みの構築等を進めており、今後改善に努めていく。</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長崎県佐世保市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254,386
252,617
426.06
124,024,694
119,955,318
3,580,930
61,021,437
104,146,213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41</xdr:row>
      <xdr:rowOff>100965</xdr:rowOff>
    </xdr:to>
    <xdr:cxnSp macro="">
      <xdr:nvCxnSpPr>
        <xdr:cNvPr id="55" name="直線コネクタ 54"/>
        <xdr:cNvCxnSpPr/>
      </xdr:nvCxnSpPr>
      <xdr:spPr>
        <a:xfrm flipV="1">
          <a:off x="4634865" y="560832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340478" cy="259045"/>
    <xdr:sp macro="" textlink="">
      <xdr:nvSpPr>
        <xdr:cNvPr id="56" name="【図書館】&#10;有形固定資産減価償却率最小値テキスト"/>
        <xdr:cNvSpPr txBox="1"/>
      </xdr:nvSpPr>
      <xdr:spPr>
        <a:xfrm>
          <a:off x="4673600" y="7134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7" name="直線コネクタ 56"/>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8" name="【図書館】&#10;有形固定資産減価償却率最大値テキスト"/>
        <xdr:cNvSpPr txBox="1"/>
      </xdr:nvSpPr>
      <xdr:spPr>
        <a:xfrm>
          <a:off x="4673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59" name="直線コネクタ 58"/>
        <xdr:cNvCxnSpPr/>
      </xdr:nvCxnSpPr>
      <xdr:spPr>
        <a:xfrm>
          <a:off x="4546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118127</xdr:rowOff>
    </xdr:from>
    <xdr:ext cx="405111" cy="259045"/>
    <xdr:sp macro="" textlink="">
      <xdr:nvSpPr>
        <xdr:cNvPr id="63" name="n_1aveValue【図書館】&#10;有形固定資産減価償却率"/>
        <xdr:cNvSpPr txBox="1"/>
      </xdr:nvSpPr>
      <xdr:spPr>
        <a:xfrm>
          <a:off x="3582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23495</xdr:rowOff>
    </xdr:from>
    <xdr:to>
      <xdr:col>15</xdr:col>
      <xdr:colOff>101600</xdr:colOff>
      <xdr:row>37</xdr:row>
      <xdr:rowOff>125095</xdr:rowOff>
    </xdr:to>
    <xdr:sp macro="" textlink="">
      <xdr:nvSpPr>
        <xdr:cNvPr id="64" name="フローチャート: 判断 63"/>
        <xdr:cNvSpPr/>
      </xdr:nvSpPr>
      <xdr:spPr>
        <a:xfrm>
          <a:off x="2857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141622</xdr:rowOff>
    </xdr:from>
    <xdr:ext cx="405111" cy="259045"/>
    <xdr:sp macro="" textlink="">
      <xdr:nvSpPr>
        <xdr:cNvPr id="65" name="n_2aveValue【図書館】&#10;有形固定資産減価償却率"/>
        <xdr:cNvSpPr txBox="1"/>
      </xdr:nvSpPr>
      <xdr:spPr>
        <a:xfrm>
          <a:off x="27057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139700</xdr:rowOff>
    </xdr:from>
    <xdr:to>
      <xdr:col>20</xdr:col>
      <xdr:colOff>38100</xdr:colOff>
      <xdr:row>37</xdr:row>
      <xdr:rowOff>69850</xdr:rowOff>
    </xdr:to>
    <xdr:sp macro="" textlink="">
      <xdr:nvSpPr>
        <xdr:cNvPr id="71" name="楕円 70"/>
        <xdr:cNvSpPr/>
      </xdr:nvSpPr>
      <xdr:spPr>
        <a:xfrm>
          <a:off x="3746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86377</xdr:rowOff>
    </xdr:from>
    <xdr:ext cx="405111" cy="259045"/>
    <xdr:sp macro="" textlink="">
      <xdr:nvSpPr>
        <xdr:cNvPr id="72" name="n_1mainValue【図書館】&#10;有形固定資産減価償却率"/>
        <xdr:cNvSpPr txBox="1"/>
      </xdr:nvSpPr>
      <xdr:spPr>
        <a:xfrm>
          <a:off x="3582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3" name="直線コネクタ 8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4" name="テキスト ボックス 8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5" name="直線コネクタ 8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6" name="テキスト ボックス 8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7" name="直線コネクタ 8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88" name="テキスト ボックス 8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89" name="直線コネクタ 8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0" name="テキスト ボックス 8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1" name="直線コネクタ 9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2" name="テキスト ボックス 9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3" name="直線コネクタ 9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4" name="テキスト ボックス 9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68035</xdr:rowOff>
    </xdr:to>
    <xdr:cxnSp macro="">
      <xdr:nvCxnSpPr>
        <xdr:cNvPr id="98" name="直線コネクタ 97"/>
        <xdr:cNvCxnSpPr/>
      </xdr:nvCxnSpPr>
      <xdr:spPr>
        <a:xfrm flipV="1">
          <a:off x="10476865" y="562791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99" name="【図書館】&#10;一人当たり面積最小値テキスト"/>
        <xdr:cNvSpPr txBox="1"/>
      </xdr:nvSpPr>
      <xdr:spPr>
        <a:xfrm>
          <a:off x="105156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0" name="直線コネクタ 99"/>
        <xdr:cNvCxnSpPr/>
      </xdr:nvCxnSpPr>
      <xdr:spPr>
        <a:xfrm>
          <a:off x="10388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1"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2" name="直線コネクタ 101"/>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60977</xdr:rowOff>
    </xdr:from>
    <xdr:ext cx="469744" cy="259045"/>
    <xdr:sp macro="" textlink="">
      <xdr:nvSpPr>
        <xdr:cNvPr id="103" name="【図書館】&#10;一人当たり面積平均値テキスト"/>
        <xdr:cNvSpPr txBox="1"/>
      </xdr:nvSpPr>
      <xdr:spPr>
        <a:xfrm>
          <a:off x="105156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04" name="フローチャート: 判断 103"/>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115207</xdr:rowOff>
    </xdr:from>
    <xdr:to>
      <xdr:col>50</xdr:col>
      <xdr:colOff>165100</xdr:colOff>
      <xdr:row>38</xdr:row>
      <xdr:rowOff>45357</xdr:rowOff>
    </xdr:to>
    <xdr:sp macro="" textlink="">
      <xdr:nvSpPr>
        <xdr:cNvPr id="105" name="フローチャート: 判断 104"/>
        <xdr:cNvSpPr/>
      </xdr:nvSpPr>
      <xdr:spPr>
        <a:xfrm>
          <a:off x="9588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61884</xdr:rowOff>
    </xdr:from>
    <xdr:ext cx="469744" cy="259045"/>
    <xdr:sp macro="" textlink="">
      <xdr:nvSpPr>
        <xdr:cNvPr id="106" name="n_1aveValue【図書館】&#10;一人当たり面積"/>
        <xdr:cNvSpPr txBox="1"/>
      </xdr:nvSpPr>
      <xdr:spPr>
        <a:xfrm>
          <a:off x="93917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82550</xdr:rowOff>
    </xdr:from>
    <xdr:to>
      <xdr:col>46</xdr:col>
      <xdr:colOff>38100</xdr:colOff>
      <xdr:row>38</xdr:row>
      <xdr:rowOff>12700</xdr:rowOff>
    </xdr:to>
    <xdr:sp macro="" textlink="">
      <xdr:nvSpPr>
        <xdr:cNvPr id="107" name="フローチャート: 判断 106"/>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29227</xdr:rowOff>
    </xdr:from>
    <xdr:ext cx="469744" cy="259045"/>
    <xdr:sp macro="" textlink="">
      <xdr:nvSpPr>
        <xdr:cNvPr id="108"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41728</xdr:rowOff>
    </xdr:from>
    <xdr:to>
      <xdr:col>50</xdr:col>
      <xdr:colOff>165100</xdr:colOff>
      <xdr:row>38</xdr:row>
      <xdr:rowOff>143328</xdr:rowOff>
    </xdr:to>
    <xdr:sp macro="" textlink="">
      <xdr:nvSpPr>
        <xdr:cNvPr id="114" name="楕円 113"/>
        <xdr:cNvSpPr/>
      </xdr:nvSpPr>
      <xdr:spPr>
        <a:xfrm>
          <a:off x="9588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134455</xdr:rowOff>
    </xdr:from>
    <xdr:ext cx="469744" cy="259045"/>
    <xdr:sp macro="" textlink="">
      <xdr:nvSpPr>
        <xdr:cNvPr id="115" name="n_1mainValue【図書館】&#10;一人当たり面積"/>
        <xdr:cNvSpPr txBox="1"/>
      </xdr:nvSpPr>
      <xdr:spPr>
        <a:xfrm>
          <a:off x="93917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65</xdr:row>
      <xdr:rowOff>0</xdr:rowOff>
    </xdr:from>
    <xdr:to>
      <xdr:col>28</xdr:col>
      <xdr:colOff>114300</xdr:colOff>
      <xdr:row>65</xdr:row>
      <xdr:rowOff>0</xdr:rowOff>
    </xdr:to>
    <xdr:cxnSp macro="">
      <xdr:nvCxnSpPr>
        <xdr:cNvPr id="126" name="直線コネクタ 125"/>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64</xdr:row>
      <xdr:rowOff>29227</xdr:rowOff>
    </xdr:from>
    <xdr:ext cx="338939" cy="259045"/>
    <xdr:sp macro="" textlink="">
      <xdr:nvSpPr>
        <xdr:cNvPr id="127" name="テキスト ボックス 126"/>
        <xdr:cNvSpPr txBox="1"/>
      </xdr:nvSpPr>
      <xdr:spPr>
        <a:xfrm>
          <a:off x="423061" y="110020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28" name="直線コネクタ 127"/>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29" name="テキスト ボックス 128"/>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30" name="直線コネクタ 129"/>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31" name="テキスト ボックス 130"/>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34" name="直線コネクタ 133"/>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57</xdr:row>
      <xdr:rowOff>86377</xdr:rowOff>
    </xdr:from>
    <xdr:ext cx="467179" cy="259045"/>
    <xdr:sp macro="" textlink="">
      <xdr:nvSpPr>
        <xdr:cNvPr id="135" name="テキスト ボックス 134"/>
        <xdr:cNvSpPr txBox="1"/>
      </xdr:nvSpPr>
      <xdr:spPr>
        <a:xfrm>
          <a:off x="294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36" name="直線コネクタ 135"/>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143527</xdr:rowOff>
    </xdr:from>
    <xdr:ext cx="467179" cy="259045"/>
    <xdr:sp macro="" textlink="">
      <xdr:nvSpPr>
        <xdr:cNvPr id="137" name="テキスト ボックス 136"/>
        <xdr:cNvSpPr txBox="1"/>
      </xdr:nvSpPr>
      <xdr:spPr>
        <a:xfrm>
          <a:off x="294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38" name="直線コネクタ 137"/>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29227</xdr:rowOff>
    </xdr:from>
    <xdr:ext cx="467179" cy="259045"/>
    <xdr:sp macro="" textlink="">
      <xdr:nvSpPr>
        <xdr:cNvPr id="139" name="テキスト ボックス 138"/>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60</xdr:row>
      <xdr:rowOff>160020</xdr:rowOff>
    </xdr:from>
    <xdr:to>
      <xdr:col>24</xdr:col>
      <xdr:colOff>62865</xdr:colOff>
      <xdr:row>63</xdr:row>
      <xdr:rowOff>140970</xdr:rowOff>
    </xdr:to>
    <xdr:cxnSp macro="">
      <xdr:nvCxnSpPr>
        <xdr:cNvPr id="143" name="直線コネクタ 142"/>
        <xdr:cNvCxnSpPr/>
      </xdr:nvCxnSpPr>
      <xdr:spPr>
        <a:xfrm flipV="1">
          <a:off x="4634865" y="10447020"/>
          <a:ext cx="0" cy="49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144797</xdr:rowOff>
    </xdr:from>
    <xdr:ext cx="405111" cy="259045"/>
    <xdr:sp macro="" textlink="">
      <xdr:nvSpPr>
        <xdr:cNvPr id="144" name="【体育館・プール】&#10;有形固定資産減価償却率最小値テキスト"/>
        <xdr:cNvSpPr txBox="1"/>
      </xdr:nvSpPr>
      <xdr:spPr>
        <a:xfrm>
          <a:off x="4673600"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140970</xdr:rowOff>
    </xdr:from>
    <xdr:to>
      <xdr:col>24</xdr:col>
      <xdr:colOff>152400</xdr:colOff>
      <xdr:row>63</xdr:row>
      <xdr:rowOff>140970</xdr:rowOff>
    </xdr:to>
    <xdr:cxnSp macro="">
      <xdr:nvCxnSpPr>
        <xdr:cNvPr id="145" name="直線コネクタ 144"/>
        <xdr:cNvCxnSpPr/>
      </xdr:nvCxnSpPr>
      <xdr:spPr>
        <a:xfrm>
          <a:off x="4546600" y="1094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46" name="【体育館・プール】&#10;有形固定資産減価償却率最大値テキスト"/>
        <xdr:cNvSpPr txBox="1"/>
      </xdr:nvSpPr>
      <xdr:spPr>
        <a:xfrm>
          <a:off x="4673600"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60</xdr:row>
      <xdr:rowOff>160020</xdr:rowOff>
    </xdr:from>
    <xdr:to>
      <xdr:col>24</xdr:col>
      <xdr:colOff>152400</xdr:colOff>
      <xdr:row>60</xdr:row>
      <xdr:rowOff>160020</xdr:rowOff>
    </xdr:to>
    <xdr:cxnSp macro="">
      <xdr:nvCxnSpPr>
        <xdr:cNvPr id="147" name="直線コネクタ 146"/>
        <xdr:cNvCxnSpPr/>
      </xdr:nvCxnSpPr>
      <xdr:spPr>
        <a:xfrm>
          <a:off x="4546600" y="1044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158132</xdr:rowOff>
    </xdr:from>
    <xdr:ext cx="405111" cy="259045"/>
    <xdr:sp macro="" textlink="">
      <xdr:nvSpPr>
        <xdr:cNvPr id="148" name="【体育館・プール】&#10;有形固定資産減価償却率平均値テキスト"/>
        <xdr:cNvSpPr txBox="1"/>
      </xdr:nvSpPr>
      <xdr:spPr>
        <a:xfrm>
          <a:off x="4673600" y="10616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8255</xdr:rowOff>
    </xdr:from>
    <xdr:to>
      <xdr:col>24</xdr:col>
      <xdr:colOff>114300</xdr:colOff>
      <xdr:row>62</xdr:row>
      <xdr:rowOff>109855</xdr:rowOff>
    </xdr:to>
    <xdr:sp macro="" textlink="">
      <xdr:nvSpPr>
        <xdr:cNvPr id="149" name="フローチャート: 判断 148"/>
        <xdr:cNvSpPr/>
      </xdr:nvSpPr>
      <xdr:spPr>
        <a:xfrm>
          <a:off x="45847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157797</xdr:rowOff>
    </xdr:from>
    <xdr:to>
      <xdr:col>20</xdr:col>
      <xdr:colOff>38100</xdr:colOff>
      <xdr:row>62</xdr:row>
      <xdr:rowOff>87947</xdr:rowOff>
    </xdr:to>
    <xdr:sp macro="" textlink="">
      <xdr:nvSpPr>
        <xdr:cNvPr id="150" name="フローチャート: 判断 149"/>
        <xdr:cNvSpPr/>
      </xdr:nvSpPr>
      <xdr:spPr>
        <a:xfrm>
          <a:off x="3746500" y="1061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79074</xdr:rowOff>
    </xdr:from>
    <xdr:ext cx="405111" cy="259045"/>
    <xdr:sp macro="" textlink="">
      <xdr:nvSpPr>
        <xdr:cNvPr id="151" name="n_1aveValue【体育館・プール】&#10;有形固定資産減価償却率"/>
        <xdr:cNvSpPr txBox="1"/>
      </xdr:nvSpPr>
      <xdr:spPr>
        <a:xfrm>
          <a:off x="3582044" y="10708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163513</xdr:rowOff>
    </xdr:from>
    <xdr:to>
      <xdr:col>15</xdr:col>
      <xdr:colOff>101600</xdr:colOff>
      <xdr:row>62</xdr:row>
      <xdr:rowOff>93663</xdr:rowOff>
    </xdr:to>
    <xdr:sp macro="" textlink="">
      <xdr:nvSpPr>
        <xdr:cNvPr id="152" name="フローチャート: 判断 151"/>
        <xdr:cNvSpPr/>
      </xdr:nvSpPr>
      <xdr:spPr>
        <a:xfrm>
          <a:off x="2857500" y="10621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110190</xdr:rowOff>
    </xdr:from>
    <xdr:ext cx="405111" cy="259045"/>
    <xdr:sp macro="" textlink="">
      <xdr:nvSpPr>
        <xdr:cNvPr id="153" name="n_2aveValue【体育館・プール】&#10;有形固定資産減価償却率"/>
        <xdr:cNvSpPr txBox="1"/>
      </xdr:nvSpPr>
      <xdr:spPr>
        <a:xfrm>
          <a:off x="2705744" y="10397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144463</xdr:rowOff>
    </xdr:from>
    <xdr:to>
      <xdr:col>20</xdr:col>
      <xdr:colOff>38100</xdr:colOff>
      <xdr:row>56</xdr:row>
      <xdr:rowOff>74613</xdr:rowOff>
    </xdr:to>
    <xdr:sp macro="" textlink="">
      <xdr:nvSpPr>
        <xdr:cNvPr id="159" name="楕円 158"/>
        <xdr:cNvSpPr/>
      </xdr:nvSpPr>
      <xdr:spPr>
        <a:xfrm>
          <a:off x="3746500" y="957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120727</xdr:colOff>
      <xdr:row>54</xdr:row>
      <xdr:rowOff>91140</xdr:rowOff>
    </xdr:from>
    <xdr:ext cx="469744" cy="259045"/>
    <xdr:sp macro="" textlink="">
      <xdr:nvSpPr>
        <xdr:cNvPr id="160" name="n_1mainValue【体育館・プール】&#10;有形固定資産減価償却率"/>
        <xdr:cNvSpPr txBox="1"/>
      </xdr:nvSpPr>
      <xdr:spPr>
        <a:xfrm>
          <a:off x="3549727" y="934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1" name="直線コネクタ 17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2" name="テキスト ボックス 17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3" name="直線コネクタ 17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4" name="テキスト ボックス 17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5" name="直線コネクタ 17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76" name="テキスト ボックス 17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7" name="直線コネクタ 17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78" name="テキスト ボックス 17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164592</xdr:rowOff>
    </xdr:from>
    <xdr:to>
      <xdr:col>54</xdr:col>
      <xdr:colOff>189865</xdr:colOff>
      <xdr:row>63</xdr:row>
      <xdr:rowOff>84582</xdr:rowOff>
    </xdr:to>
    <xdr:cxnSp macro="">
      <xdr:nvCxnSpPr>
        <xdr:cNvPr id="182" name="直線コネクタ 181"/>
        <xdr:cNvCxnSpPr/>
      </xdr:nvCxnSpPr>
      <xdr:spPr>
        <a:xfrm flipV="1">
          <a:off x="10476865" y="976579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83"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84" name="直線コネクタ 183"/>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111269</xdr:rowOff>
    </xdr:from>
    <xdr:ext cx="469744" cy="259045"/>
    <xdr:sp macro="" textlink="">
      <xdr:nvSpPr>
        <xdr:cNvPr id="185" name="【体育館・プール】&#10;一人当たり面積最大値テキスト"/>
        <xdr:cNvSpPr txBox="1"/>
      </xdr:nvSpPr>
      <xdr:spPr>
        <a:xfrm>
          <a:off x="10515600" y="954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164592</xdr:rowOff>
    </xdr:from>
    <xdr:to>
      <xdr:col>55</xdr:col>
      <xdr:colOff>88900</xdr:colOff>
      <xdr:row>56</xdr:row>
      <xdr:rowOff>164592</xdr:rowOff>
    </xdr:to>
    <xdr:cxnSp macro="">
      <xdr:nvCxnSpPr>
        <xdr:cNvPr id="186" name="直線コネクタ 185"/>
        <xdr:cNvCxnSpPr/>
      </xdr:nvCxnSpPr>
      <xdr:spPr>
        <a:xfrm>
          <a:off x="10388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165371</xdr:rowOff>
    </xdr:from>
    <xdr:ext cx="469744" cy="259045"/>
    <xdr:sp macro="" textlink="">
      <xdr:nvSpPr>
        <xdr:cNvPr id="187" name="【体育館・プール】&#10;一人当たり面積平均値テキスト"/>
        <xdr:cNvSpPr txBox="1"/>
      </xdr:nvSpPr>
      <xdr:spPr>
        <a:xfrm>
          <a:off x="10515600" y="1045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188" name="フローチャート: 判断 187"/>
        <xdr:cNvSpPr/>
      </xdr:nvSpPr>
      <xdr:spPr>
        <a:xfrm>
          <a:off x="104267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xdr:rowOff>
    </xdr:from>
    <xdr:to>
      <xdr:col>50</xdr:col>
      <xdr:colOff>165100</xdr:colOff>
      <xdr:row>61</xdr:row>
      <xdr:rowOff>103378</xdr:rowOff>
    </xdr:to>
    <xdr:sp macro="" textlink="">
      <xdr:nvSpPr>
        <xdr:cNvPr id="189" name="フローチャート: 判断 188"/>
        <xdr:cNvSpPr/>
      </xdr:nvSpPr>
      <xdr:spPr>
        <a:xfrm>
          <a:off x="958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94505</xdr:rowOff>
    </xdr:from>
    <xdr:ext cx="469744" cy="259045"/>
    <xdr:sp macro="" textlink="">
      <xdr:nvSpPr>
        <xdr:cNvPr id="190" name="n_1aveValue【体育館・プール】&#10;一人当たり面積"/>
        <xdr:cNvSpPr txBox="1"/>
      </xdr:nvSpPr>
      <xdr:spPr>
        <a:xfrm>
          <a:off x="9391727" y="1055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40640</xdr:rowOff>
    </xdr:from>
    <xdr:to>
      <xdr:col>46</xdr:col>
      <xdr:colOff>38100</xdr:colOff>
      <xdr:row>60</xdr:row>
      <xdr:rowOff>142240</xdr:rowOff>
    </xdr:to>
    <xdr:sp macro="" textlink="">
      <xdr:nvSpPr>
        <xdr:cNvPr id="191" name="フローチャート: 判断 190"/>
        <xdr:cNvSpPr/>
      </xdr:nvSpPr>
      <xdr:spPr>
        <a:xfrm>
          <a:off x="8699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158767</xdr:rowOff>
    </xdr:from>
    <xdr:ext cx="469744" cy="259045"/>
    <xdr:sp macro="" textlink="">
      <xdr:nvSpPr>
        <xdr:cNvPr id="192" name="n_2aveValue【体育館・プール】&#10;一人当たり面積"/>
        <xdr:cNvSpPr txBox="1"/>
      </xdr:nvSpPr>
      <xdr:spPr>
        <a:xfrm>
          <a:off x="8515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13208</xdr:rowOff>
    </xdr:from>
    <xdr:to>
      <xdr:col>50</xdr:col>
      <xdr:colOff>165100</xdr:colOff>
      <xdr:row>60</xdr:row>
      <xdr:rowOff>114808</xdr:rowOff>
    </xdr:to>
    <xdr:sp macro="" textlink="">
      <xdr:nvSpPr>
        <xdr:cNvPr id="198" name="楕円 197"/>
        <xdr:cNvSpPr/>
      </xdr:nvSpPr>
      <xdr:spPr>
        <a:xfrm>
          <a:off x="95885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131335</xdr:rowOff>
    </xdr:from>
    <xdr:ext cx="469744" cy="259045"/>
    <xdr:sp macro="" textlink="">
      <xdr:nvSpPr>
        <xdr:cNvPr id="199" name="n_1mainValue【体育館・プール】&#10;一人当たり面積"/>
        <xdr:cNvSpPr txBox="1"/>
      </xdr:nvSpPr>
      <xdr:spPr>
        <a:xfrm>
          <a:off x="9391727" y="1007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0" name="テキスト ボックス 20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1" name="直線コネクタ 21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2" name="テキスト ボックス 21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3" name="直線コネクタ 21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4" name="テキスト ボックス 21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5" name="直線コネクタ 21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6" name="テキスト ボックス 21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7" name="直線コネクタ 21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18" name="テキスト ボックス 21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76963</xdr:rowOff>
    </xdr:from>
    <xdr:to>
      <xdr:col>24</xdr:col>
      <xdr:colOff>62865</xdr:colOff>
      <xdr:row>84</xdr:row>
      <xdr:rowOff>56387</xdr:rowOff>
    </xdr:to>
    <xdr:cxnSp macro="">
      <xdr:nvCxnSpPr>
        <xdr:cNvPr id="222" name="直線コネクタ 221"/>
        <xdr:cNvCxnSpPr/>
      </xdr:nvCxnSpPr>
      <xdr:spPr>
        <a:xfrm flipV="1">
          <a:off x="4634865" y="13278613"/>
          <a:ext cx="0" cy="117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60214</xdr:rowOff>
    </xdr:from>
    <xdr:ext cx="405111" cy="259045"/>
    <xdr:sp macro="" textlink="">
      <xdr:nvSpPr>
        <xdr:cNvPr id="223" name="【福祉施設】&#10;有形固定資産減価償却率最小値テキスト"/>
        <xdr:cNvSpPr txBox="1"/>
      </xdr:nvSpPr>
      <xdr:spPr>
        <a:xfrm>
          <a:off x="4673600" y="1446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56387</xdr:rowOff>
    </xdr:from>
    <xdr:to>
      <xdr:col>24</xdr:col>
      <xdr:colOff>152400</xdr:colOff>
      <xdr:row>84</xdr:row>
      <xdr:rowOff>56387</xdr:rowOff>
    </xdr:to>
    <xdr:cxnSp macro="">
      <xdr:nvCxnSpPr>
        <xdr:cNvPr id="224" name="直線コネクタ 223"/>
        <xdr:cNvCxnSpPr/>
      </xdr:nvCxnSpPr>
      <xdr:spPr>
        <a:xfrm>
          <a:off x="4546600" y="1445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23640</xdr:rowOff>
    </xdr:from>
    <xdr:ext cx="405111" cy="259045"/>
    <xdr:sp macro="" textlink="">
      <xdr:nvSpPr>
        <xdr:cNvPr id="225" name="【福祉施設】&#10;有形固定資産減価償却率最大値テキスト"/>
        <xdr:cNvSpPr txBox="1"/>
      </xdr:nvSpPr>
      <xdr:spPr>
        <a:xfrm>
          <a:off x="4673600" y="1305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76963</xdr:rowOff>
    </xdr:from>
    <xdr:to>
      <xdr:col>24</xdr:col>
      <xdr:colOff>152400</xdr:colOff>
      <xdr:row>77</xdr:row>
      <xdr:rowOff>76963</xdr:rowOff>
    </xdr:to>
    <xdr:cxnSp macro="">
      <xdr:nvCxnSpPr>
        <xdr:cNvPr id="226" name="直線コネクタ 225"/>
        <xdr:cNvCxnSpPr/>
      </xdr:nvCxnSpPr>
      <xdr:spPr>
        <a:xfrm>
          <a:off x="4546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100601</xdr:rowOff>
    </xdr:from>
    <xdr:ext cx="405111" cy="259045"/>
    <xdr:sp macro="" textlink="">
      <xdr:nvSpPr>
        <xdr:cNvPr id="227" name="【福祉施設】&#10;有形固定資産減価償却率平均値テキスト"/>
        <xdr:cNvSpPr txBox="1"/>
      </xdr:nvSpPr>
      <xdr:spPr>
        <a:xfrm>
          <a:off x="4673600" y="1398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28" name="フローチャート: 判断 227"/>
        <xdr:cNvSpPr/>
      </xdr:nvSpPr>
      <xdr:spPr>
        <a:xfrm>
          <a:off x="45847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29" name="フローチャート: 判断 228"/>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100855</xdr:rowOff>
    </xdr:from>
    <xdr:ext cx="405111" cy="259045"/>
    <xdr:sp macro="" textlink="">
      <xdr:nvSpPr>
        <xdr:cNvPr id="230" name="n_1aveValue【福祉施設】&#10;有形固定資産減価償却率"/>
        <xdr:cNvSpPr txBox="1"/>
      </xdr:nvSpPr>
      <xdr:spPr>
        <a:xfrm>
          <a:off x="3582044" y="1381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83313</xdr:rowOff>
    </xdr:from>
    <xdr:to>
      <xdr:col>15</xdr:col>
      <xdr:colOff>101600</xdr:colOff>
      <xdr:row>83</xdr:row>
      <xdr:rowOff>13463</xdr:rowOff>
    </xdr:to>
    <xdr:sp macro="" textlink="">
      <xdr:nvSpPr>
        <xdr:cNvPr id="231" name="フローチャート: 判断 230"/>
        <xdr:cNvSpPr/>
      </xdr:nvSpPr>
      <xdr:spPr>
        <a:xfrm>
          <a:off x="2857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29990</xdr:rowOff>
    </xdr:from>
    <xdr:ext cx="405111" cy="259045"/>
    <xdr:sp macro="" textlink="">
      <xdr:nvSpPr>
        <xdr:cNvPr id="232" name="n_2aveValue【福祉施設】&#10;有形固定資産減価償却率"/>
        <xdr:cNvSpPr txBox="1"/>
      </xdr:nvSpPr>
      <xdr:spPr>
        <a:xfrm>
          <a:off x="2705744" y="1391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60452</xdr:rowOff>
    </xdr:from>
    <xdr:to>
      <xdr:col>20</xdr:col>
      <xdr:colOff>38100</xdr:colOff>
      <xdr:row>86</xdr:row>
      <xdr:rowOff>162052</xdr:rowOff>
    </xdr:to>
    <xdr:sp macro="" textlink="">
      <xdr:nvSpPr>
        <xdr:cNvPr id="238" name="楕円 237"/>
        <xdr:cNvSpPr/>
      </xdr:nvSpPr>
      <xdr:spPr>
        <a:xfrm>
          <a:off x="37465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86</xdr:row>
      <xdr:rowOff>153179</xdr:rowOff>
    </xdr:from>
    <xdr:ext cx="405111" cy="259045"/>
    <xdr:sp macro="" textlink="">
      <xdr:nvSpPr>
        <xdr:cNvPr id="239" name="n_1mainValue【福祉施設】&#10;有形固定資産減価償却率"/>
        <xdr:cNvSpPr txBox="1"/>
      </xdr:nvSpPr>
      <xdr:spPr>
        <a:xfrm>
          <a:off x="3582044" y="14897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63" name="直線コネクタ 262"/>
        <xdr:cNvCxnSpPr/>
      </xdr:nvCxnSpPr>
      <xdr:spPr>
        <a:xfrm flipV="1">
          <a:off x="10476865" y="1343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64"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65" name="直線コネクタ 264"/>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10177</xdr:rowOff>
    </xdr:from>
    <xdr:ext cx="469744" cy="259045"/>
    <xdr:sp macro="" textlink="">
      <xdr:nvSpPr>
        <xdr:cNvPr id="266" name="【福祉施設】&#10;一人当たり面積最大値テキスト"/>
        <xdr:cNvSpPr txBox="1"/>
      </xdr:nvSpPr>
      <xdr:spPr>
        <a:xfrm>
          <a:off x="105156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67" name="直線コネクタ 266"/>
        <xdr:cNvCxnSpPr/>
      </xdr:nvCxnSpPr>
      <xdr:spPr>
        <a:xfrm>
          <a:off x="10388600" y="1343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130827</xdr:rowOff>
    </xdr:from>
    <xdr:ext cx="469744" cy="259045"/>
    <xdr:sp macro="" textlink="">
      <xdr:nvSpPr>
        <xdr:cNvPr id="268" name="【福祉施設】&#10;一人当たり面積平均値テキスト"/>
        <xdr:cNvSpPr txBox="1"/>
      </xdr:nvSpPr>
      <xdr:spPr>
        <a:xfrm>
          <a:off x="10515600" y="1418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69" name="フローチャート: 判断 268"/>
        <xdr:cNvSpPr/>
      </xdr:nvSpPr>
      <xdr:spPr>
        <a:xfrm>
          <a:off x="10426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70" name="フローチャート: 判断 269"/>
        <xdr:cNvSpPr/>
      </xdr:nvSpPr>
      <xdr:spPr>
        <a:xfrm>
          <a:off x="9588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73677</xdr:rowOff>
    </xdr:from>
    <xdr:ext cx="469744" cy="259045"/>
    <xdr:sp macro="" textlink="">
      <xdr:nvSpPr>
        <xdr:cNvPr id="271" name="n_1aveValue【福祉施設】&#10;一人当たり面積"/>
        <xdr:cNvSpPr txBox="1"/>
      </xdr:nvSpPr>
      <xdr:spPr>
        <a:xfrm>
          <a:off x="9391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31750</xdr:rowOff>
    </xdr:from>
    <xdr:to>
      <xdr:col>46</xdr:col>
      <xdr:colOff>38100</xdr:colOff>
      <xdr:row>83</xdr:row>
      <xdr:rowOff>133350</xdr:rowOff>
    </xdr:to>
    <xdr:sp macro="" textlink="">
      <xdr:nvSpPr>
        <xdr:cNvPr id="272" name="フローチャート: 判断 271"/>
        <xdr:cNvSpPr/>
      </xdr:nvSpPr>
      <xdr:spPr>
        <a:xfrm>
          <a:off x="8699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149877</xdr:rowOff>
    </xdr:from>
    <xdr:ext cx="469744" cy="259045"/>
    <xdr:sp macro="" textlink="">
      <xdr:nvSpPr>
        <xdr:cNvPr id="273" name="n_2aveValue【福祉施設】&#10;一人当たり面積"/>
        <xdr:cNvSpPr txBox="1"/>
      </xdr:nvSpPr>
      <xdr:spPr>
        <a:xfrm>
          <a:off x="8515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63500</xdr:rowOff>
    </xdr:from>
    <xdr:to>
      <xdr:col>50</xdr:col>
      <xdr:colOff>165100</xdr:colOff>
      <xdr:row>84</xdr:row>
      <xdr:rowOff>165100</xdr:rowOff>
    </xdr:to>
    <xdr:sp macro="" textlink="">
      <xdr:nvSpPr>
        <xdr:cNvPr id="279" name="楕円 278"/>
        <xdr:cNvSpPr/>
      </xdr:nvSpPr>
      <xdr:spPr>
        <a:xfrm>
          <a:off x="9588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156227</xdr:rowOff>
    </xdr:from>
    <xdr:ext cx="469744" cy="259045"/>
    <xdr:sp macro="" textlink="">
      <xdr:nvSpPr>
        <xdr:cNvPr id="280" name="n_1mainValue【福祉施設】&#10;一人当たり面積"/>
        <xdr:cNvSpPr txBox="1"/>
      </xdr:nvSpPr>
      <xdr:spPr>
        <a:xfrm>
          <a:off x="9391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91" name="テキスト ボックス 29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2" name="直線コネクタ 29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3" name="テキスト ボックス 29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4" name="直線コネクタ 29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5" name="テキスト ボックス 29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6" name="直線コネクタ 29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7" name="テキスト ボックス 29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8" name="直線コネクタ 29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9" name="テキスト ボックス 29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0" name="直線コネクタ 29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01" name="テキスト ボックス 30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3" name="テキスト ボックス 30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129539</xdr:rowOff>
    </xdr:to>
    <xdr:cxnSp macro="">
      <xdr:nvCxnSpPr>
        <xdr:cNvPr id="305" name="直線コネクタ 304"/>
        <xdr:cNvCxnSpPr/>
      </xdr:nvCxnSpPr>
      <xdr:spPr>
        <a:xfrm flipV="1">
          <a:off x="4634865" y="1714500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06" name="【市民会館】&#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07" name="直線コネクタ 306"/>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08"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09" name="直線コネクタ 308"/>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11447</xdr:rowOff>
    </xdr:from>
    <xdr:ext cx="405111" cy="259045"/>
    <xdr:sp macro="" textlink="">
      <xdr:nvSpPr>
        <xdr:cNvPr id="310" name="【市民会館】&#10;有形固定資産減価償却率平均値テキスト"/>
        <xdr:cNvSpPr txBox="1"/>
      </xdr:nvSpPr>
      <xdr:spPr>
        <a:xfrm>
          <a:off x="46736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311" name="フローチャート: 判断 310"/>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78739</xdr:rowOff>
    </xdr:from>
    <xdr:to>
      <xdr:col>20</xdr:col>
      <xdr:colOff>38100</xdr:colOff>
      <xdr:row>106</xdr:row>
      <xdr:rowOff>8889</xdr:rowOff>
    </xdr:to>
    <xdr:sp macro="" textlink="">
      <xdr:nvSpPr>
        <xdr:cNvPr id="312" name="フローチャート: 判断 311"/>
        <xdr:cNvSpPr/>
      </xdr:nvSpPr>
      <xdr:spPr>
        <a:xfrm>
          <a:off x="3746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16</xdr:rowOff>
    </xdr:from>
    <xdr:ext cx="405111" cy="259045"/>
    <xdr:sp macro="" textlink="">
      <xdr:nvSpPr>
        <xdr:cNvPr id="313" name="n_1aveValue【市民会館】&#10;有形固定資産減価償却率"/>
        <xdr:cNvSpPr txBox="1"/>
      </xdr:nvSpPr>
      <xdr:spPr>
        <a:xfrm>
          <a:off x="35820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21589</xdr:rowOff>
    </xdr:from>
    <xdr:to>
      <xdr:col>15</xdr:col>
      <xdr:colOff>101600</xdr:colOff>
      <xdr:row>105</xdr:row>
      <xdr:rowOff>123189</xdr:rowOff>
    </xdr:to>
    <xdr:sp macro="" textlink="">
      <xdr:nvSpPr>
        <xdr:cNvPr id="314" name="フローチャート: 判断 313"/>
        <xdr:cNvSpPr/>
      </xdr:nvSpPr>
      <xdr:spPr>
        <a:xfrm>
          <a:off x="2857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139716</xdr:rowOff>
    </xdr:from>
    <xdr:ext cx="405111" cy="259045"/>
    <xdr:sp macro="" textlink="">
      <xdr:nvSpPr>
        <xdr:cNvPr id="315" name="n_2aveValue【市民会館】&#10;有形固定資産減価償却率"/>
        <xdr:cNvSpPr txBox="1"/>
      </xdr:nvSpPr>
      <xdr:spPr>
        <a:xfrm>
          <a:off x="2705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33020</xdr:rowOff>
    </xdr:from>
    <xdr:to>
      <xdr:col>20</xdr:col>
      <xdr:colOff>38100</xdr:colOff>
      <xdr:row>105</xdr:row>
      <xdr:rowOff>134620</xdr:rowOff>
    </xdr:to>
    <xdr:sp macro="" textlink="">
      <xdr:nvSpPr>
        <xdr:cNvPr id="321" name="楕円 320"/>
        <xdr:cNvSpPr/>
      </xdr:nvSpPr>
      <xdr:spPr>
        <a:xfrm>
          <a:off x="3746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151147</xdr:rowOff>
    </xdr:from>
    <xdr:ext cx="405111" cy="259045"/>
    <xdr:sp macro="" textlink="">
      <xdr:nvSpPr>
        <xdr:cNvPr id="322" name="n_1mainValue【市民会館】&#10;有形固定資産減価償却率"/>
        <xdr:cNvSpPr txBox="1"/>
      </xdr:nvSpPr>
      <xdr:spPr>
        <a:xfrm>
          <a:off x="3582044"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1" name="テキスト ボックス 33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2" name="直線コネクタ 33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3" name="直線コネクタ 33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4" name="テキスト ボックス 33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5" name="直線コネクタ 33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6" name="テキスト ボックス 33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7" name="直線コネクタ 33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8" name="テキスト ボックス 33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9" name="直線コネクタ 33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0" name="テキスト ボックス 33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1" name="直線コネクタ 34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2" name="テキスト ボックス 34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3" name="直線コネクタ 34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4" name="テキスト ボックス 34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46" name="直線コネクタ 345"/>
        <xdr:cNvCxnSpPr/>
      </xdr:nvCxnSpPr>
      <xdr:spPr>
        <a:xfrm flipV="1">
          <a:off x="10476865" y="171754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47"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48" name="直線コネクタ 347"/>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49"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50" name="直線コネクタ 349"/>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22877</xdr:rowOff>
    </xdr:from>
    <xdr:ext cx="469744" cy="259045"/>
    <xdr:sp macro="" textlink="">
      <xdr:nvSpPr>
        <xdr:cNvPr id="351" name="【市民会館】&#10;一人当たり面積平均値テキスト"/>
        <xdr:cNvSpPr txBox="1"/>
      </xdr:nvSpPr>
      <xdr:spPr>
        <a:xfrm>
          <a:off x="10515600" y="1802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52" name="フローチャート: 判断 351"/>
        <xdr:cNvSpPr/>
      </xdr:nvSpPr>
      <xdr:spPr>
        <a:xfrm>
          <a:off x="10426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353" name="フローチャート: 判断 352"/>
        <xdr:cNvSpPr/>
      </xdr:nvSpPr>
      <xdr:spPr>
        <a:xfrm>
          <a:off x="958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6366</xdr:rowOff>
    </xdr:from>
    <xdr:ext cx="469744" cy="259045"/>
    <xdr:sp macro="" textlink="">
      <xdr:nvSpPr>
        <xdr:cNvPr id="354" name="n_1aveValue【市民会館】&#10;一人当たり面積"/>
        <xdr:cNvSpPr txBox="1"/>
      </xdr:nvSpPr>
      <xdr:spPr>
        <a:xfrm>
          <a:off x="9391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67311</xdr:rowOff>
    </xdr:from>
    <xdr:to>
      <xdr:col>46</xdr:col>
      <xdr:colOff>38100</xdr:colOff>
      <xdr:row>105</xdr:row>
      <xdr:rowOff>168911</xdr:rowOff>
    </xdr:to>
    <xdr:sp macro="" textlink="">
      <xdr:nvSpPr>
        <xdr:cNvPr id="355" name="フローチャート: 判断 354"/>
        <xdr:cNvSpPr/>
      </xdr:nvSpPr>
      <xdr:spPr>
        <a:xfrm>
          <a:off x="8699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13988</xdr:rowOff>
    </xdr:from>
    <xdr:ext cx="469744" cy="259045"/>
    <xdr:sp macro="" textlink="">
      <xdr:nvSpPr>
        <xdr:cNvPr id="356" name="n_2aveValue【市民会館】&#10;一人当たり面積"/>
        <xdr:cNvSpPr txBox="1"/>
      </xdr:nvSpPr>
      <xdr:spPr>
        <a:xfrm>
          <a:off x="8515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7" name="テキスト ボックス 35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8" name="テキスト ボックス 35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9" name="テキスト ボックス 35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0" name="テキスト ボックス 35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1" name="テキスト ボックス 36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2539</xdr:rowOff>
    </xdr:from>
    <xdr:to>
      <xdr:col>50</xdr:col>
      <xdr:colOff>165100</xdr:colOff>
      <xdr:row>108</xdr:row>
      <xdr:rowOff>104139</xdr:rowOff>
    </xdr:to>
    <xdr:sp macro="" textlink="">
      <xdr:nvSpPr>
        <xdr:cNvPr id="362" name="楕円 361"/>
        <xdr:cNvSpPr/>
      </xdr:nvSpPr>
      <xdr:spPr>
        <a:xfrm>
          <a:off x="9588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108</xdr:row>
      <xdr:rowOff>95266</xdr:rowOff>
    </xdr:from>
    <xdr:ext cx="469744" cy="259045"/>
    <xdr:sp macro="" textlink="">
      <xdr:nvSpPr>
        <xdr:cNvPr id="363" name="n_1mainValue【市民会館】&#10;一人当たり面積"/>
        <xdr:cNvSpPr txBox="1"/>
      </xdr:nvSpPr>
      <xdr:spPr>
        <a:xfrm>
          <a:off x="93917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4" name="テキスト ボックス 37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6" name="テキスト ボックス 37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4" name="テキスト ボックス 38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120015</xdr:rowOff>
    </xdr:from>
    <xdr:to>
      <xdr:col>85</xdr:col>
      <xdr:colOff>126364</xdr:colOff>
      <xdr:row>41</xdr:row>
      <xdr:rowOff>15240</xdr:rowOff>
    </xdr:to>
    <xdr:cxnSp macro="">
      <xdr:nvCxnSpPr>
        <xdr:cNvPr id="388" name="直線コネクタ 387"/>
        <xdr:cNvCxnSpPr/>
      </xdr:nvCxnSpPr>
      <xdr:spPr>
        <a:xfrm flipV="1">
          <a:off x="16318864" y="5949315"/>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389"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390" name="直線コネクタ 389"/>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66692</xdr:rowOff>
    </xdr:from>
    <xdr:ext cx="405111" cy="259045"/>
    <xdr:sp macro="" textlink="">
      <xdr:nvSpPr>
        <xdr:cNvPr id="391" name="【一般廃棄物処理施設】&#10;有形固定資産減価償却率最大値テキスト"/>
        <xdr:cNvSpPr txBox="1"/>
      </xdr:nvSpPr>
      <xdr:spPr>
        <a:xfrm>
          <a:off x="16357600"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120015</xdr:rowOff>
    </xdr:from>
    <xdr:to>
      <xdr:col>86</xdr:col>
      <xdr:colOff>25400</xdr:colOff>
      <xdr:row>34</xdr:row>
      <xdr:rowOff>120015</xdr:rowOff>
    </xdr:to>
    <xdr:cxnSp macro="">
      <xdr:nvCxnSpPr>
        <xdr:cNvPr id="392" name="直線コネクタ 391"/>
        <xdr:cNvCxnSpPr/>
      </xdr:nvCxnSpPr>
      <xdr:spPr>
        <a:xfrm>
          <a:off x="16230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76217</xdr:rowOff>
    </xdr:from>
    <xdr:ext cx="405111" cy="259045"/>
    <xdr:sp macro="" textlink="">
      <xdr:nvSpPr>
        <xdr:cNvPr id="393" name="【一般廃棄物処理施設】&#10;有形固定資産減価償却率平均値テキスト"/>
        <xdr:cNvSpPr txBox="1"/>
      </xdr:nvSpPr>
      <xdr:spPr>
        <a:xfrm>
          <a:off x="16357600" y="6419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394" name="フローチャート: 判断 393"/>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395" name="フローチャート: 判断 394"/>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109237</xdr:rowOff>
    </xdr:from>
    <xdr:ext cx="405111" cy="259045"/>
    <xdr:sp macro="" textlink="">
      <xdr:nvSpPr>
        <xdr:cNvPr id="396"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120650</xdr:rowOff>
    </xdr:from>
    <xdr:to>
      <xdr:col>76</xdr:col>
      <xdr:colOff>165100</xdr:colOff>
      <xdr:row>39</xdr:row>
      <xdr:rowOff>50800</xdr:rowOff>
    </xdr:to>
    <xdr:sp macro="" textlink="">
      <xdr:nvSpPr>
        <xdr:cNvPr id="397" name="フローチャート: 判断 396"/>
        <xdr:cNvSpPr/>
      </xdr:nvSpPr>
      <xdr:spPr>
        <a:xfrm>
          <a:off x="14541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67327</xdr:rowOff>
    </xdr:from>
    <xdr:ext cx="405111" cy="259045"/>
    <xdr:sp macro="" textlink="">
      <xdr:nvSpPr>
        <xdr:cNvPr id="398" name="n_2aveValue【一般廃棄物処理施設】&#10;有形固定資産減価償却率"/>
        <xdr:cNvSpPr txBox="1"/>
      </xdr:nvSpPr>
      <xdr:spPr>
        <a:xfrm>
          <a:off x="14389744" y="641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36830</xdr:rowOff>
    </xdr:from>
    <xdr:to>
      <xdr:col>81</xdr:col>
      <xdr:colOff>101600</xdr:colOff>
      <xdr:row>39</xdr:row>
      <xdr:rowOff>138430</xdr:rowOff>
    </xdr:to>
    <xdr:sp macro="" textlink="">
      <xdr:nvSpPr>
        <xdr:cNvPr id="404" name="楕円 403"/>
        <xdr:cNvSpPr/>
      </xdr:nvSpPr>
      <xdr:spPr>
        <a:xfrm>
          <a:off x="15430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129557</xdr:rowOff>
    </xdr:from>
    <xdr:ext cx="405111" cy="259045"/>
    <xdr:sp macro="" textlink="">
      <xdr:nvSpPr>
        <xdr:cNvPr id="405" name="n_1mainValue【一般廃棄物処理施設】&#10;有形固定資産減価償却率"/>
        <xdr:cNvSpPr txBox="1"/>
      </xdr:nvSpPr>
      <xdr:spPr>
        <a:xfrm>
          <a:off x="152660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6" name="正方形/長方形 4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7" name="正方形/長方形 4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8" name="正方形/長方形 4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9" name="正方形/長方形 4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0" name="正方形/長方形 4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1" name="正方形/長方形 4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2" name="正方形/長方形 4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3" name="正方形/長方形 4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4" name="テキスト ボックス 4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5" name="直線コネクタ 4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6" name="直線コネクタ 41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7" name="テキスト ボックス 41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8" name="直線コネクタ 41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19" name="テキスト ボックス 41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0" name="直線コネクタ 41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21" name="テキスト ボックス 420"/>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2" name="直線コネクタ 42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23" name="テキスト ボックス 422"/>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4" name="直線コネクタ 42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25" name="テキスト ボックス 42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6" name="直線コネクタ 4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7" name="テキスト ボックス 42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164376</xdr:rowOff>
    </xdr:from>
    <xdr:to>
      <xdr:col>116</xdr:col>
      <xdr:colOff>62864</xdr:colOff>
      <xdr:row>42</xdr:row>
      <xdr:rowOff>4369</xdr:rowOff>
    </xdr:to>
    <xdr:cxnSp macro="">
      <xdr:nvCxnSpPr>
        <xdr:cNvPr id="429" name="直線コネクタ 428"/>
        <xdr:cNvCxnSpPr/>
      </xdr:nvCxnSpPr>
      <xdr:spPr>
        <a:xfrm flipV="1">
          <a:off x="22160864" y="5650776"/>
          <a:ext cx="0" cy="155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8196</xdr:rowOff>
    </xdr:from>
    <xdr:ext cx="469744" cy="259045"/>
    <xdr:sp macro="" textlink="">
      <xdr:nvSpPr>
        <xdr:cNvPr id="430" name="【一般廃棄物処理施設】&#10;一人当たり有形固定資産（償却資産）額最小値テキスト"/>
        <xdr:cNvSpPr txBox="1"/>
      </xdr:nvSpPr>
      <xdr:spPr>
        <a:xfrm>
          <a:off x="22199600" y="72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4369</xdr:rowOff>
    </xdr:from>
    <xdr:to>
      <xdr:col>116</xdr:col>
      <xdr:colOff>152400</xdr:colOff>
      <xdr:row>42</xdr:row>
      <xdr:rowOff>4369</xdr:rowOff>
    </xdr:to>
    <xdr:cxnSp macro="">
      <xdr:nvCxnSpPr>
        <xdr:cNvPr id="431" name="直線コネクタ 430"/>
        <xdr:cNvCxnSpPr/>
      </xdr:nvCxnSpPr>
      <xdr:spPr>
        <a:xfrm>
          <a:off x="22072600" y="720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111053</xdr:rowOff>
    </xdr:from>
    <xdr:ext cx="599010" cy="259045"/>
    <xdr:sp macro="" textlink="">
      <xdr:nvSpPr>
        <xdr:cNvPr id="432" name="【一般廃棄物処理施設】&#10;一人当たり有形固定資産（償却資産）額最大値テキスト"/>
        <xdr:cNvSpPr txBox="1"/>
      </xdr:nvSpPr>
      <xdr:spPr>
        <a:xfrm>
          <a:off x="22199600" y="542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164376</xdr:rowOff>
    </xdr:from>
    <xdr:to>
      <xdr:col>116</xdr:col>
      <xdr:colOff>152400</xdr:colOff>
      <xdr:row>32</xdr:row>
      <xdr:rowOff>164376</xdr:rowOff>
    </xdr:to>
    <xdr:cxnSp macro="">
      <xdr:nvCxnSpPr>
        <xdr:cNvPr id="433" name="直線コネクタ 432"/>
        <xdr:cNvCxnSpPr/>
      </xdr:nvCxnSpPr>
      <xdr:spPr>
        <a:xfrm>
          <a:off x="22072600" y="565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57078</xdr:rowOff>
    </xdr:from>
    <xdr:ext cx="534377" cy="259045"/>
    <xdr:sp macro="" textlink="">
      <xdr:nvSpPr>
        <xdr:cNvPr id="434" name="【一般廃棄物処理施設】&#10;一人当たり有形固定資産（償却資産）額平均値テキスト"/>
        <xdr:cNvSpPr txBox="1"/>
      </xdr:nvSpPr>
      <xdr:spPr>
        <a:xfrm>
          <a:off x="22199600" y="640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78651</xdr:rowOff>
    </xdr:from>
    <xdr:to>
      <xdr:col>116</xdr:col>
      <xdr:colOff>114300</xdr:colOff>
      <xdr:row>38</xdr:row>
      <xdr:rowOff>8801</xdr:rowOff>
    </xdr:to>
    <xdr:sp macro="" textlink="">
      <xdr:nvSpPr>
        <xdr:cNvPr id="435" name="フローチャート: 判断 434"/>
        <xdr:cNvSpPr/>
      </xdr:nvSpPr>
      <xdr:spPr>
        <a:xfrm>
          <a:off x="22110700" y="642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80277</xdr:rowOff>
    </xdr:from>
    <xdr:to>
      <xdr:col>112</xdr:col>
      <xdr:colOff>38100</xdr:colOff>
      <xdr:row>38</xdr:row>
      <xdr:rowOff>10427</xdr:rowOff>
    </xdr:to>
    <xdr:sp macro="" textlink="">
      <xdr:nvSpPr>
        <xdr:cNvPr id="436" name="フローチャート: 判断 435"/>
        <xdr:cNvSpPr/>
      </xdr:nvSpPr>
      <xdr:spPr>
        <a:xfrm>
          <a:off x="21272500" y="642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1553</xdr:rowOff>
    </xdr:from>
    <xdr:ext cx="534377" cy="259045"/>
    <xdr:sp macro="" textlink="">
      <xdr:nvSpPr>
        <xdr:cNvPr id="437" name="n_1aveValue【一般廃棄物処理施設】&#10;一人当たり有形固定資産（償却資産）額"/>
        <xdr:cNvSpPr txBox="1"/>
      </xdr:nvSpPr>
      <xdr:spPr>
        <a:xfrm>
          <a:off x="21043411" y="6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49784</xdr:rowOff>
    </xdr:from>
    <xdr:to>
      <xdr:col>107</xdr:col>
      <xdr:colOff>101600</xdr:colOff>
      <xdr:row>38</xdr:row>
      <xdr:rowOff>151384</xdr:rowOff>
    </xdr:to>
    <xdr:sp macro="" textlink="">
      <xdr:nvSpPr>
        <xdr:cNvPr id="438" name="フローチャート: 判断 437"/>
        <xdr:cNvSpPr/>
      </xdr:nvSpPr>
      <xdr:spPr>
        <a:xfrm>
          <a:off x="20383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167911</xdr:rowOff>
    </xdr:from>
    <xdr:ext cx="534377" cy="259045"/>
    <xdr:sp macro="" textlink="">
      <xdr:nvSpPr>
        <xdr:cNvPr id="439" name="n_2aveValue【一般廃棄物処理施設】&#10;一人当たり有形固定資産（償却資産）額"/>
        <xdr:cNvSpPr txBox="1"/>
      </xdr:nvSpPr>
      <xdr:spPr>
        <a:xfrm>
          <a:off x="20167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0" name="テキスト ボックス 4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1" name="テキスト ボックス 4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2" name="テキスト ボックス 4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3" name="テキスト ボックス 4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4" name="テキスト ボックス 4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107086</xdr:rowOff>
    </xdr:from>
    <xdr:to>
      <xdr:col>112</xdr:col>
      <xdr:colOff>38100</xdr:colOff>
      <xdr:row>34</xdr:row>
      <xdr:rowOff>37236</xdr:rowOff>
    </xdr:to>
    <xdr:sp macro="" textlink="">
      <xdr:nvSpPr>
        <xdr:cNvPr id="445" name="楕円 444"/>
        <xdr:cNvSpPr/>
      </xdr:nvSpPr>
      <xdr:spPr>
        <a:xfrm>
          <a:off x="21272500" y="57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32</xdr:row>
      <xdr:rowOff>53763</xdr:rowOff>
    </xdr:from>
    <xdr:ext cx="599010" cy="259045"/>
    <xdr:sp macro="" textlink="">
      <xdr:nvSpPr>
        <xdr:cNvPr id="446" name="n_1mainValue【一般廃棄物処理施設】&#10;一人当たり有形固定資産（償却資産）額"/>
        <xdr:cNvSpPr txBox="1"/>
      </xdr:nvSpPr>
      <xdr:spPr>
        <a:xfrm>
          <a:off x="21011095" y="554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7" name="テキスト ボックス 45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8" name="直線コネクタ 45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9" name="テキスト ボックス 45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0" name="直線コネクタ 45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1" name="テキスト ボックス 46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2" name="直線コネクタ 46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3" name="テキスト ボックス 46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4" name="直線コネクタ 46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5" name="テキスト ボックス 46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6" name="直線コネクタ 46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7" name="テキスト ボックス 46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8" name="直線コネクタ 46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9" name="テキスト ボックス 46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1" name="テキスト ボックス 47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64</xdr:row>
      <xdr:rowOff>94706</xdr:rowOff>
    </xdr:to>
    <xdr:cxnSp macro="">
      <xdr:nvCxnSpPr>
        <xdr:cNvPr id="473" name="直線コネクタ 472"/>
        <xdr:cNvCxnSpPr/>
      </xdr:nvCxnSpPr>
      <xdr:spPr>
        <a:xfrm flipV="1">
          <a:off x="16318864" y="9483634"/>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98533</xdr:rowOff>
    </xdr:from>
    <xdr:ext cx="405111" cy="259045"/>
    <xdr:sp macro="" textlink="">
      <xdr:nvSpPr>
        <xdr:cNvPr id="474" name="【保健センター・保健所】&#10;有形固定資産減価償却率最小値テキスト"/>
        <xdr:cNvSpPr txBox="1"/>
      </xdr:nvSpPr>
      <xdr:spPr>
        <a:xfrm>
          <a:off x="16357600" y="1107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94706</xdr:rowOff>
    </xdr:from>
    <xdr:to>
      <xdr:col>86</xdr:col>
      <xdr:colOff>25400</xdr:colOff>
      <xdr:row>64</xdr:row>
      <xdr:rowOff>94706</xdr:rowOff>
    </xdr:to>
    <xdr:cxnSp macro="">
      <xdr:nvCxnSpPr>
        <xdr:cNvPr id="475" name="直線コネクタ 474"/>
        <xdr:cNvCxnSpPr/>
      </xdr:nvCxnSpPr>
      <xdr:spPr>
        <a:xfrm>
          <a:off x="16230600" y="1106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476" name="【保健センター・保健所】&#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477" name="直線コネクタ 476"/>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4371</xdr:rowOff>
    </xdr:from>
    <xdr:ext cx="405111" cy="259045"/>
    <xdr:sp macro="" textlink="">
      <xdr:nvSpPr>
        <xdr:cNvPr id="478" name="【保健センター・保健所】&#10;有形固定資産減価償却率平均値テキスト"/>
        <xdr:cNvSpPr txBox="1"/>
      </xdr:nvSpPr>
      <xdr:spPr>
        <a:xfrm>
          <a:off x="16357600" y="10119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479" name="フローチャート: 判断 478"/>
        <xdr:cNvSpPr/>
      </xdr:nvSpPr>
      <xdr:spPr>
        <a:xfrm>
          <a:off x="162687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480" name="フローチャート: 判断 479"/>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31404</xdr:rowOff>
    </xdr:from>
    <xdr:ext cx="405111" cy="259045"/>
    <xdr:sp macro="" textlink="">
      <xdr:nvSpPr>
        <xdr:cNvPr id="481" name="n_1ave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92891</xdr:rowOff>
    </xdr:from>
    <xdr:to>
      <xdr:col>76</xdr:col>
      <xdr:colOff>165100</xdr:colOff>
      <xdr:row>59</xdr:row>
      <xdr:rowOff>23041</xdr:rowOff>
    </xdr:to>
    <xdr:sp macro="" textlink="">
      <xdr:nvSpPr>
        <xdr:cNvPr id="482" name="フローチャート: 判断 481"/>
        <xdr:cNvSpPr/>
      </xdr:nvSpPr>
      <xdr:spPr>
        <a:xfrm>
          <a:off x="145415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39568</xdr:rowOff>
    </xdr:from>
    <xdr:ext cx="405111" cy="259045"/>
    <xdr:sp macro="" textlink="">
      <xdr:nvSpPr>
        <xdr:cNvPr id="483" name="n_2aveValue【保健センター・保健所】&#10;有形固定資産減価償却率"/>
        <xdr:cNvSpPr txBox="1"/>
      </xdr:nvSpPr>
      <xdr:spPr>
        <a:xfrm>
          <a:off x="143897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4" name="テキスト ボックス 4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5" name="テキスト ボックス 4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6" name="テキスト ボックス 4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7" name="テキスト ボックス 4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8" name="テキスト ボックス 4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135346</xdr:rowOff>
    </xdr:from>
    <xdr:to>
      <xdr:col>81</xdr:col>
      <xdr:colOff>101600</xdr:colOff>
      <xdr:row>61</xdr:row>
      <xdr:rowOff>65496</xdr:rowOff>
    </xdr:to>
    <xdr:sp macro="" textlink="">
      <xdr:nvSpPr>
        <xdr:cNvPr id="489" name="楕円 488"/>
        <xdr:cNvSpPr/>
      </xdr:nvSpPr>
      <xdr:spPr>
        <a:xfrm>
          <a:off x="15430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56623</xdr:rowOff>
    </xdr:from>
    <xdr:ext cx="405111" cy="259045"/>
    <xdr:sp macro="" textlink="">
      <xdr:nvSpPr>
        <xdr:cNvPr id="490" name="n_1mainValue【保健センター・保健所】&#10;有形固定資産減価償却率"/>
        <xdr:cNvSpPr txBox="1"/>
      </xdr:nvSpPr>
      <xdr:spPr>
        <a:xfrm>
          <a:off x="15266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2" name="正方形/長方形 4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3" name="正方形/長方形 4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4" name="正方形/長方形 4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5" name="正方形/長方形 4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6" name="正方形/長方形 4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7" name="正方形/長方形 4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8" name="正方形/長方形 4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9" name="テキスト ボックス 4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0" name="直線コネクタ 4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1" name="直線コネクタ 50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2" name="テキスト ボックス 50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3" name="直線コネクタ 50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4" name="テキスト ボックス 50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5" name="直線コネクタ 50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6" name="テキスト ボックス 50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7" name="直線コネクタ 50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8" name="テキスト ボックス 50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9" name="直線コネクタ 50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0" name="テキスト ボックス 50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2" name="テキスト ボックス 5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514" name="直線コネクタ 513"/>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15"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16" name="直線コネクタ 515"/>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17"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18" name="直線コネクタ 517"/>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519" name="【保健センター・保健所】&#10;一人当たり面積平均値テキスト"/>
        <xdr:cNvSpPr txBox="1"/>
      </xdr:nvSpPr>
      <xdr:spPr>
        <a:xfrm>
          <a:off x="221996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20" name="フローチャート: 判断 519"/>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521" name="フローチャート: 判断 520"/>
        <xdr:cNvSpPr/>
      </xdr:nvSpPr>
      <xdr:spPr>
        <a:xfrm>
          <a:off x="21272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29227</xdr:rowOff>
    </xdr:from>
    <xdr:ext cx="469744" cy="259045"/>
    <xdr:sp macro="" textlink="">
      <xdr:nvSpPr>
        <xdr:cNvPr id="522" name="n_1aveValue【保健センター・保健所】&#10;一人当たり面積"/>
        <xdr:cNvSpPr txBox="1"/>
      </xdr:nvSpPr>
      <xdr:spPr>
        <a:xfrm>
          <a:off x="21075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25400</xdr:rowOff>
    </xdr:from>
    <xdr:to>
      <xdr:col>107</xdr:col>
      <xdr:colOff>101600</xdr:colOff>
      <xdr:row>62</xdr:row>
      <xdr:rowOff>127000</xdr:rowOff>
    </xdr:to>
    <xdr:sp macro="" textlink="">
      <xdr:nvSpPr>
        <xdr:cNvPr id="523" name="フローチャート: 判断 522"/>
        <xdr:cNvSpPr/>
      </xdr:nvSpPr>
      <xdr:spPr>
        <a:xfrm>
          <a:off x="20383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143527</xdr:rowOff>
    </xdr:from>
    <xdr:ext cx="469744" cy="259045"/>
    <xdr:sp macro="" textlink="">
      <xdr:nvSpPr>
        <xdr:cNvPr id="524" name="n_2aveValue【保健センター・保健所】&#10;一人当たり面積"/>
        <xdr:cNvSpPr txBox="1"/>
      </xdr:nvSpPr>
      <xdr:spPr>
        <a:xfrm>
          <a:off x="20199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5" name="テキスト ボックス 5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6" name="テキスト ボックス 5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7" name="テキスト ボックス 5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8" name="テキスト ボックス 5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9" name="テキスト ボックス 5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530" name="楕円 529"/>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64</xdr:row>
      <xdr:rowOff>41927</xdr:rowOff>
    </xdr:from>
    <xdr:ext cx="469744" cy="259045"/>
    <xdr:sp macro="" textlink="">
      <xdr:nvSpPr>
        <xdr:cNvPr id="531" name="n_1mainValue【保健センター・保健所】&#10;一人当たり面積"/>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2" name="正方形/長方形 5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3" name="正方形/長方形 5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4" name="正方形/長方形 5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5" name="正方形/長方形 5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6" name="正方形/長方形 5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7" name="正方形/長方形 5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8" name="正方形/長方形 5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9" name="正方形/長方形 5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0" name="テキスト ボックス 5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1" name="直線コネクタ 5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2" name="テキスト ボックス 54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43" name="直線コネクタ 54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44" name="テキスト ボックス 543"/>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45" name="直線コネクタ 54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46" name="テキスト ボックス 54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47" name="直線コネクタ 54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48" name="テキスト ボックス 54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49" name="直線コネクタ 54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50" name="テキスト ボックス 549"/>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1" name="直線コネクタ 5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2" name="テキスト ボックス 55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108965</xdr:rowOff>
    </xdr:from>
    <xdr:to>
      <xdr:col>85</xdr:col>
      <xdr:colOff>126364</xdr:colOff>
      <xdr:row>86</xdr:row>
      <xdr:rowOff>72389</xdr:rowOff>
    </xdr:to>
    <xdr:cxnSp macro="">
      <xdr:nvCxnSpPr>
        <xdr:cNvPr id="554" name="直線コネクタ 553"/>
        <xdr:cNvCxnSpPr/>
      </xdr:nvCxnSpPr>
      <xdr:spPr>
        <a:xfrm flipV="1">
          <a:off x="16318864" y="13482065"/>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76216</xdr:rowOff>
    </xdr:from>
    <xdr:ext cx="405111" cy="259045"/>
    <xdr:sp macro="" textlink="">
      <xdr:nvSpPr>
        <xdr:cNvPr id="555" name="【消防施設】&#10;有形固定資産減価償却率最小値テキスト"/>
        <xdr:cNvSpPr txBox="1"/>
      </xdr:nvSpPr>
      <xdr:spPr>
        <a:xfrm>
          <a:off x="16357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72389</xdr:rowOff>
    </xdr:from>
    <xdr:to>
      <xdr:col>86</xdr:col>
      <xdr:colOff>25400</xdr:colOff>
      <xdr:row>86</xdr:row>
      <xdr:rowOff>72389</xdr:rowOff>
    </xdr:to>
    <xdr:cxnSp macro="">
      <xdr:nvCxnSpPr>
        <xdr:cNvPr id="556" name="直線コネクタ 555"/>
        <xdr:cNvCxnSpPr/>
      </xdr:nvCxnSpPr>
      <xdr:spPr>
        <a:xfrm>
          <a:off x="16230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55642</xdr:rowOff>
    </xdr:from>
    <xdr:ext cx="405111" cy="259045"/>
    <xdr:sp macro="" textlink="">
      <xdr:nvSpPr>
        <xdr:cNvPr id="557" name="【消防施設】&#10;有形固定資産減価償却率最大値テキスト"/>
        <xdr:cNvSpPr txBox="1"/>
      </xdr:nvSpPr>
      <xdr:spPr>
        <a:xfrm>
          <a:off x="16357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108965</xdr:rowOff>
    </xdr:from>
    <xdr:to>
      <xdr:col>86</xdr:col>
      <xdr:colOff>25400</xdr:colOff>
      <xdr:row>78</xdr:row>
      <xdr:rowOff>108965</xdr:rowOff>
    </xdr:to>
    <xdr:cxnSp macro="">
      <xdr:nvCxnSpPr>
        <xdr:cNvPr id="558" name="直線コネクタ 557"/>
        <xdr:cNvCxnSpPr/>
      </xdr:nvCxnSpPr>
      <xdr:spPr>
        <a:xfrm>
          <a:off x="16230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93742</xdr:rowOff>
    </xdr:from>
    <xdr:ext cx="405111" cy="259045"/>
    <xdr:sp macro="" textlink="">
      <xdr:nvSpPr>
        <xdr:cNvPr id="559" name="【消防施設】&#10;有形固定資産減価償却率平均値テキスト"/>
        <xdr:cNvSpPr txBox="1"/>
      </xdr:nvSpPr>
      <xdr:spPr>
        <a:xfrm>
          <a:off x="16357600" y="13981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560" name="フローチャート: 判断 559"/>
        <xdr:cNvSpPr/>
      </xdr:nvSpPr>
      <xdr:spPr>
        <a:xfrm>
          <a:off x="162687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561" name="フローチャート: 判断 560"/>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59707</xdr:rowOff>
    </xdr:from>
    <xdr:ext cx="405111" cy="259045"/>
    <xdr:sp macro="" textlink="">
      <xdr:nvSpPr>
        <xdr:cNvPr id="562" name="n_1aveValue【消防施設】&#10;有形固定資産減価償却率"/>
        <xdr:cNvSpPr txBox="1"/>
      </xdr:nvSpPr>
      <xdr:spPr>
        <a:xfrm>
          <a:off x="15266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167894</xdr:rowOff>
    </xdr:from>
    <xdr:to>
      <xdr:col>76</xdr:col>
      <xdr:colOff>165100</xdr:colOff>
      <xdr:row>81</xdr:row>
      <xdr:rowOff>98044</xdr:rowOff>
    </xdr:to>
    <xdr:sp macro="" textlink="">
      <xdr:nvSpPr>
        <xdr:cNvPr id="563" name="フローチャート: 判断 562"/>
        <xdr:cNvSpPr/>
      </xdr:nvSpPr>
      <xdr:spPr>
        <a:xfrm>
          <a:off x="14541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114571</xdr:rowOff>
    </xdr:from>
    <xdr:ext cx="405111" cy="259045"/>
    <xdr:sp macro="" textlink="">
      <xdr:nvSpPr>
        <xdr:cNvPr id="564" name="n_2aveValue【消防施設】&#10;有形固定資産減価償却率"/>
        <xdr:cNvSpPr txBox="1"/>
      </xdr:nvSpPr>
      <xdr:spPr>
        <a:xfrm>
          <a:off x="14389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5" name="テキスト ボックス 5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145035</xdr:rowOff>
    </xdr:from>
    <xdr:to>
      <xdr:col>81</xdr:col>
      <xdr:colOff>101600</xdr:colOff>
      <xdr:row>82</xdr:row>
      <xdr:rowOff>75185</xdr:rowOff>
    </xdr:to>
    <xdr:sp macro="" textlink="">
      <xdr:nvSpPr>
        <xdr:cNvPr id="570" name="楕円 569"/>
        <xdr:cNvSpPr/>
      </xdr:nvSpPr>
      <xdr:spPr>
        <a:xfrm>
          <a:off x="154305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66312</xdr:rowOff>
    </xdr:from>
    <xdr:ext cx="405111" cy="259045"/>
    <xdr:sp macro="" textlink="">
      <xdr:nvSpPr>
        <xdr:cNvPr id="571" name="n_1mainValue【消防施設】&#10;有形固定資産減価償却率"/>
        <xdr:cNvSpPr txBox="1"/>
      </xdr:nvSpPr>
      <xdr:spPr>
        <a:xfrm>
          <a:off x="152660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2" name="直線コネクタ 58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3" name="テキスト ボックス 58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4" name="直線コネクタ 58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5" name="テキスト ボックス 58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6" name="直線コネクタ 58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7" name="テキスト ボックス 58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8" name="直線コネクタ 58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9" name="テキスト ボックス 58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0" name="直線コネクタ 58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1" name="テキスト ボックス 59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2" name="直線コネクタ 59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3" name="テキスト ボックス 59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21771</xdr:rowOff>
    </xdr:to>
    <xdr:cxnSp macro="">
      <xdr:nvCxnSpPr>
        <xdr:cNvPr id="597" name="直線コネクタ 596"/>
        <xdr:cNvCxnSpPr/>
      </xdr:nvCxnSpPr>
      <xdr:spPr>
        <a:xfrm flipV="1">
          <a:off x="22160864" y="1337854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25598</xdr:rowOff>
    </xdr:from>
    <xdr:ext cx="469744" cy="259045"/>
    <xdr:sp macro="" textlink="">
      <xdr:nvSpPr>
        <xdr:cNvPr id="598" name="【消防施設】&#10;一人当たり面積最小値テキスト"/>
        <xdr:cNvSpPr txBox="1"/>
      </xdr:nvSpPr>
      <xdr:spPr>
        <a:xfrm>
          <a:off x="22199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21771</xdr:rowOff>
    </xdr:from>
    <xdr:to>
      <xdr:col>116</xdr:col>
      <xdr:colOff>152400</xdr:colOff>
      <xdr:row>86</xdr:row>
      <xdr:rowOff>21771</xdr:rowOff>
    </xdr:to>
    <xdr:cxnSp macro="">
      <xdr:nvCxnSpPr>
        <xdr:cNvPr id="599" name="直線コネクタ 598"/>
        <xdr:cNvCxnSpPr/>
      </xdr:nvCxnSpPr>
      <xdr:spPr>
        <a:xfrm>
          <a:off x="22072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00" name="【消防施設】&#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01" name="直線コネクタ 600"/>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14713</xdr:rowOff>
    </xdr:from>
    <xdr:ext cx="469744" cy="259045"/>
    <xdr:sp macro="" textlink="">
      <xdr:nvSpPr>
        <xdr:cNvPr id="602" name="【消防施設】&#10;一人当たり面積平均値テキスト"/>
        <xdr:cNvSpPr txBox="1"/>
      </xdr:nvSpPr>
      <xdr:spPr>
        <a:xfrm>
          <a:off x="22199600" y="1407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603" name="フローチャート: 判断 602"/>
        <xdr:cNvSpPr/>
      </xdr:nvSpPr>
      <xdr:spPr>
        <a:xfrm>
          <a:off x="221107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604" name="フローチャート: 判断 603"/>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145341</xdr:rowOff>
    </xdr:from>
    <xdr:ext cx="469744" cy="259045"/>
    <xdr:sp macro="" textlink="">
      <xdr:nvSpPr>
        <xdr:cNvPr id="605" name="n_1aveValue【消防施設】&#10;一人当たり面積"/>
        <xdr:cNvSpPr txBox="1"/>
      </xdr:nvSpPr>
      <xdr:spPr>
        <a:xfrm>
          <a:off x="210757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3629</xdr:rowOff>
    </xdr:from>
    <xdr:to>
      <xdr:col>107</xdr:col>
      <xdr:colOff>101600</xdr:colOff>
      <xdr:row>82</xdr:row>
      <xdr:rowOff>105229</xdr:rowOff>
    </xdr:to>
    <xdr:sp macro="" textlink="">
      <xdr:nvSpPr>
        <xdr:cNvPr id="606" name="フローチャート: 判断 605"/>
        <xdr:cNvSpPr/>
      </xdr:nvSpPr>
      <xdr:spPr>
        <a:xfrm>
          <a:off x="2038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80</xdr:row>
      <xdr:rowOff>121756</xdr:rowOff>
    </xdr:from>
    <xdr:ext cx="469744" cy="259045"/>
    <xdr:sp macro="" textlink="">
      <xdr:nvSpPr>
        <xdr:cNvPr id="607" name="n_2aveValue【消防施設】&#10;一人当たり面積"/>
        <xdr:cNvSpPr txBox="1"/>
      </xdr:nvSpPr>
      <xdr:spPr>
        <a:xfrm>
          <a:off x="20199427" y="1383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8" name="テキスト ボックス 6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9" name="テキスト ボックス 6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0" name="テキスト ボックス 6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1" name="テキスト ボックス 6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2" name="テキスト ボックス 6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93436</xdr:rowOff>
    </xdr:from>
    <xdr:to>
      <xdr:col>112</xdr:col>
      <xdr:colOff>38100</xdr:colOff>
      <xdr:row>78</xdr:row>
      <xdr:rowOff>23586</xdr:rowOff>
    </xdr:to>
    <xdr:sp macro="" textlink="">
      <xdr:nvSpPr>
        <xdr:cNvPr id="613" name="楕円 612"/>
        <xdr:cNvSpPr/>
      </xdr:nvSpPr>
      <xdr:spPr>
        <a:xfrm>
          <a:off x="21272500" y="132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76</xdr:row>
      <xdr:rowOff>40113</xdr:rowOff>
    </xdr:from>
    <xdr:ext cx="469744" cy="259045"/>
    <xdr:sp macro="" textlink="">
      <xdr:nvSpPr>
        <xdr:cNvPr id="614" name="n_1mainValue【消防施設】&#10;一人当たり面積"/>
        <xdr:cNvSpPr txBox="1"/>
      </xdr:nvSpPr>
      <xdr:spPr>
        <a:xfrm>
          <a:off x="21075727" y="1307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3" name="テキスト ボックス 6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4" name="直線コネクタ 6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5" name="テキスト ボックス 62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6" name="直線コネクタ 62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7" name="テキスト ボックス 62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8" name="直線コネクタ 62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9" name="テキスト ボックス 62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0" name="直線コネクタ 62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1" name="テキスト ボックス 63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2" name="直線コネクタ 63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3" name="テキスト ボックス 63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4" name="直線コネクタ 63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5" name="テキスト ボックス 63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6" name="直線コネクタ 6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7" name="テキスト ボックス 6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30480</xdr:rowOff>
    </xdr:to>
    <xdr:cxnSp macro="">
      <xdr:nvCxnSpPr>
        <xdr:cNvPr id="639" name="直線コネクタ 638"/>
        <xdr:cNvCxnSpPr/>
      </xdr:nvCxnSpPr>
      <xdr:spPr>
        <a:xfrm flipV="1">
          <a:off x="16318864" y="1730121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40"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41" name="直線コネクタ 640"/>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642"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643" name="直線コネクタ 642"/>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110507</xdr:rowOff>
    </xdr:from>
    <xdr:ext cx="405111" cy="259045"/>
    <xdr:sp macro="" textlink="">
      <xdr:nvSpPr>
        <xdr:cNvPr id="644" name="【庁舎】&#10;有形固定資産減価償却率平均値テキスト"/>
        <xdr:cNvSpPr txBox="1"/>
      </xdr:nvSpPr>
      <xdr:spPr>
        <a:xfrm>
          <a:off x="163576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645" name="フローチャート: 判断 644"/>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158750</xdr:rowOff>
    </xdr:from>
    <xdr:to>
      <xdr:col>81</xdr:col>
      <xdr:colOff>101600</xdr:colOff>
      <xdr:row>105</xdr:row>
      <xdr:rowOff>88900</xdr:rowOff>
    </xdr:to>
    <xdr:sp macro="" textlink="">
      <xdr:nvSpPr>
        <xdr:cNvPr id="646" name="フローチャート: 判断 645"/>
        <xdr:cNvSpPr/>
      </xdr:nvSpPr>
      <xdr:spPr>
        <a:xfrm>
          <a:off x="15430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80027</xdr:rowOff>
    </xdr:from>
    <xdr:ext cx="405111" cy="259045"/>
    <xdr:sp macro="" textlink="">
      <xdr:nvSpPr>
        <xdr:cNvPr id="647" name="n_1aveValue【庁舎】&#10;有形固定資産減価償却率"/>
        <xdr:cNvSpPr txBox="1"/>
      </xdr:nvSpPr>
      <xdr:spPr>
        <a:xfrm>
          <a:off x="152660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120650</xdr:rowOff>
    </xdr:from>
    <xdr:to>
      <xdr:col>76</xdr:col>
      <xdr:colOff>165100</xdr:colOff>
      <xdr:row>106</xdr:row>
      <xdr:rowOff>50800</xdr:rowOff>
    </xdr:to>
    <xdr:sp macro="" textlink="">
      <xdr:nvSpPr>
        <xdr:cNvPr id="648" name="フローチャート: 判断 647"/>
        <xdr:cNvSpPr/>
      </xdr:nvSpPr>
      <xdr:spPr>
        <a:xfrm>
          <a:off x="14541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67327</xdr:rowOff>
    </xdr:from>
    <xdr:ext cx="405111" cy="259045"/>
    <xdr:sp macro="" textlink="">
      <xdr:nvSpPr>
        <xdr:cNvPr id="649" name="n_2aveValue【庁舎】&#10;有形固定資産減価償却率"/>
        <xdr:cNvSpPr txBox="1"/>
      </xdr:nvSpPr>
      <xdr:spPr>
        <a:xfrm>
          <a:off x="14389744" y="1789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50" name="テキスト ボックス 6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1" name="テキスト ボックス 6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2" name="テキスト ボックス 6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3" name="テキスト ボックス 6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4" name="テキスト ボックス 6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95886</xdr:rowOff>
    </xdr:from>
    <xdr:to>
      <xdr:col>81</xdr:col>
      <xdr:colOff>101600</xdr:colOff>
      <xdr:row>105</xdr:row>
      <xdr:rowOff>26036</xdr:rowOff>
    </xdr:to>
    <xdr:sp macro="" textlink="">
      <xdr:nvSpPr>
        <xdr:cNvPr id="655" name="楕円 654"/>
        <xdr:cNvSpPr/>
      </xdr:nvSpPr>
      <xdr:spPr>
        <a:xfrm>
          <a:off x="15430500" y="179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42563</xdr:rowOff>
    </xdr:from>
    <xdr:ext cx="405111" cy="259045"/>
    <xdr:sp macro="" textlink="">
      <xdr:nvSpPr>
        <xdr:cNvPr id="656" name="n_1mainValue【庁舎】&#10;有形固定資産減価償却率"/>
        <xdr:cNvSpPr txBox="1"/>
      </xdr:nvSpPr>
      <xdr:spPr>
        <a:xfrm>
          <a:off x="152660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7" name="正方形/長方形 6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8" name="正方形/長方形 6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9" name="正方形/長方形 6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0" name="正方形/長方形 6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1" name="正方形/長方形 6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2" name="正方形/長方形 6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3" name="正方形/長方形 6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4" name="正方形/長方形 6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5" name="テキスト ボックス 6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6" name="直線コネクタ 6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7" name="直線コネクタ 66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8" name="テキスト ボックス 66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9" name="直線コネクタ 66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0" name="テキスト ボックス 66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1" name="直線コネクタ 67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2" name="テキスト ボックス 67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3" name="直線コネクタ 67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4" name="テキスト ボックス 67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5" name="直線コネクタ 6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6" name="テキスト ボックス 6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678" name="直線コネクタ 677"/>
        <xdr:cNvCxnSpPr/>
      </xdr:nvCxnSpPr>
      <xdr:spPr>
        <a:xfrm flipV="1">
          <a:off x="22160864" y="174452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679" name="【庁舎】&#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680" name="直線コネクタ 679"/>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681" name="【庁舎】&#10;一人当たり面積最大値テキスト"/>
        <xdr:cNvSpPr txBox="1"/>
      </xdr:nvSpPr>
      <xdr:spPr>
        <a:xfrm>
          <a:off x="22199600" y="172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682" name="直線コネクタ 681"/>
        <xdr:cNvCxnSpPr/>
      </xdr:nvCxnSpPr>
      <xdr:spPr>
        <a:xfrm>
          <a:off x="22072600" y="1744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99840</xdr:rowOff>
    </xdr:from>
    <xdr:ext cx="469744" cy="259045"/>
    <xdr:sp macro="" textlink="">
      <xdr:nvSpPr>
        <xdr:cNvPr id="683" name="【庁舎】&#10;一人当たり面積平均値テキスト"/>
        <xdr:cNvSpPr txBox="1"/>
      </xdr:nvSpPr>
      <xdr:spPr>
        <a:xfrm>
          <a:off x="22199600" y="17930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684" name="フローチャート: 判断 683"/>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685" name="フローチャート: 判断 684"/>
        <xdr:cNvSpPr/>
      </xdr:nvSpPr>
      <xdr:spPr>
        <a:xfrm>
          <a:off x="21272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6114</xdr:rowOff>
    </xdr:from>
    <xdr:ext cx="469744" cy="259045"/>
    <xdr:sp macro="" textlink="">
      <xdr:nvSpPr>
        <xdr:cNvPr id="686" name="n_1aveValue【庁舎】&#10;一人当たり面積"/>
        <xdr:cNvSpPr txBox="1"/>
      </xdr:nvSpPr>
      <xdr:spPr>
        <a:xfrm>
          <a:off x="210757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75692</xdr:rowOff>
    </xdr:from>
    <xdr:to>
      <xdr:col>107</xdr:col>
      <xdr:colOff>101600</xdr:colOff>
      <xdr:row>105</xdr:row>
      <xdr:rowOff>5842</xdr:rowOff>
    </xdr:to>
    <xdr:sp macro="" textlink="">
      <xdr:nvSpPr>
        <xdr:cNvPr id="687" name="フローチャート: 判断 686"/>
        <xdr:cNvSpPr/>
      </xdr:nvSpPr>
      <xdr:spPr>
        <a:xfrm>
          <a:off x="20383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22369</xdr:rowOff>
    </xdr:from>
    <xdr:ext cx="469744" cy="259045"/>
    <xdr:sp macro="" textlink="">
      <xdr:nvSpPr>
        <xdr:cNvPr id="688" name="n_2aveValue【庁舎】&#10;一人当たり面積"/>
        <xdr:cNvSpPr txBox="1"/>
      </xdr:nvSpPr>
      <xdr:spPr>
        <a:xfrm>
          <a:off x="201994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9" name="テキスト ボックス 6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0" name="テキスト ボックス 6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1" name="テキスト ボックス 6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2" name="テキスト ボックス 6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3" name="テキスト ボックス 6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52832</xdr:rowOff>
    </xdr:from>
    <xdr:to>
      <xdr:col>112</xdr:col>
      <xdr:colOff>38100</xdr:colOff>
      <xdr:row>102</xdr:row>
      <xdr:rowOff>154432</xdr:rowOff>
    </xdr:to>
    <xdr:sp macro="" textlink="">
      <xdr:nvSpPr>
        <xdr:cNvPr id="694" name="楕円 693"/>
        <xdr:cNvSpPr/>
      </xdr:nvSpPr>
      <xdr:spPr>
        <a:xfrm>
          <a:off x="21272500" y="175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100</xdr:row>
      <xdr:rowOff>170959</xdr:rowOff>
    </xdr:from>
    <xdr:ext cx="469744" cy="259045"/>
    <xdr:sp macro="" textlink="">
      <xdr:nvSpPr>
        <xdr:cNvPr id="695" name="n_1mainValue【庁舎】&#10;一人当たり面積"/>
        <xdr:cNvSpPr txBox="1"/>
      </xdr:nvSpPr>
      <xdr:spPr>
        <a:xfrm>
          <a:off x="21075727" y="1731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6" name="正方形/長方形 6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7" name="正方形/長方形 6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8" name="テキスト ボックス 6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当市の平成２８年度における有形固定資産減価償却率は、類似団体と比較して、主に一般廃棄物処理施設、福祉施設は平均値を下回るが、体育館・プールは平均値を上回っている。</a:t>
          </a:r>
          <a:endParaRPr lang="ja-JP" altLang="ja-JP">
            <a:effectLst/>
          </a:endParaRPr>
        </a:p>
        <a:p>
          <a:r>
            <a:rPr kumimoji="1" lang="ja-JP" altLang="ja-JP" sz="1100" baseline="0">
              <a:solidFill>
                <a:schemeClr val="dk1"/>
              </a:solidFill>
              <a:effectLst/>
              <a:latin typeface="+mn-lt"/>
              <a:ea typeface="+mn-ea"/>
              <a:cs typeface="+mn-cs"/>
            </a:rPr>
            <a:t>当市では、平成２６年度に策定した「佐世保市公共施設適正配置・保全基本計画」に基づき、老朽化した公共施設への対応として、長期的な有効活用を図るための長寿命化。施設機能の集約化・複合化、廃止等の適正配置の検討。点検・整備等による劣化状況の把握から改修につなぐ仕組みの構築等を進めており、今後改善に努めていく。</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長崎県佐世保市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254,386
252,617
426.06
124,024,694
119,955,318
3,580,930
61,021,437
104,146,213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本市の財政力指数は</a:t>
          </a:r>
          <a:r>
            <a:rPr kumimoji="1" lang="en-US" altLang="ja-JP" sz="1100">
              <a:solidFill>
                <a:schemeClr val="dk1"/>
              </a:solidFill>
              <a:effectLst/>
              <a:latin typeface="+mn-lt"/>
              <a:ea typeface="+mn-ea"/>
              <a:cs typeface="+mn-cs"/>
            </a:rPr>
            <a:t>0.52</a:t>
          </a:r>
          <a:r>
            <a:rPr kumimoji="1" lang="ja-JP" altLang="ja-JP" sz="1100">
              <a:solidFill>
                <a:schemeClr val="dk1"/>
              </a:solidFill>
              <a:effectLst/>
              <a:latin typeface="+mn-lt"/>
              <a:ea typeface="+mn-ea"/>
              <a:cs typeface="+mn-cs"/>
            </a:rPr>
            <a:t>であり、県平均</a:t>
          </a:r>
          <a:r>
            <a:rPr kumimoji="1" lang="en-US" altLang="ja-JP" sz="1100">
              <a:solidFill>
                <a:schemeClr val="dk1"/>
              </a:solidFill>
              <a:effectLst/>
              <a:latin typeface="+mn-lt"/>
              <a:ea typeface="+mn-ea"/>
              <a:cs typeface="+mn-cs"/>
            </a:rPr>
            <a:t>0.39</a:t>
          </a:r>
          <a:r>
            <a:rPr kumimoji="1" lang="ja-JP" altLang="ja-JP" sz="1100">
              <a:solidFill>
                <a:schemeClr val="dk1"/>
              </a:solidFill>
              <a:effectLst/>
              <a:latin typeface="+mn-lt"/>
              <a:ea typeface="+mn-ea"/>
              <a:cs typeface="+mn-cs"/>
            </a:rPr>
            <a:t>、全国平均</a:t>
          </a:r>
          <a:r>
            <a:rPr kumimoji="1" lang="en-US" altLang="ja-JP" sz="1100">
              <a:solidFill>
                <a:schemeClr val="dk1"/>
              </a:solidFill>
              <a:effectLst/>
              <a:latin typeface="+mn-lt"/>
              <a:ea typeface="+mn-ea"/>
              <a:cs typeface="+mn-cs"/>
            </a:rPr>
            <a:t>0.51</a:t>
          </a:r>
          <a:r>
            <a:rPr kumimoji="1" lang="ja-JP" altLang="ja-JP" sz="1100">
              <a:solidFill>
                <a:schemeClr val="dk1"/>
              </a:solidFill>
              <a:effectLst/>
              <a:latin typeface="+mn-lt"/>
              <a:ea typeface="+mn-ea"/>
              <a:cs typeface="+mn-cs"/>
            </a:rPr>
            <a:t>は上回っているものの、類似団体平均</a:t>
          </a:r>
          <a:r>
            <a:rPr kumimoji="1" lang="en-US" altLang="ja-JP" sz="1100">
              <a:solidFill>
                <a:schemeClr val="dk1"/>
              </a:solidFill>
              <a:effectLst/>
              <a:latin typeface="+mn-lt"/>
              <a:ea typeface="+mn-ea"/>
              <a:cs typeface="+mn-cs"/>
            </a:rPr>
            <a:t>0.80</a:t>
          </a:r>
          <a:r>
            <a:rPr kumimoji="1" lang="ja-JP" altLang="ja-JP" sz="1100">
              <a:solidFill>
                <a:schemeClr val="dk1"/>
              </a:solidFill>
              <a:effectLst/>
              <a:latin typeface="+mn-lt"/>
              <a:ea typeface="+mn-ea"/>
              <a:cs typeface="+mn-cs"/>
            </a:rPr>
            <a:t>を大きく下回っている。これは、人口減少や高齢化等により、人口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地方税収入が少ないこと、基準財政収入額が小さいことに加え、合併により市域が広まったことなどで基準財政需要額が大きくなっていることによるものである。今後、合併算定替は段階的に縮小される見込みであり、恒常的な財源不足に陥ることが見込まれるため、「第</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次佐世保市行財政改革推進計画」に基づき、定員管理の適正化、選択と受益者負担を前提とした行政サービスの提供、税等徴収率の向上など、行政運営の効率化、財政基盤の強化を進める必要がある。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122061</xdr:rowOff>
    </xdr:from>
    <xdr:to>
      <xdr:col>23</xdr:col>
      <xdr:colOff>133350</xdr:colOff>
      <xdr:row>43</xdr:row>
      <xdr:rowOff>135467</xdr:rowOff>
    </xdr:to>
    <xdr:cxnSp macro="">
      <xdr:nvCxnSpPr>
        <xdr:cNvPr id="69" name="直線コネクタ 68"/>
        <xdr:cNvCxnSpPr/>
      </xdr:nvCxnSpPr>
      <xdr:spPr>
        <a:xfrm flipV="1">
          <a:off x="4114800" y="74944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2" name="直線コネクタ 71"/>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74" name="テキスト ボックス 73"/>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5" name="直線コネクタ 74"/>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11995</xdr:rowOff>
    </xdr:from>
    <xdr:to>
      <xdr:col>15</xdr:col>
      <xdr:colOff>133350</xdr:colOff>
      <xdr:row>41</xdr:row>
      <xdr:rowOff>113595</xdr:rowOff>
    </xdr:to>
    <xdr:sp macro="" textlink="">
      <xdr:nvSpPr>
        <xdr:cNvPr id="76" name="フローチャート: 判断 75"/>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123772</xdr:rowOff>
    </xdr:from>
    <xdr:ext cx="762000" cy="259045"/>
    <xdr:sp macro="" textlink="">
      <xdr:nvSpPr>
        <xdr:cNvPr id="77" name="テキスト ボックス 76"/>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148872</xdr:rowOff>
    </xdr:to>
    <xdr:cxnSp macro="">
      <xdr:nvCxnSpPr>
        <xdr:cNvPr id="78" name="直線コネクタ 77"/>
        <xdr:cNvCxnSpPr/>
      </xdr:nvCxnSpPr>
      <xdr:spPr>
        <a:xfrm flipV="1">
          <a:off x="1447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80" name="テキスト ボックス 79"/>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71261</xdr:rowOff>
    </xdr:from>
    <xdr:to>
      <xdr:col>23</xdr:col>
      <xdr:colOff>184150</xdr:colOff>
      <xdr:row>44</xdr:row>
      <xdr:rowOff>1411</xdr:rowOff>
    </xdr:to>
    <xdr:sp macro="" textlink="">
      <xdr:nvSpPr>
        <xdr:cNvPr id="88" name="楕円 87"/>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138588</xdr:rowOff>
    </xdr:from>
    <xdr:ext cx="762000" cy="259045"/>
    <xdr:sp macro="" textlink="">
      <xdr:nvSpPr>
        <xdr:cNvPr id="89" name="財政力該当値テキスト"/>
        <xdr:cNvSpPr txBox="1"/>
      </xdr:nvSpPr>
      <xdr:spPr>
        <a:xfrm>
          <a:off x="5041900" y="73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98072</xdr:rowOff>
    </xdr:from>
    <xdr:to>
      <xdr:col>7</xdr:col>
      <xdr:colOff>31750</xdr:colOff>
      <xdr:row>44</xdr:row>
      <xdr:rowOff>28222</xdr:rowOff>
    </xdr:to>
    <xdr:sp macro="" textlink="">
      <xdr:nvSpPr>
        <xdr:cNvPr id="96" name="楕円 95"/>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12999</xdr:rowOff>
    </xdr:from>
    <xdr:ext cx="762000" cy="259045"/>
    <xdr:sp macro="" textlink="">
      <xdr:nvSpPr>
        <xdr:cNvPr id="97" name="テキスト ボックス 96"/>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本市の経常収支比率は</a:t>
          </a:r>
          <a:r>
            <a:rPr kumimoji="1" lang="en-US" altLang="ja-JP" sz="1100">
              <a:solidFill>
                <a:schemeClr val="dk1"/>
              </a:solidFill>
              <a:effectLst/>
              <a:latin typeface="+mn-lt"/>
              <a:ea typeface="+mn-ea"/>
              <a:cs typeface="+mn-cs"/>
            </a:rPr>
            <a:t>91.5</a:t>
          </a:r>
          <a:r>
            <a:rPr kumimoji="1" lang="ja-JP" altLang="ja-JP" sz="1100">
              <a:solidFill>
                <a:schemeClr val="dk1"/>
              </a:solidFill>
              <a:effectLst/>
              <a:latin typeface="+mn-lt"/>
              <a:ea typeface="+mn-ea"/>
              <a:cs typeface="+mn-cs"/>
            </a:rPr>
            <a:t>％であり、昨年度より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％上昇し、やや悪化している状況である。</a:t>
          </a:r>
          <a:endParaRPr lang="ja-JP" altLang="ja-JP" sz="1400">
            <a:effectLst/>
          </a:endParaRPr>
        </a:p>
        <a:p>
          <a:r>
            <a:rPr kumimoji="1" lang="ja-JP" altLang="ja-JP" sz="1100">
              <a:solidFill>
                <a:schemeClr val="dk1"/>
              </a:solidFill>
              <a:effectLst/>
              <a:latin typeface="+mn-lt"/>
              <a:ea typeface="+mn-ea"/>
              <a:cs typeface="+mn-cs"/>
            </a:rPr>
            <a:t>　高比率化する要因の１つは、財政力指数でも示したとおり、自主財源の乏しさにあり、それゆえに経常一般財源の多くを、普通交付税に頼っているところにある。今後は、人口減少による税収減、高齢化の進展による社会保障関係費の増に加え、合併による財政支援措置の段階的終了により、財政構造の硬直化が進むことが予想されるので、歳入の更なる確保、歳出の更なる削減が必要となり、職員数の削減、施設の統廃合や民営化、事務事業の見直しなどによる歳出削減を図り、財政の硬直化抑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121412</xdr:rowOff>
    </xdr:from>
    <xdr:to>
      <xdr:col>23</xdr:col>
      <xdr:colOff>133350</xdr:colOff>
      <xdr:row>64</xdr:row>
      <xdr:rowOff>135890</xdr:rowOff>
    </xdr:to>
    <xdr:cxnSp macro="">
      <xdr:nvCxnSpPr>
        <xdr:cNvPr id="130" name="直線コネクタ 129"/>
        <xdr:cNvCxnSpPr/>
      </xdr:nvCxnSpPr>
      <xdr:spPr>
        <a:xfrm>
          <a:off x="4114800" y="1109421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64</xdr:row>
      <xdr:rowOff>121412</xdr:rowOff>
    </xdr:to>
    <xdr:cxnSp macro="">
      <xdr:nvCxnSpPr>
        <xdr:cNvPr id="133" name="直線コネクタ 132"/>
        <xdr:cNvCxnSpPr/>
      </xdr:nvCxnSpPr>
      <xdr:spPr>
        <a:xfrm>
          <a:off x="3225800" y="1103630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19321</xdr:rowOff>
    </xdr:from>
    <xdr:ext cx="736600" cy="259045"/>
    <xdr:sp macro="" textlink="">
      <xdr:nvSpPr>
        <xdr:cNvPr id="135" name="テキスト ボックス 134"/>
        <xdr:cNvSpPr txBox="1"/>
      </xdr:nvSpPr>
      <xdr:spPr>
        <a:xfrm>
          <a:off x="3733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29718</xdr:rowOff>
    </xdr:from>
    <xdr:to>
      <xdr:col>15</xdr:col>
      <xdr:colOff>82550</xdr:colOff>
      <xdr:row>64</xdr:row>
      <xdr:rowOff>63500</xdr:rowOff>
    </xdr:to>
    <xdr:cxnSp macro="">
      <xdr:nvCxnSpPr>
        <xdr:cNvPr id="136" name="直線コネクタ 135"/>
        <xdr:cNvCxnSpPr/>
      </xdr:nvCxnSpPr>
      <xdr:spPr>
        <a:xfrm>
          <a:off x="2336800" y="1100251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7" name="フローチャート: 判断 136"/>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8" name="テキスト ボックス 137"/>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157734</xdr:rowOff>
    </xdr:from>
    <xdr:to>
      <xdr:col>11</xdr:col>
      <xdr:colOff>31750</xdr:colOff>
      <xdr:row>64</xdr:row>
      <xdr:rowOff>29718</xdr:rowOff>
    </xdr:to>
    <xdr:cxnSp macro="">
      <xdr:nvCxnSpPr>
        <xdr:cNvPr id="139" name="直線コネクタ 138"/>
        <xdr:cNvCxnSpPr/>
      </xdr:nvCxnSpPr>
      <xdr:spPr>
        <a:xfrm>
          <a:off x="1447800" y="1095908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75438</xdr:rowOff>
    </xdr:from>
    <xdr:to>
      <xdr:col>11</xdr:col>
      <xdr:colOff>82550</xdr:colOff>
      <xdr:row>65</xdr:row>
      <xdr:rowOff>5588</xdr:rowOff>
    </xdr:to>
    <xdr:sp macro="" textlink="">
      <xdr:nvSpPr>
        <xdr:cNvPr id="140" name="フローチャート: 判断 139"/>
        <xdr:cNvSpPr/>
      </xdr:nvSpPr>
      <xdr:spPr>
        <a:xfrm>
          <a:off x="2286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161815</xdr:rowOff>
    </xdr:from>
    <xdr:ext cx="762000" cy="259045"/>
    <xdr:sp macro="" textlink="">
      <xdr:nvSpPr>
        <xdr:cNvPr id="141" name="テキスト ボックス 140"/>
        <xdr:cNvSpPr txBox="1"/>
      </xdr:nvSpPr>
      <xdr:spPr>
        <a:xfrm>
          <a:off x="1955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118381</xdr:rowOff>
    </xdr:from>
    <xdr:ext cx="762000" cy="259045"/>
    <xdr:sp macro="" textlink="">
      <xdr:nvSpPr>
        <xdr:cNvPr id="143" name="テキスト ボックス 142"/>
        <xdr:cNvSpPr txBox="1"/>
      </xdr:nvSpPr>
      <xdr:spPr>
        <a:xfrm>
          <a:off x="1066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49" name="楕円 148"/>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101617</xdr:rowOff>
    </xdr:from>
    <xdr:ext cx="762000" cy="259045"/>
    <xdr:sp macro="" textlink="">
      <xdr:nvSpPr>
        <xdr:cNvPr id="150" name="財政構造の弾力性該当値テキスト"/>
        <xdr:cNvSpPr txBox="1"/>
      </xdr:nvSpPr>
      <xdr:spPr>
        <a:xfrm>
          <a:off x="50419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70612</xdr:rowOff>
    </xdr:from>
    <xdr:to>
      <xdr:col>19</xdr:col>
      <xdr:colOff>184150</xdr:colOff>
      <xdr:row>65</xdr:row>
      <xdr:rowOff>762</xdr:rowOff>
    </xdr:to>
    <xdr:sp macro="" textlink="">
      <xdr:nvSpPr>
        <xdr:cNvPr id="151" name="楕円 150"/>
        <xdr:cNvSpPr/>
      </xdr:nvSpPr>
      <xdr:spPr>
        <a:xfrm>
          <a:off x="4064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52" name="テキスト ボックス 151"/>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53" name="楕円 152"/>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124477</xdr:rowOff>
    </xdr:from>
    <xdr:ext cx="762000" cy="259045"/>
    <xdr:sp macro="" textlink="">
      <xdr:nvSpPr>
        <xdr:cNvPr id="154" name="テキスト ボックス 153"/>
        <xdr:cNvSpPr txBox="1"/>
      </xdr:nvSpPr>
      <xdr:spPr>
        <a:xfrm>
          <a:off x="2844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150368</xdr:rowOff>
    </xdr:from>
    <xdr:to>
      <xdr:col>11</xdr:col>
      <xdr:colOff>82550</xdr:colOff>
      <xdr:row>64</xdr:row>
      <xdr:rowOff>80518</xdr:rowOff>
    </xdr:to>
    <xdr:sp macro="" textlink="">
      <xdr:nvSpPr>
        <xdr:cNvPr id="155" name="楕円 154"/>
        <xdr:cNvSpPr/>
      </xdr:nvSpPr>
      <xdr:spPr>
        <a:xfrm>
          <a:off x="2286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90695</xdr:rowOff>
    </xdr:from>
    <xdr:ext cx="762000" cy="259045"/>
    <xdr:sp macro="" textlink="">
      <xdr:nvSpPr>
        <xdr:cNvPr id="156" name="テキスト ボックス 155"/>
        <xdr:cNvSpPr txBox="1"/>
      </xdr:nvSpPr>
      <xdr:spPr>
        <a:xfrm>
          <a:off x="1955800" y="107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57" name="楕円 156"/>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58" name="テキスト ボックス 157"/>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[131,198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人件費、物件費及び維持補修費の合計額の人口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人当たりの金額が類似団体平均を上回っているのは、人件費・物件費が要因となっている。本市は保健所や港湾、広域消防などの業務があることや、平成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年及び</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年に市町合併を行っており、人口千人当たり職員数が類似団体と比較して多く（本市</a:t>
          </a:r>
          <a:r>
            <a:rPr kumimoji="1" lang="en-US" altLang="ja-JP" sz="1100">
              <a:solidFill>
                <a:schemeClr val="dk1"/>
              </a:solidFill>
              <a:effectLst/>
              <a:latin typeface="+mn-lt"/>
              <a:ea typeface="+mn-ea"/>
              <a:cs typeface="+mn-cs"/>
            </a:rPr>
            <a:t>7.90</a:t>
          </a:r>
          <a:r>
            <a:rPr kumimoji="1" lang="ja-JP" altLang="ja-JP" sz="1100">
              <a:solidFill>
                <a:schemeClr val="dk1"/>
              </a:solidFill>
              <a:effectLst/>
              <a:latin typeface="+mn-lt"/>
              <a:ea typeface="+mn-ea"/>
              <a:cs typeface="+mn-cs"/>
            </a:rPr>
            <a:t>人、類団</a:t>
          </a:r>
          <a:r>
            <a:rPr kumimoji="1" lang="en-US" altLang="ja-JP" sz="1100">
              <a:solidFill>
                <a:schemeClr val="dk1"/>
              </a:solidFill>
              <a:effectLst/>
              <a:latin typeface="+mn-lt"/>
              <a:ea typeface="+mn-ea"/>
              <a:cs typeface="+mn-cs"/>
            </a:rPr>
            <a:t>5.92</a:t>
          </a:r>
          <a:r>
            <a:rPr kumimoji="1" lang="ja-JP" altLang="ja-JP" sz="1100">
              <a:solidFill>
                <a:schemeClr val="dk1"/>
              </a:solidFill>
              <a:effectLst/>
              <a:latin typeface="+mn-lt"/>
              <a:ea typeface="+mn-ea"/>
              <a:cs typeface="+mn-cs"/>
            </a:rPr>
            <a:t>人）、公共施設の人口一人当たり面積も類似団体と比較して多い（本市</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㎡、類団</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㎡）状況である。</a:t>
          </a:r>
          <a:endParaRPr lang="ja-JP" altLang="ja-JP" sz="1400">
            <a:effectLst/>
          </a:endParaRPr>
        </a:p>
        <a:p>
          <a:r>
            <a:rPr kumimoji="1" lang="ja-JP" altLang="ja-JP" sz="1100">
              <a:solidFill>
                <a:schemeClr val="dk1"/>
              </a:solidFill>
              <a:effectLst/>
              <a:latin typeface="+mn-lt"/>
              <a:ea typeface="+mn-ea"/>
              <a:cs typeface="+mn-cs"/>
            </a:rPr>
            <a:t>　今後は「第</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次佐世保市行財政改革推進計画」に基づき、定員管理の適正化を図ることで、人件費を抑制するとともに、市有財産の再編・統合を進めることで、公共施設の整理縮小及び公共施設の維持管理にかかる物件費、維持補修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140901</xdr:rowOff>
    </xdr:from>
    <xdr:to>
      <xdr:col>23</xdr:col>
      <xdr:colOff>133350</xdr:colOff>
      <xdr:row>88</xdr:row>
      <xdr:rowOff>28908</xdr:rowOff>
    </xdr:to>
    <xdr:cxnSp macro="">
      <xdr:nvCxnSpPr>
        <xdr:cNvPr id="191" name="直線コネクタ 190"/>
        <xdr:cNvCxnSpPr/>
      </xdr:nvCxnSpPr>
      <xdr:spPr>
        <a:xfrm>
          <a:off x="4114800" y="15057051"/>
          <a:ext cx="838200" cy="5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73010</xdr:rowOff>
    </xdr:from>
    <xdr:ext cx="762000" cy="259045"/>
    <xdr:sp macro="" textlink="">
      <xdr:nvSpPr>
        <xdr:cNvPr id="192" name="人件費・物件費等の状況平均値テキスト"/>
        <xdr:cNvSpPr txBox="1"/>
      </xdr:nvSpPr>
      <xdr:spPr>
        <a:xfrm>
          <a:off x="5041900" y="14303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46698</xdr:rowOff>
    </xdr:from>
    <xdr:to>
      <xdr:col>19</xdr:col>
      <xdr:colOff>133350</xdr:colOff>
      <xdr:row>87</xdr:row>
      <xdr:rowOff>140901</xdr:rowOff>
    </xdr:to>
    <xdr:cxnSp macro="">
      <xdr:nvCxnSpPr>
        <xdr:cNvPr id="194" name="直線コネクタ 193"/>
        <xdr:cNvCxnSpPr/>
      </xdr:nvCxnSpPr>
      <xdr:spPr>
        <a:xfrm>
          <a:off x="3225800" y="14962848"/>
          <a:ext cx="889000" cy="9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9189</xdr:rowOff>
    </xdr:from>
    <xdr:ext cx="736600" cy="259045"/>
    <xdr:sp macro="" textlink="">
      <xdr:nvSpPr>
        <xdr:cNvPr id="196" name="テキスト ボックス 195"/>
        <xdr:cNvSpPr txBox="1"/>
      </xdr:nvSpPr>
      <xdr:spPr>
        <a:xfrm>
          <a:off x="3733800" y="1423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70038</xdr:rowOff>
    </xdr:from>
    <xdr:to>
      <xdr:col>15</xdr:col>
      <xdr:colOff>82550</xdr:colOff>
      <xdr:row>87</xdr:row>
      <xdr:rowOff>46698</xdr:rowOff>
    </xdr:to>
    <xdr:cxnSp macro="">
      <xdr:nvCxnSpPr>
        <xdr:cNvPr id="197" name="直線コネクタ 196"/>
        <xdr:cNvCxnSpPr/>
      </xdr:nvCxnSpPr>
      <xdr:spPr>
        <a:xfrm>
          <a:off x="2336800" y="14814738"/>
          <a:ext cx="889000" cy="14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30519</xdr:rowOff>
    </xdr:from>
    <xdr:to>
      <xdr:col>15</xdr:col>
      <xdr:colOff>133350</xdr:colOff>
      <xdr:row>84</xdr:row>
      <xdr:rowOff>132119</xdr:rowOff>
    </xdr:to>
    <xdr:sp macro="" textlink="">
      <xdr:nvSpPr>
        <xdr:cNvPr id="198" name="フローチャート: 判断 197"/>
        <xdr:cNvSpPr/>
      </xdr:nvSpPr>
      <xdr:spPr>
        <a:xfrm>
          <a:off x="3175000" y="1443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142296</xdr:rowOff>
    </xdr:from>
    <xdr:ext cx="762000" cy="259045"/>
    <xdr:sp macro="" textlink="">
      <xdr:nvSpPr>
        <xdr:cNvPr id="199" name="テキスト ボックス 198"/>
        <xdr:cNvSpPr txBox="1"/>
      </xdr:nvSpPr>
      <xdr:spPr>
        <a:xfrm>
          <a:off x="2844800" y="142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94729</xdr:rowOff>
    </xdr:from>
    <xdr:to>
      <xdr:col>11</xdr:col>
      <xdr:colOff>31750</xdr:colOff>
      <xdr:row>86</xdr:row>
      <xdr:rowOff>70038</xdr:rowOff>
    </xdr:to>
    <xdr:cxnSp macro="">
      <xdr:nvCxnSpPr>
        <xdr:cNvPr id="200" name="直線コネクタ 199"/>
        <xdr:cNvCxnSpPr/>
      </xdr:nvCxnSpPr>
      <xdr:spPr>
        <a:xfrm>
          <a:off x="1447800" y="14667979"/>
          <a:ext cx="889000" cy="14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152719</xdr:rowOff>
    </xdr:from>
    <xdr:to>
      <xdr:col>11</xdr:col>
      <xdr:colOff>82550</xdr:colOff>
      <xdr:row>84</xdr:row>
      <xdr:rowOff>82869</xdr:rowOff>
    </xdr:to>
    <xdr:sp macro="" textlink="">
      <xdr:nvSpPr>
        <xdr:cNvPr id="201" name="フローチャート: 判断 200"/>
        <xdr:cNvSpPr/>
      </xdr:nvSpPr>
      <xdr:spPr>
        <a:xfrm>
          <a:off x="2286000" y="1438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93046</xdr:rowOff>
    </xdr:from>
    <xdr:ext cx="762000" cy="259045"/>
    <xdr:sp macro="" textlink="">
      <xdr:nvSpPr>
        <xdr:cNvPr id="202" name="テキスト ボックス 201"/>
        <xdr:cNvSpPr txBox="1"/>
      </xdr:nvSpPr>
      <xdr:spPr>
        <a:xfrm>
          <a:off x="1955800" y="1415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26809</xdr:rowOff>
    </xdr:from>
    <xdr:to>
      <xdr:col>7</xdr:col>
      <xdr:colOff>31750</xdr:colOff>
      <xdr:row>83</xdr:row>
      <xdr:rowOff>128409</xdr:rowOff>
    </xdr:to>
    <xdr:sp macro="" textlink="">
      <xdr:nvSpPr>
        <xdr:cNvPr id="203" name="フローチャート: 判断 202"/>
        <xdr:cNvSpPr/>
      </xdr:nvSpPr>
      <xdr:spPr>
        <a:xfrm>
          <a:off x="1397000" y="1425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138586</xdr:rowOff>
    </xdr:from>
    <xdr:ext cx="762000" cy="259045"/>
    <xdr:sp macro="" textlink="">
      <xdr:nvSpPr>
        <xdr:cNvPr id="204" name="テキスト ボックス 203"/>
        <xdr:cNvSpPr txBox="1"/>
      </xdr:nvSpPr>
      <xdr:spPr>
        <a:xfrm>
          <a:off x="1066800" y="14026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149558</xdr:rowOff>
    </xdr:from>
    <xdr:to>
      <xdr:col>23</xdr:col>
      <xdr:colOff>184150</xdr:colOff>
      <xdr:row>88</xdr:row>
      <xdr:rowOff>79708</xdr:rowOff>
    </xdr:to>
    <xdr:sp macro="" textlink="">
      <xdr:nvSpPr>
        <xdr:cNvPr id="210" name="楕円 209"/>
        <xdr:cNvSpPr/>
      </xdr:nvSpPr>
      <xdr:spPr>
        <a:xfrm>
          <a:off x="4902200" y="1506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121635</xdr:rowOff>
    </xdr:from>
    <xdr:ext cx="762000" cy="259045"/>
    <xdr:sp macro="" textlink="">
      <xdr:nvSpPr>
        <xdr:cNvPr id="211" name="人件費・物件費等の状況該当値テキスト"/>
        <xdr:cNvSpPr txBox="1"/>
      </xdr:nvSpPr>
      <xdr:spPr>
        <a:xfrm>
          <a:off x="5041900" y="1503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90101</xdr:rowOff>
    </xdr:from>
    <xdr:to>
      <xdr:col>19</xdr:col>
      <xdr:colOff>184150</xdr:colOff>
      <xdr:row>88</xdr:row>
      <xdr:rowOff>20251</xdr:rowOff>
    </xdr:to>
    <xdr:sp macro="" textlink="">
      <xdr:nvSpPr>
        <xdr:cNvPr id="212" name="楕円 211"/>
        <xdr:cNvSpPr/>
      </xdr:nvSpPr>
      <xdr:spPr>
        <a:xfrm>
          <a:off x="4064000" y="1500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5028</xdr:rowOff>
    </xdr:from>
    <xdr:ext cx="736600" cy="259045"/>
    <xdr:sp macro="" textlink="">
      <xdr:nvSpPr>
        <xdr:cNvPr id="213" name="テキスト ボックス 212"/>
        <xdr:cNvSpPr txBox="1"/>
      </xdr:nvSpPr>
      <xdr:spPr>
        <a:xfrm>
          <a:off x="3733800" y="15092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167348</xdr:rowOff>
    </xdr:from>
    <xdr:to>
      <xdr:col>15</xdr:col>
      <xdr:colOff>133350</xdr:colOff>
      <xdr:row>87</xdr:row>
      <xdr:rowOff>97498</xdr:rowOff>
    </xdr:to>
    <xdr:sp macro="" textlink="">
      <xdr:nvSpPr>
        <xdr:cNvPr id="214" name="楕円 213"/>
        <xdr:cNvSpPr/>
      </xdr:nvSpPr>
      <xdr:spPr>
        <a:xfrm>
          <a:off x="3175000" y="1491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82275</xdr:rowOff>
    </xdr:from>
    <xdr:ext cx="762000" cy="259045"/>
    <xdr:sp macro="" textlink="">
      <xdr:nvSpPr>
        <xdr:cNvPr id="215" name="テキスト ボックス 214"/>
        <xdr:cNvSpPr txBox="1"/>
      </xdr:nvSpPr>
      <xdr:spPr>
        <a:xfrm>
          <a:off x="2844800" y="1499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19238</xdr:rowOff>
    </xdr:from>
    <xdr:to>
      <xdr:col>11</xdr:col>
      <xdr:colOff>82550</xdr:colOff>
      <xdr:row>86</xdr:row>
      <xdr:rowOff>120838</xdr:rowOff>
    </xdr:to>
    <xdr:sp macro="" textlink="">
      <xdr:nvSpPr>
        <xdr:cNvPr id="216" name="楕円 215"/>
        <xdr:cNvSpPr/>
      </xdr:nvSpPr>
      <xdr:spPr>
        <a:xfrm>
          <a:off x="2286000" y="1476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105615</xdr:rowOff>
    </xdr:from>
    <xdr:ext cx="762000" cy="259045"/>
    <xdr:sp macro="" textlink="">
      <xdr:nvSpPr>
        <xdr:cNvPr id="217" name="テキスト ボックス 216"/>
        <xdr:cNvSpPr txBox="1"/>
      </xdr:nvSpPr>
      <xdr:spPr>
        <a:xfrm>
          <a:off x="1955800" y="1485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43929</xdr:rowOff>
    </xdr:from>
    <xdr:to>
      <xdr:col>7</xdr:col>
      <xdr:colOff>31750</xdr:colOff>
      <xdr:row>85</xdr:row>
      <xdr:rowOff>145529</xdr:rowOff>
    </xdr:to>
    <xdr:sp macro="" textlink="">
      <xdr:nvSpPr>
        <xdr:cNvPr id="218" name="楕円 217"/>
        <xdr:cNvSpPr/>
      </xdr:nvSpPr>
      <xdr:spPr>
        <a:xfrm>
          <a:off x="1397000" y="1461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130306</xdr:rowOff>
    </xdr:from>
    <xdr:ext cx="762000" cy="259045"/>
    <xdr:sp macro="" textlink="">
      <xdr:nvSpPr>
        <xdr:cNvPr id="219" name="テキスト ボックス 218"/>
        <xdr:cNvSpPr txBox="1"/>
      </xdr:nvSpPr>
      <xdr:spPr>
        <a:xfrm>
          <a:off x="1066800" y="1470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全国市平均と比較すると、今年度は</a:t>
          </a:r>
          <a:r>
            <a:rPr kumimoji="1" lang="ja-JP" altLang="en-US" sz="1100">
              <a:solidFill>
                <a:schemeClr val="dk1"/>
              </a:solidFill>
              <a:effectLst/>
              <a:latin typeface="+mn-lt"/>
              <a:ea typeface="+mn-ea"/>
              <a:cs typeface="+mn-cs"/>
            </a:rPr>
            <a:t>昨年度と同様</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ポイント高となり、</a:t>
          </a:r>
          <a:r>
            <a:rPr kumimoji="1" lang="ja-JP" altLang="en-US" sz="1100">
              <a:solidFill>
                <a:schemeClr val="dk1"/>
              </a:solidFill>
              <a:effectLst/>
              <a:latin typeface="+mn-lt"/>
              <a:ea typeface="+mn-ea"/>
              <a:cs typeface="+mn-cs"/>
            </a:rPr>
            <a:t>類似団体との比較では、こちらも昨年度と同様</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ポイント低い状況である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今後も国、他都市の動向等を勘案しながら給与の適正化に努める。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135164</xdr:rowOff>
    </xdr:to>
    <xdr:cxnSp macro="">
      <xdr:nvCxnSpPr>
        <xdr:cNvPr id="255" name="直線コネクタ 254"/>
        <xdr:cNvCxnSpPr/>
      </xdr:nvCxnSpPr>
      <xdr:spPr>
        <a:xfrm>
          <a:off x="16179800" y="14708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56"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85</xdr:row>
      <xdr:rowOff>152400</xdr:rowOff>
    </xdr:to>
    <xdr:cxnSp macro="">
      <xdr:nvCxnSpPr>
        <xdr:cNvPr id="258" name="直線コネクタ 257"/>
        <xdr:cNvCxnSpPr/>
      </xdr:nvCxnSpPr>
      <xdr:spPr>
        <a:xfrm flipV="1">
          <a:off x="15290800" y="147084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0" name="テキスト ボックス 259"/>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85</xdr:row>
      <xdr:rowOff>169636</xdr:rowOff>
    </xdr:to>
    <xdr:cxnSp macro="">
      <xdr:nvCxnSpPr>
        <xdr:cNvPr id="261" name="直線コネクタ 260"/>
        <xdr:cNvCxnSpPr/>
      </xdr:nvCxnSpPr>
      <xdr:spPr>
        <a:xfrm flipV="1">
          <a:off x="14401800" y="147256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2" name="フローチャート: 判断 261"/>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63" name="テキスト ボックス 262"/>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85</xdr:row>
      <xdr:rowOff>169636</xdr:rowOff>
    </xdr:to>
    <xdr:cxnSp macro="">
      <xdr:nvCxnSpPr>
        <xdr:cNvPr id="264" name="直線コネクタ 263"/>
        <xdr:cNvCxnSpPr/>
      </xdr:nvCxnSpPr>
      <xdr:spPr>
        <a:xfrm>
          <a:off x="13512800" y="1458776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5" name="フローチャート: 判断 264"/>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6" name="テキスト ボックス 265"/>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68" name="テキスト ボックス 267"/>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4" name="楕円 273"/>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100891</xdr:rowOff>
    </xdr:from>
    <xdr:ext cx="762000" cy="259045"/>
    <xdr:sp macro="" textlink="">
      <xdr:nvSpPr>
        <xdr:cNvPr id="275" name="給与水準   （国との比較）該当値テキスト"/>
        <xdr:cNvSpPr txBox="1"/>
      </xdr:nvSpPr>
      <xdr:spPr>
        <a:xfrm>
          <a:off x="171069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76" name="楕円 275"/>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77" name="テキスト ボックス 276"/>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8" name="楕円 277"/>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9" name="テキスト ボックス 278"/>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0" name="楕円 279"/>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81" name="テキスト ボックス 280"/>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82" name="楕円 281"/>
        <xdr:cNvSpPr/>
      </xdr:nvSpPr>
      <xdr:spPr>
        <a:xfrm>
          <a:off x="13462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83" name="テキスト ボックス 282"/>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保健所設置市であること、消防業務を市直轄で行い近隣市町の消防業務も受託していることなどの制度的な要因に加え、市域が広いため支所等を</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か所設置していることなどの地域独自の事情のため、職員数が多くなっている。</a:t>
          </a:r>
          <a:endParaRPr lang="ja-JP" altLang="ja-JP" sz="1400">
            <a:effectLst/>
          </a:endParaRPr>
        </a:p>
        <a:p>
          <a:r>
            <a:rPr kumimoji="1" lang="ja-JP" altLang="ja-JP" sz="1100">
              <a:solidFill>
                <a:schemeClr val="dk1"/>
              </a:solidFill>
              <a:effectLst/>
              <a:latin typeface="+mn-lt"/>
              <a:ea typeface="+mn-ea"/>
              <a:cs typeface="+mn-cs"/>
            </a:rPr>
            <a:t>　今後は、行財政改革推進計画に基づき、施策・事務事業の内容及び手法の見直し、職員の退職不補充等を行うことにより段階的に職員数を削減し、平成</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日現在で</a:t>
          </a:r>
          <a:r>
            <a:rPr kumimoji="1" lang="en-US" altLang="ja-JP" sz="1100">
              <a:solidFill>
                <a:schemeClr val="dk1"/>
              </a:solidFill>
              <a:effectLst/>
              <a:latin typeface="+mn-lt"/>
              <a:ea typeface="+mn-ea"/>
              <a:cs typeface="+mn-cs"/>
            </a:rPr>
            <a:t>1,930</a:t>
          </a:r>
          <a:r>
            <a:rPr kumimoji="1" lang="ja-JP" altLang="ja-JP" sz="1100">
              <a:solidFill>
                <a:schemeClr val="dk1"/>
              </a:solidFill>
              <a:effectLst/>
              <a:latin typeface="+mn-lt"/>
              <a:ea typeface="+mn-ea"/>
              <a:cs typeface="+mn-cs"/>
            </a:rPr>
            <a:t>人（普通会計部門）を目指し、定員管理の適正化に努める。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93133</xdr:rowOff>
    </xdr:from>
    <xdr:to>
      <xdr:col>81</xdr:col>
      <xdr:colOff>44450</xdr:colOff>
      <xdr:row>65</xdr:row>
      <xdr:rowOff>117263</xdr:rowOff>
    </xdr:to>
    <xdr:cxnSp macro="">
      <xdr:nvCxnSpPr>
        <xdr:cNvPr id="318" name="直線コネクタ 317"/>
        <xdr:cNvCxnSpPr/>
      </xdr:nvCxnSpPr>
      <xdr:spPr>
        <a:xfrm>
          <a:off x="16179800" y="1123738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151994</xdr:rowOff>
    </xdr:from>
    <xdr:ext cx="762000" cy="259045"/>
    <xdr:sp macro="" textlink="">
      <xdr:nvSpPr>
        <xdr:cNvPr id="319" name="定員管理の状況平均値テキスト"/>
        <xdr:cNvSpPr txBox="1"/>
      </xdr:nvSpPr>
      <xdr:spPr>
        <a:xfrm>
          <a:off x="17106900" y="1026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40852</xdr:rowOff>
    </xdr:from>
    <xdr:to>
      <xdr:col>77</xdr:col>
      <xdr:colOff>44450</xdr:colOff>
      <xdr:row>65</xdr:row>
      <xdr:rowOff>93133</xdr:rowOff>
    </xdr:to>
    <xdr:cxnSp macro="">
      <xdr:nvCxnSpPr>
        <xdr:cNvPr id="321" name="直線コネクタ 320"/>
        <xdr:cNvCxnSpPr/>
      </xdr:nvCxnSpPr>
      <xdr:spPr>
        <a:xfrm>
          <a:off x="15290800" y="11185102"/>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3" name="テキスト ボックス 322"/>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143933</xdr:rowOff>
    </xdr:from>
    <xdr:to>
      <xdr:col>72</xdr:col>
      <xdr:colOff>203200</xdr:colOff>
      <xdr:row>65</xdr:row>
      <xdr:rowOff>40852</xdr:rowOff>
    </xdr:to>
    <xdr:cxnSp macro="">
      <xdr:nvCxnSpPr>
        <xdr:cNvPr id="324" name="直線コネクタ 323"/>
        <xdr:cNvCxnSpPr/>
      </xdr:nvCxnSpPr>
      <xdr:spPr>
        <a:xfrm>
          <a:off x="14401800" y="11116733"/>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115358</xdr:rowOff>
    </xdr:from>
    <xdr:to>
      <xdr:col>73</xdr:col>
      <xdr:colOff>44450</xdr:colOff>
      <xdr:row>61</xdr:row>
      <xdr:rowOff>45508</xdr:rowOff>
    </xdr:to>
    <xdr:sp macro="" textlink="">
      <xdr:nvSpPr>
        <xdr:cNvPr id="325" name="フローチャート: 判断 324"/>
        <xdr:cNvSpPr/>
      </xdr:nvSpPr>
      <xdr:spPr>
        <a:xfrm>
          <a:off x="15240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55685</xdr:rowOff>
    </xdr:from>
    <xdr:ext cx="762000" cy="259045"/>
    <xdr:sp macro="" textlink="">
      <xdr:nvSpPr>
        <xdr:cNvPr id="326" name="テキスト ボックス 325"/>
        <xdr:cNvSpPr txBox="1"/>
      </xdr:nvSpPr>
      <xdr:spPr>
        <a:xfrm>
          <a:off x="14909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143933</xdr:rowOff>
    </xdr:from>
    <xdr:to>
      <xdr:col>68</xdr:col>
      <xdr:colOff>152400</xdr:colOff>
      <xdr:row>64</xdr:row>
      <xdr:rowOff>168063</xdr:rowOff>
    </xdr:to>
    <xdr:cxnSp macro="">
      <xdr:nvCxnSpPr>
        <xdr:cNvPr id="327" name="直線コネクタ 326"/>
        <xdr:cNvCxnSpPr/>
      </xdr:nvCxnSpPr>
      <xdr:spPr>
        <a:xfrm flipV="1">
          <a:off x="13512800" y="111167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59707</xdr:rowOff>
    </xdr:from>
    <xdr:ext cx="762000" cy="259045"/>
    <xdr:sp macro="" textlink="">
      <xdr:nvSpPr>
        <xdr:cNvPr id="329" name="テキスト ボックス 328"/>
        <xdr:cNvSpPr txBox="1"/>
      </xdr:nvSpPr>
      <xdr:spPr>
        <a:xfrm>
          <a:off x="14020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0" name="フローチャート: 判断 329"/>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1" name="テキスト ボックス 330"/>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66463</xdr:rowOff>
    </xdr:from>
    <xdr:to>
      <xdr:col>81</xdr:col>
      <xdr:colOff>95250</xdr:colOff>
      <xdr:row>65</xdr:row>
      <xdr:rowOff>168063</xdr:rowOff>
    </xdr:to>
    <xdr:sp macro="" textlink="">
      <xdr:nvSpPr>
        <xdr:cNvPr id="337" name="楕円 336"/>
        <xdr:cNvSpPr/>
      </xdr:nvSpPr>
      <xdr:spPr>
        <a:xfrm>
          <a:off x="169672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133790</xdr:rowOff>
    </xdr:from>
    <xdr:ext cx="762000" cy="259045"/>
    <xdr:sp macro="" textlink="">
      <xdr:nvSpPr>
        <xdr:cNvPr id="338" name="定員管理の状況該当値テキスト"/>
        <xdr:cNvSpPr txBox="1"/>
      </xdr:nvSpPr>
      <xdr:spPr>
        <a:xfrm>
          <a:off x="17106900" y="1110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42333</xdr:rowOff>
    </xdr:from>
    <xdr:to>
      <xdr:col>77</xdr:col>
      <xdr:colOff>95250</xdr:colOff>
      <xdr:row>65</xdr:row>
      <xdr:rowOff>143933</xdr:rowOff>
    </xdr:to>
    <xdr:sp macro="" textlink="">
      <xdr:nvSpPr>
        <xdr:cNvPr id="339" name="楕円 338"/>
        <xdr:cNvSpPr/>
      </xdr:nvSpPr>
      <xdr:spPr>
        <a:xfrm>
          <a:off x="16129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128710</xdr:rowOff>
    </xdr:from>
    <xdr:ext cx="736600" cy="259045"/>
    <xdr:sp macro="" textlink="">
      <xdr:nvSpPr>
        <xdr:cNvPr id="340" name="テキスト ボックス 339"/>
        <xdr:cNvSpPr txBox="1"/>
      </xdr:nvSpPr>
      <xdr:spPr>
        <a:xfrm>
          <a:off x="15798800" y="1127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161502</xdr:rowOff>
    </xdr:from>
    <xdr:to>
      <xdr:col>73</xdr:col>
      <xdr:colOff>44450</xdr:colOff>
      <xdr:row>65</xdr:row>
      <xdr:rowOff>91652</xdr:rowOff>
    </xdr:to>
    <xdr:sp macro="" textlink="">
      <xdr:nvSpPr>
        <xdr:cNvPr id="341" name="楕円 340"/>
        <xdr:cNvSpPr/>
      </xdr:nvSpPr>
      <xdr:spPr>
        <a:xfrm>
          <a:off x="15240000" y="11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76429</xdr:rowOff>
    </xdr:from>
    <xdr:ext cx="762000" cy="259045"/>
    <xdr:sp macro="" textlink="">
      <xdr:nvSpPr>
        <xdr:cNvPr id="342" name="テキスト ボックス 341"/>
        <xdr:cNvSpPr txBox="1"/>
      </xdr:nvSpPr>
      <xdr:spPr>
        <a:xfrm>
          <a:off x="14909800" y="1122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93133</xdr:rowOff>
    </xdr:from>
    <xdr:to>
      <xdr:col>68</xdr:col>
      <xdr:colOff>203200</xdr:colOff>
      <xdr:row>65</xdr:row>
      <xdr:rowOff>23283</xdr:rowOff>
    </xdr:to>
    <xdr:sp macro="" textlink="">
      <xdr:nvSpPr>
        <xdr:cNvPr id="343" name="楕円 342"/>
        <xdr:cNvSpPr/>
      </xdr:nvSpPr>
      <xdr:spPr>
        <a:xfrm>
          <a:off x="14351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8060</xdr:rowOff>
    </xdr:from>
    <xdr:ext cx="762000" cy="259045"/>
    <xdr:sp macro="" textlink="">
      <xdr:nvSpPr>
        <xdr:cNvPr id="344" name="テキスト ボックス 343"/>
        <xdr:cNvSpPr txBox="1"/>
      </xdr:nvSpPr>
      <xdr:spPr>
        <a:xfrm>
          <a:off x="14020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117263</xdr:rowOff>
    </xdr:from>
    <xdr:to>
      <xdr:col>64</xdr:col>
      <xdr:colOff>152400</xdr:colOff>
      <xdr:row>65</xdr:row>
      <xdr:rowOff>47413</xdr:rowOff>
    </xdr:to>
    <xdr:sp macro="" textlink="">
      <xdr:nvSpPr>
        <xdr:cNvPr id="345" name="楕円 344"/>
        <xdr:cNvSpPr/>
      </xdr:nvSpPr>
      <xdr:spPr>
        <a:xfrm>
          <a:off x="13462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32190</xdr:rowOff>
    </xdr:from>
    <xdr:ext cx="762000" cy="259045"/>
    <xdr:sp macro="" textlink="">
      <xdr:nvSpPr>
        <xdr:cNvPr id="346" name="テキスト ボックス 345"/>
        <xdr:cNvSpPr txBox="1"/>
      </xdr:nvSpPr>
      <xdr:spPr>
        <a:xfrm>
          <a:off x="13131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昨年度から</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ポイント低下。類似団体平均、全国平均</a:t>
          </a:r>
          <a:r>
            <a:rPr kumimoji="1" lang="ja-JP" altLang="en-US" sz="1100">
              <a:solidFill>
                <a:schemeClr val="dk1"/>
              </a:solidFill>
              <a:effectLst/>
              <a:latin typeface="+mn-lt"/>
              <a:ea typeface="+mn-ea"/>
              <a:cs typeface="+mn-cs"/>
            </a:rPr>
            <a:t>、県平均をいずれも</a:t>
          </a:r>
          <a:r>
            <a:rPr kumimoji="1" lang="ja-JP" altLang="ja-JP" sz="1100">
              <a:solidFill>
                <a:schemeClr val="dk1"/>
              </a:solidFill>
              <a:effectLst/>
              <a:latin typeface="+mn-lt"/>
              <a:ea typeface="+mn-ea"/>
              <a:cs typeface="+mn-cs"/>
            </a:rPr>
            <a:t>下回った。</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財政運営方針として市債発行額が元金償還額を上回らないようにしていること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実質的なプライマリーバランスの黒字化</a:t>
          </a:r>
          <a:r>
            <a:rPr kumimoji="1" lang="ja-JP" altLang="en-US" sz="1100">
              <a:solidFill>
                <a:schemeClr val="dk1"/>
              </a:solidFill>
              <a:effectLst/>
              <a:latin typeface="+mn-lt"/>
              <a:ea typeface="+mn-ea"/>
              <a:cs typeface="+mn-cs"/>
            </a:rPr>
            <a:t>）が要因である。</a:t>
          </a:r>
          <a:r>
            <a:rPr kumimoji="1" lang="ja-JP" altLang="ja-JP" sz="1100">
              <a:solidFill>
                <a:schemeClr val="dk1"/>
              </a:solidFill>
              <a:effectLst/>
              <a:latin typeface="+mn-lt"/>
              <a:ea typeface="+mn-ea"/>
              <a:cs typeface="+mn-cs"/>
            </a:rPr>
            <a:t>今後も地方債の発行を抑制するとともに、市債を活用して実施する投資的事業については、後年の財政負担を考慮し、財政措置の高い有利な市債を活用するなど計画的な財政運営に努める必要がある。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76454</xdr:rowOff>
    </xdr:from>
    <xdr:to>
      <xdr:col>81</xdr:col>
      <xdr:colOff>44450</xdr:colOff>
      <xdr:row>40</xdr:row>
      <xdr:rowOff>49784</xdr:rowOff>
    </xdr:to>
    <xdr:cxnSp macro="">
      <xdr:nvCxnSpPr>
        <xdr:cNvPr id="378" name="直線コネクタ 377"/>
        <xdr:cNvCxnSpPr/>
      </xdr:nvCxnSpPr>
      <xdr:spPr>
        <a:xfrm flipV="1">
          <a:off x="16179800" y="6763004"/>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84599</xdr:rowOff>
    </xdr:from>
    <xdr:ext cx="762000" cy="259045"/>
    <xdr:sp macro="" textlink="">
      <xdr:nvSpPr>
        <xdr:cNvPr id="379" name="公債費負担の状況平均値テキスト"/>
        <xdr:cNvSpPr txBox="1"/>
      </xdr:nvSpPr>
      <xdr:spPr>
        <a:xfrm>
          <a:off x="17106900" y="677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49784</xdr:rowOff>
    </xdr:from>
    <xdr:to>
      <xdr:col>77</xdr:col>
      <xdr:colOff>44450</xdr:colOff>
      <xdr:row>41</xdr:row>
      <xdr:rowOff>23114</xdr:rowOff>
    </xdr:to>
    <xdr:cxnSp macro="">
      <xdr:nvCxnSpPr>
        <xdr:cNvPr id="381" name="直線コネクタ 380"/>
        <xdr:cNvCxnSpPr/>
      </xdr:nvCxnSpPr>
      <xdr:spPr>
        <a:xfrm flipV="1">
          <a:off x="15290800" y="690778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3" name="テキスト ボックス 382"/>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23114</xdr:rowOff>
    </xdr:from>
    <xdr:to>
      <xdr:col>72</xdr:col>
      <xdr:colOff>203200</xdr:colOff>
      <xdr:row>41</xdr:row>
      <xdr:rowOff>167894</xdr:rowOff>
    </xdr:to>
    <xdr:cxnSp macro="">
      <xdr:nvCxnSpPr>
        <xdr:cNvPr id="384" name="直線コネクタ 383"/>
        <xdr:cNvCxnSpPr/>
      </xdr:nvCxnSpPr>
      <xdr:spPr>
        <a:xfrm flipV="1">
          <a:off x="14401800" y="705256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131826</xdr:rowOff>
    </xdr:from>
    <xdr:to>
      <xdr:col>73</xdr:col>
      <xdr:colOff>44450</xdr:colOff>
      <xdr:row>40</xdr:row>
      <xdr:rowOff>61976</xdr:rowOff>
    </xdr:to>
    <xdr:sp macro="" textlink="">
      <xdr:nvSpPr>
        <xdr:cNvPr id="385" name="フローチャート: 判断 384"/>
        <xdr:cNvSpPr/>
      </xdr:nvSpPr>
      <xdr:spPr>
        <a:xfrm>
          <a:off x="15240000" y="681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72153</xdr:rowOff>
    </xdr:from>
    <xdr:ext cx="762000" cy="259045"/>
    <xdr:sp macro="" textlink="">
      <xdr:nvSpPr>
        <xdr:cNvPr id="386" name="テキスト ボックス 385"/>
        <xdr:cNvSpPr txBox="1"/>
      </xdr:nvSpPr>
      <xdr:spPr>
        <a:xfrm>
          <a:off x="14909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167894</xdr:rowOff>
    </xdr:from>
    <xdr:to>
      <xdr:col>68</xdr:col>
      <xdr:colOff>152400</xdr:colOff>
      <xdr:row>42</xdr:row>
      <xdr:rowOff>83312</xdr:rowOff>
    </xdr:to>
    <xdr:cxnSp macro="">
      <xdr:nvCxnSpPr>
        <xdr:cNvPr id="387" name="直線コネクタ 386"/>
        <xdr:cNvCxnSpPr/>
      </xdr:nvCxnSpPr>
      <xdr:spPr>
        <a:xfrm flipV="1">
          <a:off x="13512800" y="71973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37592</xdr:rowOff>
    </xdr:from>
    <xdr:to>
      <xdr:col>68</xdr:col>
      <xdr:colOff>203200</xdr:colOff>
      <xdr:row>40</xdr:row>
      <xdr:rowOff>139192</xdr:rowOff>
    </xdr:to>
    <xdr:sp macro="" textlink="">
      <xdr:nvSpPr>
        <xdr:cNvPr id="388" name="フローチャート: 判断 387"/>
        <xdr:cNvSpPr/>
      </xdr:nvSpPr>
      <xdr:spPr>
        <a:xfrm>
          <a:off x="14351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389" name="テキスト ボックス 388"/>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0" name="フローチャート: 判断 389"/>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1" name="テキスト ボックス 390"/>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25654</xdr:rowOff>
    </xdr:from>
    <xdr:to>
      <xdr:col>81</xdr:col>
      <xdr:colOff>95250</xdr:colOff>
      <xdr:row>39</xdr:row>
      <xdr:rowOff>127254</xdr:rowOff>
    </xdr:to>
    <xdr:sp macro="" textlink="">
      <xdr:nvSpPr>
        <xdr:cNvPr id="397" name="楕円 396"/>
        <xdr:cNvSpPr/>
      </xdr:nvSpPr>
      <xdr:spPr>
        <a:xfrm>
          <a:off x="169672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42181</xdr:rowOff>
    </xdr:from>
    <xdr:ext cx="762000" cy="259045"/>
    <xdr:sp macro="" textlink="">
      <xdr:nvSpPr>
        <xdr:cNvPr id="398" name="公債費負担の状況該当値テキスト"/>
        <xdr:cNvSpPr txBox="1"/>
      </xdr:nvSpPr>
      <xdr:spPr>
        <a:xfrm>
          <a:off x="17106900" y="65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170434</xdr:rowOff>
    </xdr:from>
    <xdr:to>
      <xdr:col>77</xdr:col>
      <xdr:colOff>95250</xdr:colOff>
      <xdr:row>40</xdr:row>
      <xdr:rowOff>100584</xdr:rowOff>
    </xdr:to>
    <xdr:sp macro="" textlink="">
      <xdr:nvSpPr>
        <xdr:cNvPr id="399" name="楕円 398"/>
        <xdr:cNvSpPr/>
      </xdr:nvSpPr>
      <xdr:spPr>
        <a:xfrm>
          <a:off x="16129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85361</xdr:rowOff>
    </xdr:from>
    <xdr:ext cx="736600" cy="259045"/>
    <xdr:sp macro="" textlink="">
      <xdr:nvSpPr>
        <xdr:cNvPr id="400" name="テキスト ボックス 399"/>
        <xdr:cNvSpPr txBox="1"/>
      </xdr:nvSpPr>
      <xdr:spPr>
        <a:xfrm>
          <a:off x="15798800" y="694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143764</xdr:rowOff>
    </xdr:from>
    <xdr:to>
      <xdr:col>73</xdr:col>
      <xdr:colOff>44450</xdr:colOff>
      <xdr:row>41</xdr:row>
      <xdr:rowOff>73914</xdr:rowOff>
    </xdr:to>
    <xdr:sp macro="" textlink="">
      <xdr:nvSpPr>
        <xdr:cNvPr id="401" name="楕円 400"/>
        <xdr:cNvSpPr/>
      </xdr:nvSpPr>
      <xdr:spPr>
        <a:xfrm>
          <a:off x="15240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402" name="テキスト ボックス 401"/>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117094</xdr:rowOff>
    </xdr:from>
    <xdr:to>
      <xdr:col>68</xdr:col>
      <xdr:colOff>203200</xdr:colOff>
      <xdr:row>42</xdr:row>
      <xdr:rowOff>47244</xdr:rowOff>
    </xdr:to>
    <xdr:sp macro="" textlink="">
      <xdr:nvSpPr>
        <xdr:cNvPr id="403" name="楕円 402"/>
        <xdr:cNvSpPr/>
      </xdr:nvSpPr>
      <xdr:spPr>
        <a:xfrm>
          <a:off x="14351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404" name="テキスト ボックス 403"/>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32512</xdr:rowOff>
    </xdr:from>
    <xdr:to>
      <xdr:col>64</xdr:col>
      <xdr:colOff>152400</xdr:colOff>
      <xdr:row>42</xdr:row>
      <xdr:rowOff>134112</xdr:rowOff>
    </xdr:to>
    <xdr:sp macro="" textlink="">
      <xdr:nvSpPr>
        <xdr:cNvPr id="405" name="楕円 404"/>
        <xdr:cNvSpPr/>
      </xdr:nvSpPr>
      <xdr:spPr>
        <a:xfrm>
          <a:off x="13462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118889</xdr:rowOff>
    </xdr:from>
    <xdr:ext cx="762000" cy="259045"/>
    <xdr:sp macro="" textlink="">
      <xdr:nvSpPr>
        <xdr:cNvPr id="406" name="テキスト ボックス 405"/>
        <xdr:cNvSpPr txBox="1"/>
      </xdr:nvSpPr>
      <xdr:spPr>
        <a:xfrm>
          <a:off x="13131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前年度との比較においては、</a:t>
          </a:r>
          <a:r>
            <a:rPr kumimoji="1" lang="ja-JP" altLang="en-US" sz="1100">
              <a:solidFill>
                <a:schemeClr val="dk1"/>
              </a:solidFill>
              <a:effectLst/>
              <a:latin typeface="+mn-lt"/>
              <a:ea typeface="+mn-ea"/>
              <a:cs typeface="+mn-cs"/>
            </a:rPr>
            <a:t>皆減となり</a:t>
          </a:r>
          <a:r>
            <a:rPr kumimoji="1" lang="ja-JP" altLang="ja-JP" sz="1100">
              <a:solidFill>
                <a:schemeClr val="dk1"/>
              </a:solidFill>
              <a:effectLst/>
              <a:latin typeface="+mn-lt"/>
              <a:ea typeface="+mn-ea"/>
              <a:cs typeface="+mn-cs"/>
            </a:rPr>
            <a:t>好転している。これは、財政運営方針として市債発行額が元金償還額を上回らないようにしていることにより市債残高が減少したこと、</a:t>
          </a:r>
          <a:r>
            <a:rPr kumimoji="1" lang="ja-JP" altLang="en-US" sz="1100">
              <a:solidFill>
                <a:schemeClr val="dk1"/>
              </a:solidFill>
              <a:effectLst/>
              <a:latin typeface="+mn-lt"/>
              <a:ea typeface="+mn-ea"/>
              <a:cs typeface="+mn-cs"/>
            </a:rPr>
            <a:t>退職手当負担見込み額が</a:t>
          </a:r>
          <a:r>
            <a:rPr kumimoji="1" lang="ja-JP" altLang="ja-JP" sz="1100">
              <a:solidFill>
                <a:schemeClr val="dk1"/>
              </a:solidFill>
              <a:effectLst/>
              <a:latin typeface="+mn-lt"/>
              <a:ea typeface="+mn-ea"/>
              <a:cs typeface="+mn-cs"/>
            </a:rPr>
            <a:t>減少したこと、債務負担行為に基づく支出予定額が計画どおり減少し</a:t>
          </a:r>
          <a:r>
            <a:rPr kumimoji="1" lang="ja-JP" altLang="en-US" sz="1100">
              <a:solidFill>
                <a:schemeClr val="dk1"/>
              </a:solidFill>
              <a:effectLst/>
              <a:latin typeface="+mn-lt"/>
              <a:ea typeface="+mn-ea"/>
              <a:cs typeface="+mn-cs"/>
            </a:rPr>
            <a:t>、ゼロとなった</a:t>
          </a:r>
          <a:r>
            <a:rPr kumimoji="1" lang="ja-JP" altLang="ja-JP" sz="1100">
              <a:solidFill>
                <a:schemeClr val="dk1"/>
              </a:solidFill>
              <a:effectLst/>
              <a:latin typeface="+mn-lt"/>
              <a:ea typeface="+mn-ea"/>
              <a:cs typeface="+mn-cs"/>
            </a:rPr>
            <a:t>ことが主な要因である。自主財源に乏しい本市において、公共施設の整備に必要な財源として地方債を多く発行していることや、平地の少ない地勢上、下水道の設備投資に多額の費用がかかることで各々大きくなっているものであるが、「実質的なプライマリーバランスの黒字化（元金償還額以上に地方債を発行しない）」を原則として財政運営を行っており、地方債残高は今後も減少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103886</xdr:rowOff>
    </xdr:from>
    <xdr:to>
      <xdr:col>77</xdr:col>
      <xdr:colOff>44450</xdr:colOff>
      <xdr:row>15</xdr:row>
      <xdr:rowOff>20913</xdr:rowOff>
    </xdr:to>
    <xdr:cxnSp macro="">
      <xdr:nvCxnSpPr>
        <xdr:cNvPr id="440" name="直線コネクタ 439"/>
        <xdr:cNvCxnSpPr/>
      </xdr:nvCxnSpPr>
      <xdr:spPr>
        <a:xfrm flipV="1">
          <a:off x="15290800" y="250418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22623</xdr:rowOff>
    </xdr:from>
    <xdr:ext cx="762000" cy="259045"/>
    <xdr:sp macro="" textlink="">
      <xdr:nvSpPr>
        <xdr:cNvPr id="441" name="将来負担の状況平均値テキスト"/>
        <xdr:cNvSpPr txBox="1"/>
      </xdr:nvSpPr>
      <xdr:spPr>
        <a:xfrm>
          <a:off x="17106900" y="2594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2" name="フローチャート: 判断 441"/>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20913</xdr:rowOff>
    </xdr:from>
    <xdr:to>
      <xdr:col>72</xdr:col>
      <xdr:colOff>203200</xdr:colOff>
      <xdr:row>15</xdr:row>
      <xdr:rowOff>156041</xdr:rowOff>
    </xdr:to>
    <xdr:cxnSp macro="">
      <xdr:nvCxnSpPr>
        <xdr:cNvPr id="443" name="直線コネクタ 442"/>
        <xdr:cNvCxnSpPr/>
      </xdr:nvCxnSpPr>
      <xdr:spPr>
        <a:xfrm flipV="1">
          <a:off x="14401800" y="2592663"/>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4" name="フローチャート: 判断 443"/>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147379</xdr:rowOff>
    </xdr:from>
    <xdr:ext cx="736600" cy="259045"/>
    <xdr:sp macro="" textlink="">
      <xdr:nvSpPr>
        <xdr:cNvPr id="445" name="テキスト ボックス 444"/>
        <xdr:cNvSpPr txBox="1"/>
      </xdr:nvSpPr>
      <xdr:spPr>
        <a:xfrm>
          <a:off x="15798800" y="2719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156041</xdr:rowOff>
    </xdr:from>
    <xdr:to>
      <xdr:col>68</xdr:col>
      <xdr:colOff>152400</xdr:colOff>
      <xdr:row>16</xdr:row>
      <xdr:rowOff>56981</xdr:rowOff>
    </xdr:to>
    <xdr:cxnSp macro="">
      <xdr:nvCxnSpPr>
        <xdr:cNvPr id="446" name="直線コネクタ 445"/>
        <xdr:cNvCxnSpPr/>
      </xdr:nvCxnSpPr>
      <xdr:spPr>
        <a:xfrm flipV="1">
          <a:off x="13512800" y="272779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48937</xdr:rowOff>
    </xdr:from>
    <xdr:to>
      <xdr:col>73</xdr:col>
      <xdr:colOff>44450</xdr:colOff>
      <xdr:row>15</xdr:row>
      <xdr:rowOff>150537</xdr:rowOff>
    </xdr:to>
    <xdr:sp macro="" textlink="">
      <xdr:nvSpPr>
        <xdr:cNvPr id="447" name="フローチャート: 判断 446"/>
        <xdr:cNvSpPr/>
      </xdr:nvSpPr>
      <xdr:spPr>
        <a:xfrm>
          <a:off x="15240000" y="262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135314</xdr:rowOff>
    </xdr:from>
    <xdr:ext cx="762000" cy="259045"/>
    <xdr:sp macro="" textlink="">
      <xdr:nvSpPr>
        <xdr:cNvPr id="448" name="テキスト ボックス 447"/>
        <xdr:cNvSpPr txBox="1"/>
      </xdr:nvSpPr>
      <xdr:spPr>
        <a:xfrm>
          <a:off x="14909800" y="27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110871</xdr:rowOff>
    </xdr:from>
    <xdr:to>
      <xdr:col>68</xdr:col>
      <xdr:colOff>203200</xdr:colOff>
      <xdr:row>16</xdr:row>
      <xdr:rowOff>41021</xdr:rowOff>
    </xdr:to>
    <xdr:sp macro="" textlink="">
      <xdr:nvSpPr>
        <xdr:cNvPr id="449" name="フローチャート: 判断 448"/>
        <xdr:cNvSpPr/>
      </xdr:nvSpPr>
      <xdr:spPr>
        <a:xfrm>
          <a:off x="14351000" y="268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25798</xdr:rowOff>
    </xdr:from>
    <xdr:ext cx="762000" cy="259045"/>
    <xdr:sp macro="" textlink="">
      <xdr:nvSpPr>
        <xdr:cNvPr id="450" name="テキスト ボックス 449"/>
        <xdr:cNvSpPr txBox="1"/>
      </xdr:nvSpPr>
      <xdr:spPr>
        <a:xfrm>
          <a:off x="14020800" y="276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148675</xdr:rowOff>
    </xdr:from>
    <xdr:to>
      <xdr:col>64</xdr:col>
      <xdr:colOff>152400</xdr:colOff>
      <xdr:row>16</xdr:row>
      <xdr:rowOff>78825</xdr:rowOff>
    </xdr:to>
    <xdr:sp macro="" textlink="">
      <xdr:nvSpPr>
        <xdr:cNvPr id="451" name="フローチャート: 判断 450"/>
        <xdr:cNvSpPr/>
      </xdr:nvSpPr>
      <xdr:spPr>
        <a:xfrm>
          <a:off x="13462000" y="272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89002</xdr:rowOff>
    </xdr:from>
    <xdr:ext cx="762000" cy="259045"/>
    <xdr:sp macro="" textlink="">
      <xdr:nvSpPr>
        <xdr:cNvPr id="452" name="テキスト ボックス 451"/>
        <xdr:cNvSpPr txBox="1"/>
      </xdr:nvSpPr>
      <xdr:spPr>
        <a:xfrm>
          <a:off x="13131800" y="248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53086</xdr:rowOff>
    </xdr:from>
    <xdr:to>
      <xdr:col>77</xdr:col>
      <xdr:colOff>95250</xdr:colOff>
      <xdr:row>14</xdr:row>
      <xdr:rowOff>154686</xdr:rowOff>
    </xdr:to>
    <xdr:sp macro="" textlink="">
      <xdr:nvSpPr>
        <xdr:cNvPr id="458" name="楕円 457"/>
        <xdr:cNvSpPr/>
      </xdr:nvSpPr>
      <xdr:spPr>
        <a:xfrm>
          <a:off x="16129000" y="245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164863</xdr:rowOff>
    </xdr:from>
    <xdr:ext cx="736600" cy="259045"/>
    <xdr:sp macro="" textlink="">
      <xdr:nvSpPr>
        <xdr:cNvPr id="459" name="テキスト ボックス 458"/>
        <xdr:cNvSpPr txBox="1"/>
      </xdr:nvSpPr>
      <xdr:spPr>
        <a:xfrm>
          <a:off x="15798800" y="2222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141563</xdr:rowOff>
    </xdr:from>
    <xdr:to>
      <xdr:col>73</xdr:col>
      <xdr:colOff>44450</xdr:colOff>
      <xdr:row>15</xdr:row>
      <xdr:rowOff>71713</xdr:rowOff>
    </xdr:to>
    <xdr:sp macro="" textlink="">
      <xdr:nvSpPr>
        <xdr:cNvPr id="460" name="楕円 459"/>
        <xdr:cNvSpPr/>
      </xdr:nvSpPr>
      <xdr:spPr>
        <a:xfrm>
          <a:off x="15240000" y="254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81890</xdr:rowOff>
    </xdr:from>
    <xdr:ext cx="762000" cy="259045"/>
    <xdr:sp macro="" textlink="">
      <xdr:nvSpPr>
        <xdr:cNvPr id="461" name="テキスト ボックス 460"/>
        <xdr:cNvSpPr txBox="1"/>
      </xdr:nvSpPr>
      <xdr:spPr>
        <a:xfrm>
          <a:off x="14909800" y="231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105241</xdr:rowOff>
    </xdr:from>
    <xdr:to>
      <xdr:col>68</xdr:col>
      <xdr:colOff>203200</xdr:colOff>
      <xdr:row>16</xdr:row>
      <xdr:rowOff>35391</xdr:rowOff>
    </xdr:to>
    <xdr:sp macro="" textlink="">
      <xdr:nvSpPr>
        <xdr:cNvPr id="462" name="楕円 461"/>
        <xdr:cNvSpPr/>
      </xdr:nvSpPr>
      <xdr:spPr>
        <a:xfrm>
          <a:off x="14351000" y="267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45568</xdr:rowOff>
    </xdr:from>
    <xdr:ext cx="762000" cy="259045"/>
    <xdr:sp macro="" textlink="">
      <xdr:nvSpPr>
        <xdr:cNvPr id="463" name="テキスト ボックス 462"/>
        <xdr:cNvSpPr txBox="1"/>
      </xdr:nvSpPr>
      <xdr:spPr>
        <a:xfrm>
          <a:off x="14020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6181</xdr:rowOff>
    </xdr:from>
    <xdr:to>
      <xdr:col>64</xdr:col>
      <xdr:colOff>152400</xdr:colOff>
      <xdr:row>16</xdr:row>
      <xdr:rowOff>107781</xdr:rowOff>
    </xdr:to>
    <xdr:sp macro="" textlink="">
      <xdr:nvSpPr>
        <xdr:cNvPr id="464" name="楕円 463"/>
        <xdr:cNvSpPr/>
      </xdr:nvSpPr>
      <xdr:spPr>
        <a:xfrm>
          <a:off x="13462000" y="274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92558</xdr:rowOff>
    </xdr:from>
    <xdr:ext cx="762000" cy="259045"/>
    <xdr:sp macro="" textlink="">
      <xdr:nvSpPr>
        <xdr:cNvPr id="465" name="テキスト ボックス 464"/>
        <xdr:cNvSpPr txBox="1"/>
      </xdr:nvSpPr>
      <xdr:spPr>
        <a:xfrm>
          <a:off x="13131800" y="283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長崎県佐世保市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254,386
252,617
426.06
124,024,694
119,955,318
3,580,930
61,021,437
104,146,213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24.7</a:t>
          </a:r>
          <a:r>
            <a:rPr kumimoji="1" lang="ja-JP" altLang="ja-JP" sz="1100">
              <a:solidFill>
                <a:schemeClr val="dk1"/>
              </a:solidFill>
              <a:effectLst/>
              <a:latin typeface="+mn-lt"/>
              <a:ea typeface="+mn-ea"/>
              <a:cs typeface="+mn-cs"/>
            </a:rPr>
            <a:t>％となっており、県平均</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類似団体平均より高い状況となっている。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増加の主な要因は歳入経常一財の減によるものである。</a:t>
          </a:r>
          <a:endParaRPr lang="ja-JP" altLang="ja-JP" sz="1400">
            <a:effectLst/>
          </a:endParaRPr>
        </a:p>
        <a:p>
          <a:r>
            <a:rPr kumimoji="1" lang="ja-JP" altLang="ja-JP" sz="1100">
              <a:solidFill>
                <a:schemeClr val="dk1"/>
              </a:solidFill>
              <a:effectLst/>
              <a:latin typeface="+mn-lt"/>
              <a:ea typeface="+mn-ea"/>
              <a:cs typeface="+mn-cs"/>
            </a:rPr>
            <a:t>　今後とも行財政改革の推進により、人件費の抑制に努める。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157480</xdr:rowOff>
    </xdr:from>
    <xdr:to>
      <xdr:col>24</xdr:col>
      <xdr:colOff>25400</xdr:colOff>
      <xdr:row>37</xdr:row>
      <xdr:rowOff>46990</xdr:rowOff>
    </xdr:to>
    <xdr:cxnSp macro="">
      <xdr:nvCxnSpPr>
        <xdr:cNvPr id="66" name="直線コネクタ 65"/>
        <xdr:cNvCxnSpPr/>
      </xdr:nvCxnSpPr>
      <xdr:spPr>
        <a:xfrm>
          <a:off x="3987800" y="63296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157480</xdr:rowOff>
    </xdr:from>
    <xdr:to>
      <xdr:col>19</xdr:col>
      <xdr:colOff>187325</xdr:colOff>
      <xdr:row>37</xdr:row>
      <xdr:rowOff>8890</xdr:rowOff>
    </xdr:to>
    <xdr:cxnSp macro="">
      <xdr:nvCxnSpPr>
        <xdr:cNvPr id="69" name="直線コネクタ 68"/>
        <xdr:cNvCxnSpPr/>
      </xdr:nvCxnSpPr>
      <xdr:spPr>
        <a:xfrm flipV="1">
          <a:off x="3098800" y="6329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8890</xdr:rowOff>
    </xdr:to>
    <xdr:cxnSp macro="">
      <xdr:nvCxnSpPr>
        <xdr:cNvPr id="72" name="直線コネクタ 71"/>
        <xdr:cNvCxnSpPr/>
      </xdr:nvCxnSpPr>
      <xdr:spPr>
        <a:xfrm>
          <a:off x="2209800" y="6352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142240</xdr:rowOff>
    </xdr:from>
    <xdr:to>
      <xdr:col>11</xdr:col>
      <xdr:colOff>9525</xdr:colOff>
      <xdr:row>37</xdr:row>
      <xdr:rowOff>8890</xdr:rowOff>
    </xdr:to>
    <xdr:cxnSp macro="">
      <xdr:nvCxnSpPr>
        <xdr:cNvPr id="75" name="直線コネクタ 74"/>
        <xdr:cNvCxnSpPr/>
      </xdr:nvCxnSpPr>
      <xdr:spPr>
        <a:xfrm>
          <a:off x="1320800" y="6314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167640</xdr:rowOff>
    </xdr:from>
    <xdr:to>
      <xdr:col>11</xdr:col>
      <xdr:colOff>60325</xdr:colOff>
      <xdr:row>37</xdr:row>
      <xdr:rowOff>97790</xdr:rowOff>
    </xdr:to>
    <xdr:sp macro="" textlink="">
      <xdr:nvSpPr>
        <xdr:cNvPr id="76" name="フローチャート: 判断 75"/>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77" name="テキスト ボックス 76"/>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78" name="フローチャート: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5" name="楕円 84"/>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6"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106680</xdr:rowOff>
    </xdr:from>
    <xdr:to>
      <xdr:col>20</xdr:col>
      <xdr:colOff>38100</xdr:colOff>
      <xdr:row>37</xdr:row>
      <xdr:rowOff>36830</xdr:rowOff>
    </xdr:to>
    <xdr:sp macro="" textlink="">
      <xdr:nvSpPr>
        <xdr:cNvPr id="87" name="楕円 86"/>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88" name="テキスト ボックス 87"/>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92" name="テキスト ボックス 91"/>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93" name="楕円 92"/>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94" name="テキスト ボックス 93"/>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15.5</a:t>
          </a:r>
          <a:r>
            <a:rPr kumimoji="1" lang="ja-JP" altLang="ja-JP" sz="1100">
              <a:solidFill>
                <a:schemeClr val="dk1"/>
              </a:solidFill>
              <a:effectLst/>
              <a:latin typeface="+mn-lt"/>
              <a:ea typeface="+mn-ea"/>
              <a:cs typeface="+mn-cs"/>
            </a:rPr>
            <a:t>％となっており、全国平均、県平均及び類似団体平均より高い状況となっている。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増加の主な要因は歳入経常一財の減によるものである。</a:t>
          </a:r>
          <a:endParaRPr lang="ja-JP" altLang="ja-JP" sz="1400">
            <a:effectLst/>
          </a:endParaRPr>
        </a:p>
        <a:p>
          <a:r>
            <a:rPr kumimoji="1" lang="ja-JP" altLang="ja-JP" sz="1100">
              <a:solidFill>
                <a:schemeClr val="dk1"/>
              </a:solidFill>
              <a:effectLst/>
              <a:latin typeface="+mn-lt"/>
              <a:ea typeface="+mn-ea"/>
              <a:cs typeface="+mn-cs"/>
            </a:rPr>
            <a:t>　物件費の増加は、経常収支比率の大きな要因となるため、今後、公共施設の再編を進め、施設維持管理経費等、経常的な物件費の縮減に努める必要がある。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119380</xdr:rowOff>
    </xdr:from>
    <xdr:to>
      <xdr:col>82</xdr:col>
      <xdr:colOff>107950</xdr:colOff>
      <xdr:row>21</xdr:row>
      <xdr:rowOff>146050</xdr:rowOff>
    </xdr:to>
    <xdr:cxnSp macro="">
      <xdr:nvCxnSpPr>
        <xdr:cNvPr id="120" name="直線コネクタ 119"/>
        <xdr:cNvCxnSpPr/>
      </xdr:nvCxnSpPr>
      <xdr:spPr>
        <a:xfrm flipV="1">
          <a:off x="16510000" y="21767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1"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2" name="直線コネクタ 121"/>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34307</xdr:rowOff>
    </xdr:from>
    <xdr:ext cx="762000" cy="259045"/>
    <xdr:sp macro="" textlink="">
      <xdr:nvSpPr>
        <xdr:cNvPr id="123" name="物件費最大値テキスト"/>
        <xdr:cNvSpPr txBox="1"/>
      </xdr:nvSpPr>
      <xdr:spPr>
        <a:xfrm>
          <a:off x="16598900" y="192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119380</xdr:rowOff>
    </xdr:from>
    <xdr:to>
      <xdr:col>82</xdr:col>
      <xdr:colOff>196850</xdr:colOff>
      <xdr:row>12</xdr:row>
      <xdr:rowOff>119380</xdr:rowOff>
    </xdr:to>
    <xdr:cxnSp macro="">
      <xdr:nvCxnSpPr>
        <xdr:cNvPr id="124" name="直線コネクタ 123"/>
        <xdr:cNvCxnSpPr/>
      </xdr:nvCxnSpPr>
      <xdr:spPr>
        <a:xfrm>
          <a:off x="16421100" y="217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43180</xdr:rowOff>
    </xdr:from>
    <xdr:to>
      <xdr:col>82</xdr:col>
      <xdr:colOff>107950</xdr:colOff>
      <xdr:row>16</xdr:row>
      <xdr:rowOff>88900</xdr:rowOff>
    </xdr:to>
    <xdr:cxnSp macro="">
      <xdr:nvCxnSpPr>
        <xdr:cNvPr id="125" name="直線コネクタ 124"/>
        <xdr:cNvCxnSpPr/>
      </xdr:nvCxnSpPr>
      <xdr:spPr>
        <a:xfrm>
          <a:off x="15671800" y="2786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43180</xdr:rowOff>
    </xdr:to>
    <xdr:cxnSp macro="">
      <xdr:nvCxnSpPr>
        <xdr:cNvPr id="128" name="直線コネクタ 127"/>
        <xdr:cNvCxnSpPr/>
      </xdr:nvCxnSpPr>
      <xdr:spPr>
        <a:xfrm>
          <a:off x="14782800" y="2755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12700</xdr:rowOff>
    </xdr:to>
    <xdr:cxnSp macro="">
      <xdr:nvCxnSpPr>
        <xdr:cNvPr id="131" name="直線コネクタ 130"/>
        <xdr:cNvCxnSpPr/>
      </xdr:nvCxnSpPr>
      <xdr:spPr>
        <a:xfrm>
          <a:off x="13893800" y="275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68580</xdr:rowOff>
    </xdr:from>
    <xdr:to>
      <xdr:col>74</xdr:col>
      <xdr:colOff>31750</xdr:colOff>
      <xdr:row>16</xdr:row>
      <xdr:rowOff>170180</xdr:rowOff>
    </xdr:to>
    <xdr:sp macro="" textlink="">
      <xdr:nvSpPr>
        <xdr:cNvPr id="132" name="フローチャート: 判断 131"/>
        <xdr:cNvSpPr/>
      </xdr:nvSpPr>
      <xdr:spPr>
        <a:xfrm>
          <a:off x="14732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154957</xdr:rowOff>
    </xdr:from>
    <xdr:ext cx="762000" cy="259045"/>
    <xdr:sp macro="" textlink="">
      <xdr:nvSpPr>
        <xdr:cNvPr id="133" name="テキスト ボックス 132"/>
        <xdr:cNvSpPr txBox="1"/>
      </xdr:nvSpPr>
      <xdr:spPr>
        <a:xfrm>
          <a:off x="14401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77470</xdr:rowOff>
    </xdr:from>
    <xdr:to>
      <xdr:col>69</xdr:col>
      <xdr:colOff>92075</xdr:colOff>
      <xdr:row>16</xdr:row>
      <xdr:rowOff>12700</xdr:rowOff>
    </xdr:to>
    <xdr:cxnSp macro="">
      <xdr:nvCxnSpPr>
        <xdr:cNvPr id="134" name="直線コネクタ 133"/>
        <xdr:cNvCxnSpPr/>
      </xdr:nvCxnSpPr>
      <xdr:spPr>
        <a:xfrm>
          <a:off x="13004800" y="2649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83820</xdr:rowOff>
    </xdr:from>
    <xdr:to>
      <xdr:col>69</xdr:col>
      <xdr:colOff>142875</xdr:colOff>
      <xdr:row>17</xdr:row>
      <xdr:rowOff>13970</xdr:rowOff>
    </xdr:to>
    <xdr:sp macro="" textlink="">
      <xdr:nvSpPr>
        <xdr:cNvPr id="135" name="フローチャート: 判断 134"/>
        <xdr:cNvSpPr/>
      </xdr:nvSpPr>
      <xdr:spPr>
        <a:xfrm>
          <a:off x="13843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170197</xdr:rowOff>
    </xdr:from>
    <xdr:ext cx="762000" cy="259045"/>
    <xdr:sp macro="" textlink="">
      <xdr:nvSpPr>
        <xdr:cNvPr id="136" name="テキスト ボックス 135"/>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37" name="フローチャート: 判断 136"/>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93997</xdr:rowOff>
    </xdr:from>
    <xdr:ext cx="762000" cy="259045"/>
    <xdr:sp macro="" textlink="">
      <xdr:nvSpPr>
        <xdr:cNvPr id="138" name="テキスト ボックス 137"/>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4" name="楕円 143"/>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10177</xdr:rowOff>
    </xdr:from>
    <xdr:ext cx="762000" cy="259045"/>
    <xdr:sp macro="" textlink="">
      <xdr:nvSpPr>
        <xdr:cNvPr id="145" name="物件費該当値テキスト"/>
        <xdr:cNvSpPr txBox="1"/>
      </xdr:nvSpPr>
      <xdr:spPr>
        <a:xfrm>
          <a:off x="165989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163830</xdr:rowOff>
    </xdr:from>
    <xdr:to>
      <xdr:col>78</xdr:col>
      <xdr:colOff>120650</xdr:colOff>
      <xdr:row>16</xdr:row>
      <xdr:rowOff>93980</xdr:rowOff>
    </xdr:to>
    <xdr:sp macro="" textlink="">
      <xdr:nvSpPr>
        <xdr:cNvPr id="146" name="楕円 145"/>
        <xdr:cNvSpPr/>
      </xdr:nvSpPr>
      <xdr:spPr>
        <a:xfrm>
          <a:off x="15621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78757</xdr:rowOff>
    </xdr:from>
    <xdr:ext cx="736600" cy="259045"/>
    <xdr:sp macro="" textlink="">
      <xdr:nvSpPr>
        <xdr:cNvPr id="147" name="テキスト ボックス 146"/>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8" name="楕円 147"/>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49" name="テキスト ボックス 148"/>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0" name="楕円 149"/>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1" name="テキスト ボックス 150"/>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26670</xdr:rowOff>
    </xdr:from>
    <xdr:to>
      <xdr:col>65</xdr:col>
      <xdr:colOff>53975</xdr:colOff>
      <xdr:row>15</xdr:row>
      <xdr:rowOff>128270</xdr:rowOff>
    </xdr:to>
    <xdr:sp macro="" textlink="">
      <xdr:nvSpPr>
        <xdr:cNvPr id="152" name="楕円 151"/>
        <xdr:cNvSpPr/>
      </xdr:nvSpPr>
      <xdr:spPr>
        <a:xfrm>
          <a:off x="12954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138447</xdr:rowOff>
    </xdr:from>
    <xdr:ext cx="762000" cy="259045"/>
    <xdr:sp macro="" textlink="">
      <xdr:nvSpPr>
        <xdr:cNvPr id="153" name="テキスト ボックス 152"/>
        <xdr:cNvSpPr txBox="1"/>
      </xdr:nvSpPr>
      <xdr:spPr>
        <a:xfrm>
          <a:off x="12623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％上昇し、</a:t>
          </a:r>
          <a:r>
            <a:rPr kumimoji="1" lang="en-US" altLang="ja-JP" sz="1100">
              <a:solidFill>
                <a:schemeClr val="dk1"/>
              </a:solidFill>
              <a:effectLst/>
              <a:latin typeface="+mn-lt"/>
              <a:ea typeface="+mn-ea"/>
              <a:cs typeface="+mn-cs"/>
            </a:rPr>
            <a:t>15.2</a:t>
          </a:r>
          <a:r>
            <a:rPr kumimoji="1" lang="ja-JP" altLang="ja-JP" sz="1100">
              <a:solidFill>
                <a:schemeClr val="dk1"/>
              </a:solidFill>
              <a:effectLst/>
              <a:latin typeface="+mn-lt"/>
              <a:ea typeface="+mn-ea"/>
              <a:cs typeface="+mn-cs"/>
            </a:rPr>
            <a:t>％となり全国平均及び県平均より高く、類似団体平均</a:t>
          </a:r>
          <a:r>
            <a:rPr kumimoji="1" lang="ja-JP" altLang="en-US" sz="1100">
              <a:solidFill>
                <a:schemeClr val="dk1"/>
              </a:solidFill>
              <a:effectLst/>
              <a:latin typeface="+mn-lt"/>
              <a:ea typeface="+mn-ea"/>
              <a:cs typeface="+mn-cs"/>
            </a:rPr>
            <a:t>と同様の</a:t>
          </a:r>
          <a:r>
            <a:rPr kumimoji="1" lang="ja-JP" altLang="ja-JP" sz="1100">
              <a:solidFill>
                <a:schemeClr val="dk1"/>
              </a:solidFill>
              <a:effectLst/>
              <a:latin typeface="+mn-lt"/>
              <a:ea typeface="+mn-ea"/>
              <a:cs typeface="+mn-cs"/>
            </a:rPr>
            <a:t>状況となっている。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増加の主な要因としては、歳入経常一財の減によるもの</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子ども・子育て支援新制度による私立保育所等運営費の増や障がい者介護・訓練等給付費等の増が挙げられる。今後も高齢化社会に伴う民生費全般の扶助費の増加などが予想されるため、健全な財政運営の確保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1" name="直線コネクタ 180"/>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19050</xdr:rowOff>
    </xdr:from>
    <xdr:to>
      <xdr:col>24</xdr:col>
      <xdr:colOff>25400</xdr:colOff>
      <xdr:row>57</xdr:row>
      <xdr:rowOff>95250</xdr:rowOff>
    </xdr:to>
    <xdr:cxnSp macro="">
      <xdr:nvCxnSpPr>
        <xdr:cNvPr id="186" name="直線コネクタ 185"/>
        <xdr:cNvCxnSpPr/>
      </xdr:nvCxnSpPr>
      <xdr:spPr>
        <a:xfrm>
          <a:off x="3987800" y="9791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87"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88" name="フローチャート: 判断 187"/>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57</xdr:row>
      <xdr:rowOff>19050</xdr:rowOff>
    </xdr:to>
    <xdr:cxnSp macro="">
      <xdr:nvCxnSpPr>
        <xdr:cNvPr id="189" name="直線コネクタ 188"/>
        <xdr:cNvCxnSpPr/>
      </xdr:nvCxnSpPr>
      <xdr:spPr>
        <a:xfrm>
          <a:off x="3098800" y="9690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0" name="フローチャート: 判断 189"/>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80027</xdr:rowOff>
    </xdr:from>
    <xdr:ext cx="736600" cy="259045"/>
    <xdr:sp macro="" textlink="">
      <xdr:nvSpPr>
        <xdr:cNvPr id="191" name="テキスト ボックス 190"/>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56</xdr:row>
      <xdr:rowOff>88900</xdr:rowOff>
    </xdr:to>
    <xdr:cxnSp macro="">
      <xdr:nvCxnSpPr>
        <xdr:cNvPr id="192" name="直線コネクタ 191"/>
        <xdr:cNvCxnSpPr/>
      </xdr:nvCxnSpPr>
      <xdr:spPr>
        <a:xfrm>
          <a:off x="2209800" y="9461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82550</xdr:rowOff>
    </xdr:from>
    <xdr:to>
      <xdr:col>15</xdr:col>
      <xdr:colOff>149225</xdr:colOff>
      <xdr:row>56</xdr:row>
      <xdr:rowOff>12700</xdr:rowOff>
    </xdr:to>
    <xdr:sp macro="" textlink="">
      <xdr:nvSpPr>
        <xdr:cNvPr id="193" name="フローチャート: 判断 192"/>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22877</xdr:rowOff>
    </xdr:from>
    <xdr:ext cx="762000" cy="259045"/>
    <xdr:sp macro="" textlink="">
      <xdr:nvSpPr>
        <xdr:cNvPr id="194" name="テキスト ボックス 193"/>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19050</xdr:rowOff>
    </xdr:from>
    <xdr:to>
      <xdr:col>11</xdr:col>
      <xdr:colOff>9525</xdr:colOff>
      <xdr:row>55</xdr:row>
      <xdr:rowOff>31750</xdr:rowOff>
    </xdr:to>
    <xdr:cxnSp macro="">
      <xdr:nvCxnSpPr>
        <xdr:cNvPr id="195" name="直線コネクタ 194"/>
        <xdr:cNvCxnSpPr/>
      </xdr:nvCxnSpPr>
      <xdr:spPr>
        <a:xfrm>
          <a:off x="1320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6" name="フローチャート: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7" name="テキスト ボックス 196"/>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205" name="楕円 204"/>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16527</xdr:rowOff>
    </xdr:from>
    <xdr:ext cx="762000" cy="259045"/>
    <xdr:sp macro="" textlink="">
      <xdr:nvSpPr>
        <xdr:cNvPr id="206" name="扶助費該当値テキスト"/>
        <xdr:cNvSpPr txBox="1"/>
      </xdr:nvSpPr>
      <xdr:spPr>
        <a:xfrm>
          <a:off x="4914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139700</xdr:rowOff>
    </xdr:from>
    <xdr:to>
      <xdr:col>20</xdr:col>
      <xdr:colOff>38100</xdr:colOff>
      <xdr:row>57</xdr:row>
      <xdr:rowOff>69850</xdr:rowOff>
    </xdr:to>
    <xdr:sp macro="" textlink="">
      <xdr:nvSpPr>
        <xdr:cNvPr id="207" name="楕円 206"/>
        <xdr:cNvSpPr/>
      </xdr:nvSpPr>
      <xdr:spPr>
        <a:xfrm>
          <a:off x="3937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208" name="テキスト ボックス 207"/>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9" name="楕円 208"/>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10" name="テキスト ボックス 209"/>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1" name="楕円 210"/>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2" name="テキスト ボックス 211"/>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139700</xdr:rowOff>
    </xdr:from>
    <xdr:to>
      <xdr:col>6</xdr:col>
      <xdr:colOff>171450</xdr:colOff>
      <xdr:row>55</xdr:row>
      <xdr:rowOff>69850</xdr:rowOff>
    </xdr:to>
    <xdr:sp macro="" textlink="">
      <xdr:nvSpPr>
        <xdr:cNvPr id="213" name="楕円 212"/>
        <xdr:cNvSpPr/>
      </xdr:nvSpPr>
      <xdr:spPr>
        <a:xfrm>
          <a:off x="1270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80027</xdr:rowOff>
    </xdr:from>
    <xdr:ext cx="762000" cy="259045"/>
    <xdr:sp macro="" textlink="">
      <xdr:nvSpPr>
        <xdr:cNvPr id="214" name="テキスト ボックス 213"/>
        <xdr:cNvSpPr txBox="1"/>
      </xdr:nvSpPr>
      <xdr:spPr>
        <a:xfrm>
          <a:off x="939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％増加し、</a:t>
          </a:r>
          <a:r>
            <a:rPr kumimoji="1" lang="en-US" altLang="ja-JP" sz="1100">
              <a:solidFill>
                <a:schemeClr val="dk1"/>
              </a:solidFill>
              <a:effectLst/>
              <a:latin typeface="+mn-lt"/>
              <a:ea typeface="+mn-ea"/>
              <a:cs typeface="+mn-cs"/>
            </a:rPr>
            <a:t>13.5</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、全国平均</a:t>
          </a:r>
          <a:r>
            <a:rPr kumimoji="1" lang="ja-JP" altLang="en-US" sz="1100">
              <a:solidFill>
                <a:schemeClr val="dk1"/>
              </a:solidFill>
              <a:effectLst/>
              <a:latin typeface="+mn-lt"/>
              <a:ea typeface="+mn-ea"/>
              <a:cs typeface="+mn-cs"/>
            </a:rPr>
            <a:t>、県平均を上</a:t>
          </a:r>
          <a:r>
            <a:rPr kumimoji="1" lang="ja-JP" altLang="ja-JP" sz="1100">
              <a:solidFill>
                <a:schemeClr val="dk1"/>
              </a:solidFill>
              <a:effectLst/>
              <a:latin typeface="+mn-lt"/>
              <a:ea typeface="+mn-ea"/>
              <a:cs typeface="+mn-cs"/>
            </a:rPr>
            <a:t>回っている状況である。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年度から増加した主な要因は、歳入経常一財の減によるもの</a:t>
          </a:r>
          <a:r>
            <a:rPr kumimoji="1" lang="ja-JP" altLang="en-US" sz="1100">
              <a:solidFill>
                <a:schemeClr val="dk1"/>
              </a:solidFill>
              <a:effectLst/>
              <a:latin typeface="+mn-lt"/>
              <a:ea typeface="+mn-ea"/>
              <a:cs typeface="+mn-cs"/>
            </a:rPr>
            <a:t>が大きいが、</a:t>
          </a:r>
          <a:r>
            <a:rPr kumimoji="1" lang="ja-JP" altLang="ja-JP" sz="1100">
              <a:solidFill>
                <a:schemeClr val="dk1"/>
              </a:solidFill>
              <a:effectLst/>
              <a:latin typeface="+mn-lt"/>
              <a:ea typeface="+mn-ea"/>
              <a:cs typeface="+mn-cs"/>
            </a:rPr>
            <a:t>道路・橋りょうの維持補修費が</a:t>
          </a:r>
          <a:r>
            <a:rPr kumimoji="1" lang="ja-JP" altLang="en-US" sz="1100">
              <a:solidFill>
                <a:schemeClr val="dk1"/>
              </a:solidFill>
              <a:effectLst/>
              <a:latin typeface="+mn-lt"/>
              <a:ea typeface="+mn-ea"/>
              <a:cs typeface="+mn-cs"/>
            </a:rPr>
            <a:t>微増</a:t>
          </a:r>
          <a:r>
            <a:rPr kumimoji="1" lang="ja-JP" altLang="ja-JP" sz="1100">
              <a:solidFill>
                <a:schemeClr val="dk1"/>
              </a:solidFill>
              <a:effectLst/>
              <a:latin typeface="+mn-lt"/>
              <a:ea typeface="+mn-ea"/>
              <a:cs typeface="+mn-cs"/>
            </a:rPr>
            <a:t>したことが挙げられる。</a:t>
          </a:r>
          <a:endParaRPr lang="ja-JP" altLang="ja-JP" sz="1400">
            <a:effectLst/>
          </a:endParaRPr>
        </a:p>
        <a:p>
          <a:r>
            <a:rPr kumimoji="1" lang="ja-JP" altLang="ja-JP" sz="1100">
              <a:solidFill>
                <a:schemeClr val="dk1"/>
              </a:solidFill>
              <a:effectLst/>
              <a:latin typeface="+mn-lt"/>
              <a:ea typeface="+mn-ea"/>
              <a:cs typeface="+mn-cs"/>
            </a:rPr>
            <a:t>　繰出金については、各特別会計においては事務費削減、保険料の適正化に努め、財政健全化を図っていく。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2" name="直線コネクタ 241"/>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5"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6" name="直線コネクタ 245"/>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127000</xdr:rowOff>
    </xdr:to>
    <xdr:cxnSp macro="">
      <xdr:nvCxnSpPr>
        <xdr:cNvPr id="247" name="直線コネクタ 246"/>
        <xdr:cNvCxnSpPr/>
      </xdr:nvCxnSpPr>
      <xdr:spPr>
        <a:xfrm>
          <a:off x="15671800" y="9697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48"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96520</xdr:rowOff>
    </xdr:to>
    <xdr:cxnSp macro="">
      <xdr:nvCxnSpPr>
        <xdr:cNvPr id="250" name="直線コネクタ 249"/>
        <xdr:cNvCxnSpPr/>
      </xdr:nvCxnSpPr>
      <xdr:spPr>
        <a:xfrm>
          <a:off x="14782800" y="9690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1" name="フローチャート: 判断 250"/>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52" name="テキスト ボックス 251"/>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43180</xdr:rowOff>
    </xdr:from>
    <xdr:to>
      <xdr:col>73</xdr:col>
      <xdr:colOff>180975</xdr:colOff>
      <xdr:row>56</xdr:row>
      <xdr:rowOff>88900</xdr:rowOff>
    </xdr:to>
    <xdr:cxnSp macro="">
      <xdr:nvCxnSpPr>
        <xdr:cNvPr id="253" name="直線コネクタ 252"/>
        <xdr:cNvCxnSpPr/>
      </xdr:nvCxnSpPr>
      <xdr:spPr>
        <a:xfrm>
          <a:off x="13893800" y="964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4" name="フローチャート: 判断 253"/>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55" name="テキスト ボックス 254"/>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56</xdr:row>
      <xdr:rowOff>43180</xdr:rowOff>
    </xdr:to>
    <xdr:cxnSp macro="">
      <xdr:nvCxnSpPr>
        <xdr:cNvPr id="256" name="直線コネクタ 255"/>
        <xdr:cNvCxnSpPr/>
      </xdr:nvCxnSpPr>
      <xdr:spPr>
        <a:xfrm>
          <a:off x="13004800" y="9644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59" name="フローチャート: 判断 258"/>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154957</xdr:rowOff>
    </xdr:from>
    <xdr:ext cx="762000" cy="259045"/>
    <xdr:sp macro="" textlink="">
      <xdr:nvSpPr>
        <xdr:cNvPr id="260" name="テキスト ボックス 259"/>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66" name="楕円 265"/>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67" name="その他該当値テキスト"/>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45720</xdr:rowOff>
    </xdr:from>
    <xdr:to>
      <xdr:col>78</xdr:col>
      <xdr:colOff>120650</xdr:colOff>
      <xdr:row>56</xdr:row>
      <xdr:rowOff>147320</xdr:rowOff>
    </xdr:to>
    <xdr:sp macro="" textlink="">
      <xdr:nvSpPr>
        <xdr:cNvPr id="268" name="楕円 267"/>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132097</xdr:rowOff>
    </xdr:from>
    <xdr:ext cx="736600" cy="259045"/>
    <xdr:sp macro="" textlink="">
      <xdr:nvSpPr>
        <xdr:cNvPr id="269" name="テキスト ボックス 268"/>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0" name="楕円 269"/>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1" name="テキスト ボックス 270"/>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163830</xdr:rowOff>
    </xdr:from>
    <xdr:to>
      <xdr:col>69</xdr:col>
      <xdr:colOff>142875</xdr:colOff>
      <xdr:row>56</xdr:row>
      <xdr:rowOff>93980</xdr:rowOff>
    </xdr:to>
    <xdr:sp macro="" textlink="">
      <xdr:nvSpPr>
        <xdr:cNvPr id="272" name="楕円 271"/>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73" name="テキスト ボックス 272"/>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74" name="楕円 273"/>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75" name="テキスト ボックス 274"/>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％となっており、類似団体等の平均を大きく下回っている。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年度の増要因としては、歳入経常一財の減によるもの</a:t>
          </a:r>
          <a:r>
            <a:rPr kumimoji="1" lang="ja-JP" altLang="en-US" sz="1100">
              <a:solidFill>
                <a:schemeClr val="dk1"/>
              </a:solidFill>
              <a:effectLst/>
              <a:latin typeface="+mn-lt"/>
              <a:ea typeface="+mn-ea"/>
              <a:cs typeface="+mn-cs"/>
            </a:rPr>
            <a:t>、下水道事業への繰出金の増</a:t>
          </a:r>
          <a:r>
            <a:rPr kumimoji="1" lang="ja-JP" altLang="ja-JP" sz="1100">
              <a:solidFill>
                <a:schemeClr val="dk1"/>
              </a:solidFill>
              <a:effectLst/>
              <a:latin typeface="+mn-lt"/>
              <a:ea typeface="+mn-ea"/>
              <a:cs typeface="+mn-cs"/>
            </a:rPr>
            <a:t>によるものが大きい。</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補助金等見直しガイドラインを作成し、補助金交付の適正化を図っているが、今後も交付要綱の見直しによる経費縮減や、公営事業会計等の繰出（補助）先の財政状況の把握や健全化を図り、歳出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5" name="直線コネクタ 304"/>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6"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7" name="直線コネクタ 306"/>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08"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09" name="直線コネクタ 308"/>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167822</xdr:rowOff>
    </xdr:from>
    <xdr:to>
      <xdr:col>82</xdr:col>
      <xdr:colOff>107950</xdr:colOff>
      <xdr:row>34</xdr:row>
      <xdr:rowOff>39914</xdr:rowOff>
    </xdr:to>
    <xdr:cxnSp macro="">
      <xdr:nvCxnSpPr>
        <xdr:cNvPr id="310" name="直線コネクタ 309"/>
        <xdr:cNvCxnSpPr/>
      </xdr:nvCxnSpPr>
      <xdr:spPr>
        <a:xfrm>
          <a:off x="15671800" y="5825672"/>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94541</xdr:rowOff>
    </xdr:from>
    <xdr:ext cx="762000" cy="259045"/>
    <xdr:sp macro="" textlink="">
      <xdr:nvSpPr>
        <xdr:cNvPr id="311" name="補助費等平均値テキスト"/>
        <xdr:cNvSpPr txBox="1"/>
      </xdr:nvSpPr>
      <xdr:spPr>
        <a:xfrm>
          <a:off x="16598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2" name="フローチャート: 判断 311"/>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156936</xdr:rowOff>
    </xdr:from>
    <xdr:to>
      <xdr:col>78</xdr:col>
      <xdr:colOff>69850</xdr:colOff>
      <xdr:row>33</xdr:row>
      <xdr:rowOff>167822</xdr:rowOff>
    </xdr:to>
    <xdr:cxnSp macro="">
      <xdr:nvCxnSpPr>
        <xdr:cNvPr id="313" name="直線コネクタ 312"/>
        <xdr:cNvCxnSpPr/>
      </xdr:nvCxnSpPr>
      <xdr:spPr>
        <a:xfrm>
          <a:off x="14782800" y="58147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4" name="フローチャート: 判断 313"/>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59163</xdr:rowOff>
    </xdr:from>
    <xdr:ext cx="736600" cy="259045"/>
    <xdr:sp macro="" textlink="">
      <xdr:nvSpPr>
        <xdr:cNvPr id="315" name="テキスト ボックス 314"/>
        <xdr:cNvSpPr txBox="1"/>
      </xdr:nvSpPr>
      <xdr:spPr>
        <a:xfrm>
          <a:off x="15290800" y="623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156936</xdr:rowOff>
    </xdr:from>
    <xdr:to>
      <xdr:col>73</xdr:col>
      <xdr:colOff>180975</xdr:colOff>
      <xdr:row>34</xdr:row>
      <xdr:rowOff>50800</xdr:rowOff>
    </xdr:to>
    <xdr:cxnSp macro="">
      <xdr:nvCxnSpPr>
        <xdr:cNvPr id="316" name="直線コネクタ 315"/>
        <xdr:cNvCxnSpPr/>
      </xdr:nvCxnSpPr>
      <xdr:spPr>
        <a:xfrm flipV="1">
          <a:off x="13893800" y="58147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5443</xdr:rowOff>
    </xdr:from>
    <xdr:to>
      <xdr:col>74</xdr:col>
      <xdr:colOff>31750</xdr:colOff>
      <xdr:row>36</xdr:row>
      <xdr:rowOff>107043</xdr:rowOff>
    </xdr:to>
    <xdr:sp macro="" textlink="">
      <xdr:nvSpPr>
        <xdr:cNvPr id="317" name="フローチャート: 判断 316"/>
        <xdr:cNvSpPr/>
      </xdr:nvSpPr>
      <xdr:spPr>
        <a:xfrm>
          <a:off x="14732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91820</xdr:rowOff>
    </xdr:from>
    <xdr:ext cx="762000" cy="259045"/>
    <xdr:sp macro="" textlink="">
      <xdr:nvSpPr>
        <xdr:cNvPr id="318" name="テキスト ボックス 317"/>
        <xdr:cNvSpPr txBox="1"/>
      </xdr:nvSpPr>
      <xdr:spPr>
        <a:xfrm>
          <a:off x="14401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18143</xdr:rowOff>
    </xdr:from>
    <xdr:to>
      <xdr:col>69</xdr:col>
      <xdr:colOff>92075</xdr:colOff>
      <xdr:row>34</xdr:row>
      <xdr:rowOff>50800</xdr:rowOff>
    </xdr:to>
    <xdr:cxnSp macro="">
      <xdr:nvCxnSpPr>
        <xdr:cNvPr id="319" name="直線コネクタ 318"/>
        <xdr:cNvCxnSpPr/>
      </xdr:nvCxnSpPr>
      <xdr:spPr>
        <a:xfrm>
          <a:off x="13004800" y="5847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122464</xdr:rowOff>
    </xdr:from>
    <xdr:to>
      <xdr:col>69</xdr:col>
      <xdr:colOff>142875</xdr:colOff>
      <xdr:row>36</xdr:row>
      <xdr:rowOff>52614</xdr:rowOff>
    </xdr:to>
    <xdr:sp macro="" textlink="">
      <xdr:nvSpPr>
        <xdr:cNvPr id="320" name="フローチャート: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37391</xdr:rowOff>
    </xdr:from>
    <xdr:ext cx="762000" cy="259045"/>
    <xdr:sp macro="" textlink="">
      <xdr:nvSpPr>
        <xdr:cNvPr id="321" name="テキスト ボックス 320"/>
        <xdr:cNvSpPr txBox="1"/>
      </xdr:nvSpPr>
      <xdr:spPr>
        <a:xfrm>
          <a:off x="13512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144236</xdr:rowOff>
    </xdr:from>
    <xdr:to>
      <xdr:col>65</xdr:col>
      <xdr:colOff>53975</xdr:colOff>
      <xdr:row>36</xdr:row>
      <xdr:rowOff>74386</xdr:rowOff>
    </xdr:to>
    <xdr:sp macro="" textlink="">
      <xdr:nvSpPr>
        <xdr:cNvPr id="322" name="フローチャート: 判断 321"/>
        <xdr:cNvSpPr/>
      </xdr:nvSpPr>
      <xdr:spPr>
        <a:xfrm>
          <a:off x="12954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59163</xdr:rowOff>
    </xdr:from>
    <xdr:ext cx="762000" cy="259045"/>
    <xdr:sp macro="" textlink="">
      <xdr:nvSpPr>
        <xdr:cNvPr id="323" name="テキスト ボックス 322"/>
        <xdr:cNvSpPr txBox="1"/>
      </xdr:nvSpPr>
      <xdr:spPr>
        <a:xfrm>
          <a:off x="12623800" y="623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160564</xdr:rowOff>
    </xdr:from>
    <xdr:to>
      <xdr:col>82</xdr:col>
      <xdr:colOff>158750</xdr:colOff>
      <xdr:row>34</xdr:row>
      <xdr:rowOff>90714</xdr:rowOff>
    </xdr:to>
    <xdr:sp macro="" textlink="">
      <xdr:nvSpPr>
        <xdr:cNvPr id="329" name="楕円 328"/>
        <xdr:cNvSpPr/>
      </xdr:nvSpPr>
      <xdr:spPr>
        <a:xfrm>
          <a:off x="164592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5641</xdr:rowOff>
    </xdr:from>
    <xdr:ext cx="762000" cy="259045"/>
    <xdr:sp macro="" textlink="">
      <xdr:nvSpPr>
        <xdr:cNvPr id="330" name="補助費等該当値テキスト"/>
        <xdr:cNvSpPr txBox="1"/>
      </xdr:nvSpPr>
      <xdr:spPr>
        <a:xfrm>
          <a:off x="165989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117022</xdr:rowOff>
    </xdr:from>
    <xdr:to>
      <xdr:col>78</xdr:col>
      <xdr:colOff>120650</xdr:colOff>
      <xdr:row>34</xdr:row>
      <xdr:rowOff>47172</xdr:rowOff>
    </xdr:to>
    <xdr:sp macro="" textlink="">
      <xdr:nvSpPr>
        <xdr:cNvPr id="331" name="楕円 330"/>
        <xdr:cNvSpPr/>
      </xdr:nvSpPr>
      <xdr:spPr>
        <a:xfrm>
          <a:off x="15621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57349</xdr:rowOff>
    </xdr:from>
    <xdr:ext cx="736600" cy="259045"/>
    <xdr:sp macro="" textlink="">
      <xdr:nvSpPr>
        <xdr:cNvPr id="332" name="テキスト ボックス 331"/>
        <xdr:cNvSpPr txBox="1"/>
      </xdr:nvSpPr>
      <xdr:spPr>
        <a:xfrm>
          <a:off x="15290800" y="554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106136</xdr:rowOff>
    </xdr:from>
    <xdr:to>
      <xdr:col>74</xdr:col>
      <xdr:colOff>31750</xdr:colOff>
      <xdr:row>34</xdr:row>
      <xdr:rowOff>36286</xdr:rowOff>
    </xdr:to>
    <xdr:sp macro="" textlink="">
      <xdr:nvSpPr>
        <xdr:cNvPr id="333" name="楕円 332"/>
        <xdr:cNvSpPr/>
      </xdr:nvSpPr>
      <xdr:spPr>
        <a:xfrm>
          <a:off x="14732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46463</xdr:rowOff>
    </xdr:from>
    <xdr:ext cx="762000" cy="259045"/>
    <xdr:sp macro="" textlink="">
      <xdr:nvSpPr>
        <xdr:cNvPr id="334" name="テキスト ボックス 333"/>
        <xdr:cNvSpPr txBox="1"/>
      </xdr:nvSpPr>
      <xdr:spPr>
        <a:xfrm>
          <a:off x="14401800" y="55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0</xdr:rowOff>
    </xdr:from>
    <xdr:to>
      <xdr:col>69</xdr:col>
      <xdr:colOff>142875</xdr:colOff>
      <xdr:row>34</xdr:row>
      <xdr:rowOff>101600</xdr:rowOff>
    </xdr:to>
    <xdr:sp macro="" textlink="">
      <xdr:nvSpPr>
        <xdr:cNvPr id="335" name="楕円 334"/>
        <xdr:cNvSpPr/>
      </xdr:nvSpPr>
      <xdr:spPr>
        <a:xfrm>
          <a:off x="13843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111777</xdr:rowOff>
    </xdr:from>
    <xdr:ext cx="762000" cy="259045"/>
    <xdr:sp macro="" textlink="">
      <xdr:nvSpPr>
        <xdr:cNvPr id="336" name="テキスト ボックス 335"/>
        <xdr:cNvSpPr txBox="1"/>
      </xdr:nvSpPr>
      <xdr:spPr>
        <a:xfrm>
          <a:off x="13512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138793</xdr:rowOff>
    </xdr:from>
    <xdr:to>
      <xdr:col>65</xdr:col>
      <xdr:colOff>53975</xdr:colOff>
      <xdr:row>34</xdr:row>
      <xdr:rowOff>68943</xdr:rowOff>
    </xdr:to>
    <xdr:sp macro="" textlink="">
      <xdr:nvSpPr>
        <xdr:cNvPr id="337" name="楕円 336"/>
        <xdr:cNvSpPr/>
      </xdr:nvSpPr>
      <xdr:spPr>
        <a:xfrm>
          <a:off x="12954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79120</xdr:rowOff>
    </xdr:from>
    <xdr:ext cx="762000" cy="259045"/>
    <xdr:sp macro="" textlink="">
      <xdr:nvSpPr>
        <xdr:cNvPr id="338" name="テキスト ボックス 337"/>
        <xdr:cNvSpPr txBox="1"/>
      </xdr:nvSpPr>
      <xdr:spPr>
        <a:xfrm>
          <a:off x="12623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年度は、前年度から</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17.1</a:t>
          </a:r>
          <a:r>
            <a:rPr kumimoji="1" lang="ja-JP" altLang="ja-JP" sz="1100">
              <a:solidFill>
                <a:schemeClr val="dk1"/>
              </a:solidFill>
              <a:effectLst/>
              <a:latin typeface="+mn-lt"/>
              <a:ea typeface="+mn-ea"/>
              <a:cs typeface="+mn-cs"/>
            </a:rPr>
            <a:t>％となり、全国平均、類似団体平均を上回っている。これまでの大規模事業の実施によるものが要因であり、市債発行額を元金償還金の範囲内とする基本方針を継続するとともに、実施事業の厳選とコスト意識の徹底により、公債費負担の軽減を図っていく。</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今後、起債を発行する大型事業を予定しており、公債費の動向には注視していく。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6" name="直線コネクタ 365"/>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7"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68" name="直線コネクタ 367"/>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69"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0" name="直線コネクタ 369"/>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58420</xdr:rowOff>
    </xdr:from>
    <xdr:to>
      <xdr:col>24</xdr:col>
      <xdr:colOff>25400</xdr:colOff>
      <xdr:row>79</xdr:row>
      <xdr:rowOff>54611</xdr:rowOff>
    </xdr:to>
    <xdr:cxnSp macro="">
      <xdr:nvCxnSpPr>
        <xdr:cNvPr id="371" name="直線コネクタ 370"/>
        <xdr:cNvCxnSpPr/>
      </xdr:nvCxnSpPr>
      <xdr:spPr>
        <a:xfrm flipV="1">
          <a:off x="3987800" y="13431520"/>
          <a:ext cx="8382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157497</xdr:rowOff>
    </xdr:from>
    <xdr:ext cx="762000" cy="259045"/>
    <xdr:sp macro="" textlink="">
      <xdr:nvSpPr>
        <xdr:cNvPr id="372" name="公債費平均値テキスト"/>
        <xdr:cNvSpPr txBox="1"/>
      </xdr:nvSpPr>
      <xdr:spPr>
        <a:xfrm>
          <a:off x="4914900" y="1318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3" name="フローチャート: 判断 372"/>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31750</xdr:rowOff>
    </xdr:from>
    <xdr:to>
      <xdr:col>19</xdr:col>
      <xdr:colOff>187325</xdr:colOff>
      <xdr:row>79</xdr:row>
      <xdr:rowOff>54611</xdr:rowOff>
    </xdr:to>
    <xdr:cxnSp macro="">
      <xdr:nvCxnSpPr>
        <xdr:cNvPr id="374" name="直線コネクタ 373"/>
        <xdr:cNvCxnSpPr/>
      </xdr:nvCxnSpPr>
      <xdr:spPr>
        <a:xfrm>
          <a:off x="3098800" y="135763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5" name="フローチャート: 判断 374"/>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111777</xdr:rowOff>
    </xdr:from>
    <xdr:ext cx="736600" cy="259045"/>
    <xdr:sp macro="" textlink="">
      <xdr:nvSpPr>
        <xdr:cNvPr id="376" name="テキスト ボックス 375"/>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31750</xdr:rowOff>
    </xdr:from>
    <xdr:to>
      <xdr:col>15</xdr:col>
      <xdr:colOff>98425</xdr:colOff>
      <xdr:row>79</xdr:row>
      <xdr:rowOff>115570</xdr:rowOff>
    </xdr:to>
    <xdr:cxnSp macro="">
      <xdr:nvCxnSpPr>
        <xdr:cNvPr id="377" name="直線コネクタ 376"/>
        <xdr:cNvCxnSpPr/>
      </xdr:nvCxnSpPr>
      <xdr:spPr>
        <a:xfrm flipV="1">
          <a:off x="2209800" y="13576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8" name="フローチャート: 判断 377"/>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9" name="テキスト ボックス 378"/>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115570</xdr:rowOff>
    </xdr:from>
    <xdr:to>
      <xdr:col>11</xdr:col>
      <xdr:colOff>9525</xdr:colOff>
      <xdr:row>79</xdr:row>
      <xdr:rowOff>168911</xdr:rowOff>
    </xdr:to>
    <xdr:cxnSp macro="">
      <xdr:nvCxnSpPr>
        <xdr:cNvPr id="380" name="直線コネクタ 379"/>
        <xdr:cNvCxnSpPr/>
      </xdr:nvCxnSpPr>
      <xdr:spPr>
        <a:xfrm flipV="1">
          <a:off x="1320800" y="136601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1" name="フローチャート: 判断 380"/>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82" name="テキスト ボックス 381"/>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3" name="フローチャート: 判断 382"/>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84" name="テキスト ボックス 383"/>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xdr:rowOff>
    </xdr:from>
    <xdr:to>
      <xdr:col>24</xdr:col>
      <xdr:colOff>76200</xdr:colOff>
      <xdr:row>78</xdr:row>
      <xdr:rowOff>109220</xdr:rowOff>
    </xdr:to>
    <xdr:sp macro="" textlink="">
      <xdr:nvSpPr>
        <xdr:cNvPr id="390" name="楕円 389"/>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151147</xdr:rowOff>
    </xdr:from>
    <xdr:ext cx="762000" cy="259045"/>
    <xdr:sp macro="" textlink="">
      <xdr:nvSpPr>
        <xdr:cNvPr id="391" name="公債費該当値テキスト"/>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3811</xdr:rowOff>
    </xdr:from>
    <xdr:to>
      <xdr:col>20</xdr:col>
      <xdr:colOff>38100</xdr:colOff>
      <xdr:row>79</xdr:row>
      <xdr:rowOff>105411</xdr:rowOff>
    </xdr:to>
    <xdr:sp macro="" textlink="">
      <xdr:nvSpPr>
        <xdr:cNvPr id="392" name="楕円 391"/>
        <xdr:cNvSpPr/>
      </xdr:nvSpPr>
      <xdr:spPr>
        <a:xfrm>
          <a:off x="3937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90188</xdr:rowOff>
    </xdr:from>
    <xdr:ext cx="736600" cy="259045"/>
    <xdr:sp macro="" textlink="">
      <xdr:nvSpPr>
        <xdr:cNvPr id="393" name="テキスト ボックス 392"/>
        <xdr:cNvSpPr txBox="1"/>
      </xdr:nvSpPr>
      <xdr:spPr>
        <a:xfrm>
          <a:off x="3606800" y="13634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152400</xdr:rowOff>
    </xdr:from>
    <xdr:to>
      <xdr:col>15</xdr:col>
      <xdr:colOff>149225</xdr:colOff>
      <xdr:row>79</xdr:row>
      <xdr:rowOff>82550</xdr:rowOff>
    </xdr:to>
    <xdr:sp macro="" textlink="">
      <xdr:nvSpPr>
        <xdr:cNvPr id="394" name="楕円 393"/>
        <xdr:cNvSpPr/>
      </xdr:nvSpPr>
      <xdr:spPr>
        <a:xfrm>
          <a:off x="3048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67327</xdr:rowOff>
    </xdr:from>
    <xdr:ext cx="762000" cy="259045"/>
    <xdr:sp macro="" textlink="">
      <xdr:nvSpPr>
        <xdr:cNvPr id="395" name="テキスト ボックス 394"/>
        <xdr:cNvSpPr txBox="1"/>
      </xdr:nvSpPr>
      <xdr:spPr>
        <a:xfrm>
          <a:off x="2717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64770</xdr:rowOff>
    </xdr:from>
    <xdr:to>
      <xdr:col>11</xdr:col>
      <xdr:colOff>60325</xdr:colOff>
      <xdr:row>79</xdr:row>
      <xdr:rowOff>166370</xdr:rowOff>
    </xdr:to>
    <xdr:sp macro="" textlink="">
      <xdr:nvSpPr>
        <xdr:cNvPr id="396" name="楕円 395"/>
        <xdr:cNvSpPr/>
      </xdr:nvSpPr>
      <xdr:spPr>
        <a:xfrm>
          <a:off x="2159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151147</xdr:rowOff>
    </xdr:from>
    <xdr:ext cx="762000" cy="259045"/>
    <xdr:sp macro="" textlink="">
      <xdr:nvSpPr>
        <xdr:cNvPr id="397" name="テキスト ボックス 396"/>
        <xdr:cNvSpPr txBox="1"/>
      </xdr:nvSpPr>
      <xdr:spPr>
        <a:xfrm>
          <a:off x="1828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118111</xdr:rowOff>
    </xdr:from>
    <xdr:to>
      <xdr:col>6</xdr:col>
      <xdr:colOff>171450</xdr:colOff>
      <xdr:row>80</xdr:row>
      <xdr:rowOff>48261</xdr:rowOff>
    </xdr:to>
    <xdr:sp macro="" textlink="">
      <xdr:nvSpPr>
        <xdr:cNvPr id="398" name="楕円 397"/>
        <xdr:cNvSpPr/>
      </xdr:nvSpPr>
      <xdr:spPr>
        <a:xfrm>
          <a:off x="1270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33038</xdr:rowOff>
    </xdr:from>
    <xdr:ext cx="762000" cy="259045"/>
    <xdr:sp macro="" textlink="">
      <xdr:nvSpPr>
        <xdr:cNvPr id="399" name="テキスト ボックス 398"/>
        <xdr:cNvSpPr txBox="1"/>
      </xdr:nvSpPr>
      <xdr:spPr>
        <a:xfrm>
          <a:off x="939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を除く経費にかかる経常収支比率は、類似団体平均、全国平均を下回っている。これは言い換えれば、公債費が占める割合が大きく、経常収支比率を押し上げる要因となっていることがうかがえる。今後とも、市債発行額を元金償還金の範囲内とする基本方針を継続し、公債費負担の軽減を図っていかなければならない。ただし、</a:t>
          </a:r>
          <a:r>
            <a:rPr kumimoji="1" lang="ja-JP" altLang="en-US" sz="1100">
              <a:solidFill>
                <a:schemeClr val="dk1"/>
              </a:solidFill>
              <a:effectLst/>
              <a:latin typeface="+mn-lt"/>
              <a:ea typeface="+mn-ea"/>
              <a:cs typeface="+mn-cs"/>
            </a:rPr>
            <a:t>公債費以外の項目がそれぞれ微増となり</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ポイント増加しているため、今後もその抑制に努めなければならない。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各項目の微増の要因は</a:t>
          </a:r>
          <a:r>
            <a:rPr kumimoji="1" lang="ja-JP" altLang="ja-JP" sz="1100">
              <a:solidFill>
                <a:schemeClr val="dk1"/>
              </a:solidFill>
              <a:effectLst/>
              <a:latin typeface="+mn-lt"/>
              <a:ea typeface="+mn-ea"/>
              <a:cs typeface="+mn-cs"/>
            </a:rPr>
            <a:t>歳入経常一財の減によるものが大きい</a:t>
          </a:r>
          <a:r>
            <a:rPr kumimoji="1" lang="ja-JP" altLang="en-US" sz="1100">
              <a:solidFill>
                <a:schemeClr val="dk1"/>
              </a:solidFill>
              <a:effectLst/>
              <a:latin typeface="+mn-lt"/>
              <a:ea typeface="+mn-ea"/>
              <a:cs typeface="+mn-cs"/>
            </a:rPr>
            <a:t>ため、歳出の削減と合わせて、歳入経常一財の確保が課題である。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7" name="直線コネクタ 426"/>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0"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1" name="直線コネクタ 430"/>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5080</xdr:rowOff>
    </xdr:from>
    <xdr:to>
      <xdr:col>82</xdr:col>
      <xdr:colOff>107950</xdr:colOff>
      <xdr:row>77</xdr:row>
      <xdr:rowOff>24130</xdr:rowOff>
    </xdr:to>
    <xdr:cxnSp macro="">
      <xdr:nvCxnSpPr>
        <xdr:cNvPr id="432" name="直線コネクタ 431"/>
        <xdr:cNvCxnSpPr/>
      </xdr:nvCxnSpPr>
      <xdr:spPr>
        <a:xfrm>
          <a:off x="15671800" y="1303528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3"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107950</xdr:rowOff>
    </xdr:from>
    <xdr:to>
      <xdr:col>78</xdr:col>
      <xdr:colOff>69850</xdr:colOff>
      <xdr:row>76</xdr:row>
      <xdr:rowOff>5080</xdr:rowOff>
    </xdr:to>
    <xdr:cxnSp macro="">
      <xdr:nvCxnSpPr>
        <xdr:cNvPr id="435" name="直線コネクタ 434"/>
        <xdr:cNvCxnSpPr/>
      </xdr:nvCxnSpPr>
      <xdr:spPr>
        <a:xfrm>
          <a:off x="14782800" y="12966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6" name="フローチャート: 判断 435"/>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97807</xdr:rowOff>
    </xdr:from>
    <xdr:ext cx="736600" cy="259045"/>
    <xdr:sp macro="" textlink="">
      <xdr:nvSpPr>
        <xdr:cNvPr id="437" name="テキスト ボックス 436"/>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142240</xdr:rowOff>
    </xdr:from>
    <xdr:to>
      <xdr:col>73</xdr:col>
      <xdr:colOff>180975</xdr:colOff>
      <xdr:row>75</xdr:row>
      <xdr:rowOff>107950</xdr:rowOff>
    </xdr:to>
    <xdr:cxnSp macro="">
      <xdr:nvCxnSpPr>
        <xdr:cNvPr id="438" name="直線コネクタ 437"/>
        <xdr:cNvCxnSpPr/>
      </xdr:nvCxnSpPr>
      <xdr:spPr>
        <a:xfrm>
          <a:off x="13893800" y="128295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3811</xdr:rowOff>
    </xdr:from>
    <xdr:to>
      <xdr:col>74</xdr:col>
      <xdr:colOff>31750</xdr:colOff>
      <xdr:row>77</xdr:row>
      <xdr:rowOff>105411</xdr:rowOff>
    </xdr:to>
    <xdr:sp macro="" textlink="">
      <xdr:nvSpPr>
        <xdr:cNvPr id="439" name="フローチャート: 判断 438"/>
        <xdr:cNvSpPr/>
      </xdr:nvSpPr>
      <xdr:spPr>
        <a:xfrm>
          <a:off x="14732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90188</xdr:rowOff>
    </xdr:from>
    <xdr:ext cx="762000" cy="259045"/>
    <xdr:sp macro="" textlink="">
      <xdr:nvSpPr>
        <xdr:cNvPr id="440" name="テキスト ボックス 439"/>
        <xdr:cNvSpPr txBox="1"/>
      </xdr:nvSpPr>
      <xdr:spPr>
        <a:xfrm>
          <a:off x="14401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20320</xdr:rowOff>
    </xdr:from>
    <xdr:to>
      <xdr:col>69</xdr:col>
      <xdr:colOff>92075</xdr:colOff>
      <xdr:row>74</xdr:row>
      <xdr:rowOff>142240</xdr:rowOff>
    </xdr:to>
    <xdr:cxnSp macro="">
      <xdr:nvCxnSpPr>
        <xdr:cNvPr id="441" name="直線コネクタ 440"/>
        <xdr:cNvCxnSpPr/>
      </xdr:nvCxnSpPr>
      <xdr:spPr>
        <a:xfrm>
          <a:off x="13004800" y="127076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11430</xdr:rowOff>
    </xdr:from>
    <xdr:to>
      <xdr:col>69</xdr:col>
      <xdr:colOff>142875</xdr:colOff>
      <xdr:row>77</xdr:row>
      <xdr:rowOff>113030</xdr:rowOff>
    </xdr:to>
    <xdr:sp macro="" textlink="">
      <xdr:nvSpPr>
        <xdr:cNvPr id="442" name="フローチャート: 判断 441"/>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97807</xdr:rowOff>
    </xdr:from>
    <xdr:ext cx="762000" cy="259045"/>
    <xdr:sp macro="" textlink="">
      <xdr:nvSpPr>
        <xdr:cNvPr id="443" name="テキスト ボックス 442"/>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91439</xdr:rowOff>
    </xdr:from>
    <xdr:to>
      <xdr:col>65</xdr:col>
      <xdr:colOff>53975</xdr:colOff>
      <xdr:row>77</xdr:row>
      <xdr:rowOff>21589</xdr:rowOff>
    </xdr:to>
    <xdr:sp macro="" textlink="">
      <xdr:nvSpPr>
        <xdr:cNvPr id="444" name="フローチャート: 判断 443"/>
        <xdr:cNvSpPr/>
      </xdr:nvSpPr>
      <xdr:spPr>
        <a:xfrm>
          <a:off x="12954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6366</xdr:rowOff>
    </xdr:from>
    <xdr:ext cx="762000" cy="259045"/>
    <xdr:sp macro="" textlink="">
      <xdr:nvSpPr>
        <xdr:cNvPr id="445" name="テキスト ボックス 444"/>
        <xdr:cNvSpPr txBox="1"/>
      </xdr:nvSpPr>
      <xdr:spPr>
        <a:xfrm>
          <a:off x="12623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51" name="楕円 450"/>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161307</xdr:rowOff>
    </xdr:from>
    <xdr:ext cx="762000" cy="259045"/>
    <xdr:sp macro="" textlink="">
      <xdr:nvSpPr>
        <xdr:cNvPr id="452" name="公債費以外該当値テキスト"/>
        <xdr:cNvSpPr txBox="1"/>
      </xdr:nvSpPr>
      <xdr:spPr>
        <a:xfrm>
          <a:off x="16598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125730</xdr:rowOff>
    </xdr:from>
    <xdr:to>
      <xdr:col>78</xdr:col>
      <xdr:colOff>120650</xdr:colOff>
      <xdr:row>76</xdr:row>
      <xdr:rowOff>55880</xdr:rowOff>
    </xdr:to>
    <xdr:sp macro="" textlink="">
      <xdr:nvSpPr>
        <xdr:cNvPr id="453" name="楕円 452"/>
        <xdr:cNvSpPr/>
      </xdr:nvSpPr>
      <xdr:spPr>
        <a:xfrm>
          <a:off x="15621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66057</xdr:rowOff>
    </xdr:from>
    <xdr:ext cx="736600" cy="259045"/>
    <xdr:sp macro="" textlink="">
      <xdr:nvSpPr>
        <xdr:cNvPr id="454" name="テキスト ボックス 453"/>
        <xdr:cNvSpPr txBox="1"/>
      </xdr:nvSpPr>
      <xdr:spPr>
        <a:xfrm>
          <a:off x="15290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57150</xdr:rowOff>
    </xdr:from>
    <xdr:to>
      <xdr:col>74</xdr:col>
      <xdr:colOff>31750</xdr:colOff>
      <xdr:row>75</xdr:row>
      <xdr:rowOff>158750</xdr:rowOff>
    </xdr:to>
    <xdr:sp macro="" textlink="">
      <xdr:nvSpPr>
        <xdr:cNvPr id="455" name="楕円 454"/>
        <xdr:cNvSpPr/>
      </xdr:nvSpPr>
      <xdr:spPr>
        <a:xfrm>
          <a:off x="14732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56" name="テキスト ボックス 455"/>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91440</xdr:rowOff>
    </xdr:from>
    <xdr:to>
      <xdr:col>69</xdr:col>
      <xdr:colOff>142875</xdr:colOff>
      <xdr:row>75</xdr:row>
      <xdr:rowOff>21590</xdr:rowOff>
    </xdr:to>
    <xdr:sp macro="" textlink="">
      <xdr:nvSpPr>
        <xdr:cNvPr id="457" name="楕円 456"/>
        <xdr:cNvSpPr/>
      </xdr:nvSpPr>
      <xdr:spPr>
        <a:xfrm>
          <a:off x="13843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31767</xdr:rowOff>
    </xdr:from>
    <xdr:ext cx="762000" cy="259045"/>
    <xdr:sp macro="" textlink="">
      <xdr:nvSpPr>
        <xdr:cNvPr id="458" name="テキスト ボックス 457"/>
        <xdr:cNvSpPr txBox="1"/>
      </xdr:nvSpPr>
      <xdr:spPr>
        <a:xfrm>
          <a:off x="13512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140970</xdr:rowOff>
    </xdr:from>
    <xdr:to>
      <xdr:col>65</xdr:col>
      <xdr:colOff>53975</xdr:colOff>
      <xdr:row>74</xdr:row>
      <xdr:rowOff>71120</xdr:rowOff>
    </xdr:to>
    <xdr:sp macro="" textlink="">
      <xdr:nvSpPr>
        <xdr:cNvPr id="459" name="楕円 458"/>
        <xdr:cNvSpPr/>
      </xdr:nvSpPr>
      <xdr:spPr>
        <a:xfrm>
          <a:off x="12954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81297</xdr:rowOff>
    </xdr:from>
    <xdr:ext cx="762000" cy="259045"/>
    <xdr:sp macro="" textlink="">
      <xdr:nvSpPr>
        <xdr:cNvPr id="460" name="テキスト ボックス 459"/>
        <xdr:cNvSpPr txBox="1"/>
      </xdr:nvSpPr>
      <xdr:spPr>
        <a:xfrm>
          <a:off x="12623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長崎県佐世保市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88123</xdr:rowOff>
    </xdr:from>
    <xdr:to>
      <xdr:col>29</xdr:col>
      <xdr:colOff>127000</xdr:colOff>
      <xdr:row>14</xdr:row>
      <xdr:rowOff>36825</xdr:rowOff>
    </xdr:to>
    <xdr:cxnSp macro="">
      <xdr:nvCxnSpPr>
        <xdr:cNvPr id="48" name="直線コネクタ 47"/>
        <xdr:cNvCxnSpPr/>
      </xdr:nvCxnSpPr>
      <xdr:spPr bwMode="auto">
        <a:xfrm flipV="1">
          <a:off x="5003800" y="2364598"/>
          <a:ext cx="647700" cy="120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98874</xdr:rowOff>
    </xdr:from>
    <xdr:ext cx="762000" cy="259045"/>
    <xdr:sp macro="" textlink="">
      <xdr:nvSpPr>
        <xdr:cNvPr id="49" name="人口1人当たり決算額の推移平均値テキスト130"/>
        <xdr:cNvSpPr txBox="1"/>
      </xdr:nvSpPr>
      <xdr:spPr>
        <a:xfrm>
          <a:off x="5740400" y="288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36825</xdr:rowOff>
    </xdr:from>
    <xdr:to>
      <xdr:col>26</xdr:col>
      <xdr:colOff>50800</xdr:colOff>
      <xdr:row>14</xdr:row>
      <xdr:rowOff>60554</xdr:rowOff>
    </xdr:to>
    <xdr:cxnSp macro="">
      <xdr:nvCxnSpPr>
        <xdr:cNvPr id="51" name="直線コネクタ 50"/>
        <xdr:cNvCxnSpPr/>
      </xdr:nvCxnSpPr>
      <xdr:spPr bwMode="auto">
        <a:xfrm flipV="1">
          <a:off x="4305300" y="2484750"/>
          <a:ext cx="698500" cy="23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63715</xdr:rowOff>
    </xdr:from>
    <xdr:ext cx="736600" cy="259045"/>
    <xdr:sp macro="" textlink="">
      <xdr:nvSpPr>
        <xdr:cNvPr id="53" name="テキスト ボックス 52"/>
        <xdr:cNvSpPr txBox="1"/>
      </xdr:nvSpPr>
      <xdr:spPr>
        <a:xfrm>
          <a:off x="4622800" y="302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40711</xdr:rowOff>
    </xdr:from>
    <xdr:to>
      <xdr:col>22</xdr:col>
      <xdr:colOff>114300</xdr:colOff>
      <xdr:row>14</xdr:row>
      <xdr:rowOff>60554</xdr:rowOff>
    </xdr:to>
    <xdr:cxnSp macro="">
      <xdr:nvCxnSpPr>
        <xdr:cNvPr id="54" name="直線コネクタ 53"/>
        <xdr:cNvCxnSpPr/>
      </xdr:nvCxnSpPr>
      <xdr:spPr bwMode="auto">
        <a:xfrm>
          <a:off x="3606800" y="2488636"/>
          <a:ext cx="698500" cy="19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75042</xdr:rowOff>
    </xdr:from>
    <xdr:to>
      <xdr:col>22</xdr:col>
      <xdr:colOff>165100</xdr:colOff>
      <xdr:row>17</xdr:row>
      <xdr:rowOff>5192</xdr:rowOff>
    </xdr:to>
    <xdr:sp macro="" textlink="">
      <xdr:nvSpPr>
        <xdr:cNvPr id="55" name="フローチャート: 判断 54"/>
        <xdr:cNvSpPr/>
      </xdr:nvSpPr>
      <xdr:spPr bwMode="auto">
        <a:xfrm>
          <a:off x="4254500" y="2865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161419</xdr:rowOff>
    </xdr:from>
    <xdr:ext cx="762000" cy="259045"/>
    <xdr:sp macro="" textlink="">
      <xdr:nvSpPr>
        <xdr:cNvPr id="56" name="テキスト ボックス 55"/>
        <xdr:cNvSpPr txBox="1"/>
      </xdr:nvSpPr>
      <xdr:spPr>
        <a:xfrm>
          <a:off x="3924300" y="295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40711</xdr:rowOff>
    </xdr:from>
    <xdr:to>
      <xdr:col>18</xdr:col>
      <xdr:colOff>177800</xdr:colOff>
      <xdr:row>15</xdr:row>
      <xdr:rowOff>9119</xdr:rowOff>
    </xdr:to>
    <xdr:cxnSp macro="">
      <xdr:nvCxnSpPr>
        <xdr:cNvPr id="57" name="直線コネクタ 56"/>
        <xdr:cNvCxnSpPr/>
      </xdr:nvCxnSpPr>
      <xdr:spPr bwMode="auto">
        <a:xfrm flipV="1">
          <a:off x="2908300" y="2488636"/>
          <a:ext cx="698500" cy="139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133518</xdr:rowOff>
    </xdr:from>
    <xdr:to>
      <xdr:col>19</xdr:col>
      <xdr:colOff>38100</xdr:colOff>
      <xdr:row>17</xdr:row>
      <xdr:rowOff>63668</xdr:rowOff>
    </xdr:to>
    <xdr:sp macro="" textlink="">
      <xdr:nvSpPr>
        <xdr:cNvPr id="58" name="フローチャート: 判断 57"/>
        <xdr:cNvSpPr/>
      </xdr:nvSpPr>
      <xdr:spPr bwMode="auto">
        <a:xfrm>
          <a:off x="3556000" y="2924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48445</xdr:rowOff>
    </xdr:from>
    <xdr:ext cx="762000" cy="259045"/>
    <xdr:sp macro="" textlink="">
      <xdr:nvSpPr>
        <xdr:cNvPr id="59" name="テキスト ボックス 58"/>
        <xdr:cNvSpPr txBox="1"/>
      </xdr:nvSpPr>
      <xdr:spPr>
        <a:xfrm>
          <a:off x="3225800" y="301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43723</xdr:rowOff>
    </xdr:from>
    <xdr:to>
      <xdr:col>15</xdr:col>
      <xdr:colOff>101600</xdr:colOff>
      <xdr:row>17</xdr:row>
      <xdr:rowOff>145323</xdr:rowOff>
    </xdr:to>
    <xdr:sp macro="" textlink="">
      <xdr:nvSpPr>
        <xdr:cNvPr id="60" name="フローチャート: 判断 59"/>
        <xdr:cNvSpPr/>
      </xdr:nvSpPr>
      <xdr:spPr bwMode="auto">
        <a:xfrm>
          <a:off x="2857500" y="30059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130100</xdr:rowOff>
    </xdr:from>
    <xdr:ext cx="762000" cy="259045"/>
    <xdr:sp macro="" textlink="">
      <xdr:nvSpPr>
        <xdr:cNvPr id="61" name="テキスト ボックス 60"/>
        <xdr:cNvSpPr txBox="1"/>
      </xdr:nvSpPr>
      <xdr:spPr>
        <a:xfrm>
          <a:off x="2527300" y="309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37323</xdr:rowOff>
    </xdr:from>
    <xdr:to>
      <xdr:col>29</xdr:col>
      <xdr:colOff>177800</xdr:colOff>
      <xdr:row>13</xdr:row>
      <xdr:rowOff>138923</xdr:rowOff>
    </xdr:to>
    <xdr:sp macro="" textlink="">
      <xdr:nvSpPr>
        <xdr:cNvPr id="67" name="楕円 66"/>
        <xdr:cNvSpPr/>
      </xdr:nvSpPr>
      <xdr:spPr bwMode="auto">
        <a:xfrm>
          <a:off x="5600700" y="2313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53850</xdr:rowOff>
    </xdr:from>
    <xdr:ext cx="762000" cy="259045"/>
    <xdr:sp macro="" textlink="">
      <xdr:nvSpPr>
        <xdr:cNvPr id="68" name="人口1人当たり決算額の推移該当値テキスト130"/>
        <xdr:cNvSpPr txBox="1"/>
      </xdr:nvSpPr>
      <xdr:spPr>
        <a:xfrm>
          <a:off x="5740400" y="215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157475</xdr:rowOff>
    </xdr:from>
    <xdr:to>
      <xdr:col>26</xdr:col>
      <xdr:colOff>101600</xdr:colOff>
      <xdr:row>14</xdr:row>
      <xdr:rowOff>87625</xdr:rowOff>
    </xdr:to>
    <xdr:sp macro="" textlink="">
      <xdr:nvSpPr>
        <xdr:cNvPr id="69" name="楕円 68"/>
        <xdr:cNvSpPr/>
      </xdr:nvSpPr>
      <xdr:spPr bwMode="auto">
        <a:xfrm>
          <a:off x="4953000" y="2433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97802</xdr:rowOff>
    </xdr:from>
    <xdr:ext cx="736600" cy="259045"/>
    <xdr:sp macro="" textlink="">
      <xdr:nvSpPr>
        <xdr:cNvPr id="70" name="テキスト ボックス 69"/>
        <xdr:cNvSpPr txBox="1"/>
      </xdr:nvSpPr>
      <xdr:spPr>
        <a:xfrm>
          <a:off x="4622800" y="220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9754</xdr:rowOff>
    </xdr:from>
    <xdr:to>
      <xdr:col>22</xdr:col>
      <xdr:colOff>165100</xdr:colOff>
      <xdr:row>14</xdr:row>
      <xdr:rowOff>111354</xdr:rowOff>
    </xdr:to>
    <xdr:sp macro="" textlink="">
      <xdr:nvSpPr>
        <xdr:cNvPr id="71" name="楕円 70"/>
        <xdr:cNvSpPr/>
      </xdr:nvSpPr>
      <xdr:spPr bwMode="auto">
        <a:xfrm>
          <a:off x="4254500" y="2457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121531</xdr:rowOff>
    </xdr:from>
    <xdr:ext cx="762000" cy="259045"/>
    <xdr:sp macro="" textlink="">
      <xdr:nvSpPr>
        <xdr:cNvPr id="72" name="テキスト ボックス 71"/>
        <xdr:cNvSpPr txBox="1"/>
      </xdr:nvSpPr>
      <xdr:spPr>
        <a:xfrm>
          <a:off x="3924300" y="22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161361</xdr:rowOff>
    </xdr:from>
    <xdr:to>
      <xdr:col>19</xdr:col>
      <xdr:colOff>38100</xdr:colOff>
      <xdr:row>14</xdr:row>
      <xdr:rowOff>91511</xdr:rowOff>
    </xdr:to>
    <xdr:sp macro="" textlink="">
      <xdr:nvSpPr>
        <xdr:cNvPr id="73" name="楕円 72"/>
        <xdr:cNvSpPr/>
      </xdr:nvSpPr>
      <xdr:spPr bwMode="auto">
        <a:xfrm>
          <a:off x="3556000" y="2437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101688</xdr:rowOff>
    </xdr:from>
    <xdr:ext cx="762000" cy="259045"/>
    <xdr:sp macro="" textlink="">
      <xdr:nvSpPr>
        <xdr:cNvPr id="74" name="テキスト ボックス 73"/>
        <xdr:cNvSpPr txBox="1"/>
      </xdr:nvSpPr>
      <xdr:spPr>
        <a:xfrm>
          <a:off x="3225800" y="220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129769</xdr:rowOff>
    </xdr:from>
    <xdr:to>
      <xdr:col>15</xdr:col>
      <xdr:colOff>101600</xdr:colOff>
      <xdr:row>15</xdr:row>
      <xdr:rowOff>59919</xdr:rowOff>
    </xdr:to>
    <xdr:sp macro="" textlink="">
      <xdr:nvSpPr>
        <xdr:cNvPr id="75" name="楕円 74"/>
        <xdr:cNvSpPr/>
      </xdr:nvSpPr>
      <xdr:spPr bwMode="auto">
        <a:xfrm>
          <a:off x="2857500" y="2577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70096</xdr:rowOff>
    </xdr:from>
    <xdr:ext cx="762000" cy="259045"/>
    <xdr:sp macro="" textlink="">
      <xdr:nvSpPr>
        <xdr:cNvPr id="76" name="テキスト ボックス 75"/>
        <xdr:cNvSpPr txBox="1"/>
      </xdr:nvSpPr>
      <xdr:spPr>
        <a:xfrm>
          <a:off x="2527300" y="234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152374</xdr:rowOff>
    </xdr:from>
    <xdr:to>
      <xdr:col>29</xdr:col>
      <xdr:colOff>127000</xdr:colOff>
      <xdr:row>35</xdr:row>
      <xdr:rowOff>234290</xdr:rowOff>
    </xdr:to>
    <xdr:cxnSp macro="">
      <xdr:nvCxnSpPr>
        <xdr:cNvPr id="109" name="直線コネクタ 108"/>
        <xdr:cNvCxnSpPr/>
      </xdr:nvCxnSpPr>
      <xdr:spPr bwMode="auto">
        <a:xfrm>
          <a:off x="5003800" y="6762724"/>
          <a:ext cx="647700" cy="81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295953</xdr:rowOff>
    </xdr:from>
    <xdr:ext cx="762000" cy="259045"/>
    <xdr:sp macro="" textlink="">
      <xdr:nvSpPr>
        <xdr:cNvPr id="110" name="人口1人当たり決算額の推移平均値テキスト445"/>
        <xdr:cNvSpPr txBox="1"/>
      </xdr:nvSpPr>
      <xdr:spPr>
        <a:xfrm>
          <a:off x="5740400" y="6563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93205</xdr:rowOff>
    </xdr:from>
    <xdr:to>
      <xdr:col>26</xdr:col>
      <xdr:colOff>50800</xdr:colOff>
      <xdr:row>35</xdr:row>
      <xdr:rowOff>152374</xdr:rowOff>
    </xdr:to>
    <xdr:cxnSp macro="">
      <xdr:nvCxnSpPr>
        <xdr:cNvPr id="112" name="直線コネクタ 111"/>
        <xdr:cNvCxnSpPr/>
      </xdr:nvCxnSpPr>
      <xdr:spPr bwMode="auto">
        <a:xfrm>
          <a:off x="4305300" y="6703555"/>
          <a:ext cx="698500" cy="59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188625</xdr:rowOff>
    </xdr:from>
    <xdr:ext cx="736600" cy="259045"/>
    <xdr:sp macro="" textlink="">
      <xdr:nvSpPr>
        <xdr:cNvPr id="114" name="テキスト ボックス 113"/>
        <xdr:cNvSpPr txBox="1"/>
      </xdr:nvSpPr>
      <xdr:spPr>
        <a:xfrm>
          <a:off x="4622800" y="6456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251206</xdr:rowOff>
    </xdr:from>
    <xdr:to>
      <xdr:col>22</xdr:col>
      <xdr:colOff>114300</xdr:colOff>
      <xdr:row>35</xdr:row>
      <xdr:rowOff>93205</xdr:rowOff>
    </xdr:to>
    <xdr:cxnSp macro="">
      <xdr:nvCxnSpPr>
        <xdr:cNvPr id="115" name="直線コネクタ 114"/>
        <xdr:cNvCxnSpPr/>
      </xdr:nvCxnSpPr>
      <xdr:spPr bwMode="auto">
        <a:xfrm>
          <a:off x="3606800" y="6518656"/>
          <a:ext cx="698500" cy="184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137198</xdr:rowOff>
    </xdr:from>
    <xdr:to>
      <xdr:col>22</xdr:col>
      <xdr:colOff>165100</xdr:colOff>
      <xdr:row>35</xdr:row>
      <xdr:rowOff>238798</xdr:rowOff>
    </xdr:to>
    <xdr:sp macro="" textlink="">
      <xdr:nvSpPr>
        <xdr:cNvPr id="116" name="フローチャート: 判断 115"/>
        <xdr:cNvSpPr/>
      </xdr:nvSpPr>
      <xdr:spPr bwMode="auto">
        <a:xfrm>
          <a:off x="4254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223575</xdr:rowOff>
    </xdr:from>
    <xdr:ext cx="762000" cy="259045"/>
    <xdr:sp macro="" textlink="">
      <xdr:nvSpPr>
        <xdr:cNvPr id="117" name="テキスト ボックス 116"/>
        <xdr:cNvSpPr txBox="1"/>
      </xdr:nvSpPr>
      <xdr:spPr>
        <a:xfrm>
          <a:off x="3924300" y="68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186969</xdr:rowOff>
    </xdr:from>
    <xdr:to>
      <xdr:col>18</xdr:col>
      <xdr:colOff>177800</xdr:colOff>
      <xdr:row>34</xdr:row>
      <xdr:rowOff>251206</xdr:rowOff>
    </xdr:to>
    <xdr:cxnSp macro="">
      <xdr:nvCxnSpPr>
        <xdr:cNvPr id="118" name="直線コネクタ 117"/>
        <xdr:cNvCxnSpPr/>
      </xdr:nvCxnSpPr>
      <xdr:spPr bwMode="auto">
        <a:xfrm>
          <a:off x="2908300" y="6454419"/>
          <a:ext cx="698500" cy="64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123558</xdr:rowOff>
    </xdr:from>
    <xdr:to>
      <xdr:col>19</xdr:col>
      <xdr:colOff>38100</xdr:colOff>
      <xdr:row>35</xdr:row>
      <xdr:rowOff>225158</xdr:rowOff>
    </xdr:to>
    <xdr:sp macro="" textlink="">
      <xdr:nvSpPr>
        <xdr:cNvPr id="119" name="フローチャート: 判断 118"/>
        <xdr:cNvSpPr/>
      </xdr:nvSpPr>
      <xdr:spPr bwMode="auto">
        <a:xfrm>
          <a:off x="3556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209935</xdr:rowOff>
    </xdr:from>
    <xdr:ext cx="762000" cy="259045"/>
    <xdr:sp macro="" textlink="">
      <xdr:nvSpPr>
        <xdr:cNvPr id="120" name="テキスト ボックス 119"/>
        <xdr:cNvSpPr txBox="1"/>
      </xdr:nvSpPr>
      <xdr:spPr>
        <a:xfrm>
          <a:off x="3225800" y="68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42291</xdr:rowOff>
    </xdr:from>
    <xdr:to>
      <xdr:col>15</xdr:col>
      <xdr:colOff>101600</xdr:colOff>
      <xdr:row>35</xdr:row>
      <xdr:rowOff>143891</xdr:rowOff>
    </xdr:to>
    <xdr:sp macro="" textlink="">
      <xdr:nvSpPr>
        <xdr:cNvPr id="121" name="フローチャート: 判断 120"/>
        <xdr:cNvSpPr/>
      </xdr:nvSpPr>
      <xdr:spPr bwMode="auto">
        <a:xfrm>
          <a:off x="2857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128668</xdr:rowOff>
    </xdr:from>
    <xdr:ext cx="762000" cy="259045"/>
    <xdr:sp macro="" textlink="">
      <xdr:nvSpPr>
        <xdr:cNvPr id="122" name="テキスト ボックス 121"/>
        <xdr:cNvSpPr txBox="1"/>
      </xdr:nvSpPr>
      <xdr:spPr>
        <a:xfrm>
          <a:off x="2527300" y="673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183490</xdr:rowOff>
    </xdr:from>
    <xdr:to>
      <xdr:col>29</xdr:col>
      <xdr:colOff>177800</xdr:colOff>
      <xdr:row>35</xdr:row>
      <xdr:rowOff>285090</xdr:rowOff>
    </xdr:to>
    <xdr:sp macro="" textlink="">
      <xdr:nvSpPr>
        <xdr:cNvPr id="128" name="楕円 127"/>
        <xdr:cNvSpPr/>
      </xdr:nvSpPr>
      <xdr:spPr bwMode="auto">
        <a:xfrm>
          <a:off x="5600700" y="6793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155567</xdr:rowOff>
    </xdr:from>
    <xdr:ext cx="762000" cy="259045"/>
    <xdr:sp macro="" textlink="">
      <xdr:nvSpPr>
        <xdr:cNvPr id="129" name="人口1人当たり決算額の推移該当値テキスト445"/>
        <xdr:cNvSpPr txBox="1"/>
      </xdr:nvSpPr>
      <xdr:spPr>
        <a:xfrm>
          <a:off x="5740400" y="676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101574</xdr:rowOff>
    </xdr:from>
    <xdr:to>
      <xdr:col>26</xdr:col>
      <xdr:colOff>101600</xdr:colOff>
      <xdr:row>35</xdr:row>
      <xdr:rowOff>203174</xdr:rowOff>
    </xdr:to>
    <xdr:sp macro="" textlink="">
      <xdr:nvSpPr>
        <xdr:cNvPr id="130" name="楕円 129"/>
        <xdr:cNvSpPr/>
      </xdr:nvSpPr>
      <xdr:spPr bwMode="auto">
        <a:xfrm>
          <a:off x="4953000" y="6711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187951</xdr:rowOff>
    </xdr:from>
    <xdr:ext cx="736600" cy="259045"/>
    <xdr:sp macro="" textlink="">
      <xdr:nvSpPr>
        <xdr:cNvPr id="131" name="テキスト ボックス 130"/>
        <xdr:cNvSpPr txBox="1"/>
      </xdr:nvSpPr>
      <xdr:spPr>
        <a:xfrm>
          <a:off x="4622800" y="6798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42405</xdr:rowOff>
    </xdr:from>
    <xdr:to>
      <xdr:col>22</xdr:col>
      <xdr:colOff>165100</xdr:colOff>
      <xdr:row>35</xdr:row>
      <xdr:rowOff>144005</xdr:rowOff>
    </xdr:to>
    <xdr:sp macro="" textlink="">
      <xdr:nvSpPr>
        <xdr:cNvPr id="132" name="楕円 131"/>
        <xdr:cNvSpPr/>
      </xdr:nvSpPr>
      <xdr:spPr bwMode="auto">
        <a:xfrm>
          <a:off x="4254500" y="6652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154182</xdr:rowOff>
    </xdr:from>
    <xdr:ext cx="762000" cy="259045"/>
    <xdr:sp macro="" textlink="">
      <xdr:nvSpPr>
        <xdr:cNvPr id="133" name="テキスト ボックス 132"/>
        <xdr:cNvSpPr txBox="1"/>
      </xdr:nvSpPr>
      <xdr:spPr>
        <a:xfrm>
          <a:off x="3924300" y="642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200406</xdr:rowOff>
    </xdr:from>
    <xdr:to>
      <xdr:col>19</xdr:col>
      <xdr:colOff>38100</xdr:colOff>
      <xdr:row>34</xdr:row>
      <xdr:rowOff>302006</xdr:rowOff>
    </xdr:to>
    <xdr:sp macro="" textlink="">
      <xdr:nvSpPr>
        <xdr:cNvPr id="134" name="楕円 133"/>
        <xdr:cNvSpPr/>
      </xdr:nvSpPr>
      <xdr:spPr bwMode="auto">
        <a:xfrm>
          <a:off x="3556000" y="6467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312183</xdr:rowOff>
    </xdr:from>
    <xdr:ext cx="762000" cy="259045"/>
    <xdr:sp macro="" textlink="">
      <xdr:nvSpPr>
        <xdr:cNvPr id="135" name="テキスト ボックス 134"/>
        <xdr:cNvSpPr txBox="1"/>
      </xdr:nvSpPr>
      <xdr:spPr>
        <a:xfrm>
          <a:off x="3225800" y="623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136169</xdr:rowOff>
    </xdr:from>
    <xdr:to>
      <xdr:col>15</xdr:col>
      <xdr:colOff>101600</xdr:colOff>
      <xdr:row>34</xdr:row>
      <xdr:rowOff>237769</xdr:rowOff>
    </xdr:to>
    <xdr:sp macro="" textlink="">
      <xdr:nvSpPr>
        <xdr:cNvPr id="136" name="楕円 135"/>
        <xdr:cNvSpPr/>
      </xdr:nvSpPr>
      <xdr:spPr bwMode="auto">
        <a:xfrm>
          <a:off x="2857500" y="6403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247946</xdr:rowOff>
    </xdr:from>
    <xdr:ext cx="762000" cy="259045"/>
    <xdr:sp macro="" textlink="">
      <xdr:nvSpPr>
        <xdr:cNvPr id="137" name="テキスト ボックス 136"/>
        <xdr:cNvSpPr txBox="1"/>
      </xdr:nvSpPr>
      <xdr:spPr>
        <a:xfrm>
          <a:off x="2527300" y="6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長崎県佐世保市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254,386
252,617
426.06
124,024,694
119,955,318
3,580,930
61,021,437
104,146,213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44564</xdr:rowOff>
    </xdr:from>
    <xdr:to>
      <xdr:col>24</xdr:col>
      <xdr:colOff>63500</xdr:colOff>
      <xdr:row>32</xdr:row>
      <xdr:rowOff>120917</xdr:rowOff>
    </xdr:to>
    <xdr:cxnSp macro="">
      <xdr:nvCxnSpPr>
        <xdr:cNvPr id="61" name="直線コネクタ 60"/>
        <xdr:cNvCxnSpPr/>
      </xdr:nvCxnSpPr>
      <xdr:spPr>
        <a:xfrm flipV="1">
          <a:off x="3797300" y="5530964"/>
          <a:ext cx="838200" cy="7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151147</xdr:rowOff>
    </xdr:from>
    <xdr:ext cx="534377" cy="259045"/>
    <xdr:sp macro="" textlink="">
      <xdr:nvSpPr>
        <xdr:cNvPr id="62" name="人件費平均値テキスト"/>
        <xdr:cNvSpPr txBox="1"/>
      </xdr:nvSpPr>
      <xdr:spPr>
        <a:xfrm>
          <a:off x="4686300" y="598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120917</xdr:rowOff>
    </xdr:from>
    <xdr:to>
      <xdr:col>19</xdr:col>
      <xdr:colOff>177800</xdr:colOff>
      <xdr:row>33</xdr:row>
      <xdr:rowOff>51079</xdr:rowOff>
    </xdr:to>
    <xdr:cxnSp macro="">
      <xdr:nvCxnSpPr>
        <xdr:cNvPr id="64" name="直線コネクタ 63"/>
        <xdr:cNvCxnSpPr/>
      </xdr:nvCxnSpPr>
      <xdr:spPr>
        <a:xfrm flipV="1">
          <a:off x="2908300" y="5607317"/>
          <a:ext cx="889000" cy="10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101388</xdr:rowOff>
    </xdr:from>
    <xdr:ext cx="534377" cy="259045"/>
    <xdr:sp macro="" textlink="">
      <xdr:nvSpPr>
        <xdr:cNvPr id="66" name="テキスト ボックス 65"/>
        <xdr:cNvSpPr txBox="1"/>
      </xdr:nvSpPr>
      <xdr:spPr>
        <a:xfrm>
          <a:off x="3530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48527</xdr:rowOff>
    </xdr:from>
    <xdr:to>
      <xdr:col>15</xdr:col>
      <xdr:colOff>50800</xdr:colOff>
      <xdr:row>33</xdr:row>
      <xdr:rowOff>51079</xdr:rowOff>
    </xdr:to>
    <xdr:cxnSp macro="">
      <xdr:nvCxnSpPr>
        <xdr:cNvPr id="67" name="直線コネクタ 66"/>
        <xdr:cNvCxnSpPr/>
      </xdr:nvCxnSpPr>
      <xdr:spPr>
        <a:xfrm>
          <a:off x="2019300" y="5706377"/>
          <a:ext cx="8890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15291</xdr:rowOff>
    </xdr:from>
    <xdr:to>
      <xdr:col>15</xdr:col>
      <xdr:colOff>101600</xdr:colOff>
      <xdr:row>35</xdr:row>
      <xdr:rowOff>116891</xdr:rowOff>
    </xdr:to>
    <xdr:sp macro="" textlink="">
      <xdr:nvSpPr>
        <xdr:cNvPr id="68" name="フローチャート: 判断 67"/>
        <xdr:cNvSpPr/>
      </xdr:nvSpPr>
      <xdr:spPr>
        <a:xfrm>
          <a:off x="2857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108018</xdr:rowOff>
    </xdr:from>
    <xdr:ext cx="534377" cy="259045"/>
    <xdr:sp macro="" textlink="">
      <xdr:nvSpPr>
        <xdr:cNvPr id="69" name="テキスト ボックス 68"/>
        <xdr:cNvSpPr txBox="1"/>
      </xdr:nvSpPr>
      <xdr:spPr>
        <a:xfrm>
          <a:off x="2641111" y="610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48527</xdr:rowOff>
    </xdr:from>
    <xdr:to>
      <xdr:col>10</xdr:col>
      <xdr:colOff>114300</xdr:colOff>
      <xdr:row>33</xdr:row>
      <xdr:rowOff>122441</xdr:rowOff>
    </xdr:to>
    <xdr:cxnSp macro="">
      <xdr:nvCxnSpPr>
        <xdr:cNvPr id="70" name="直線コネクタ 69"/>
        <xdr:cNvCxnSpPr/>
      </xdr:nvCxnSpPr>
      <xdr:spPr>
        <a:xfrm flipV="1">
          <a:off x="1130300" y="5706377"/>
          <a:ext cx="8890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135145</xdr:rowOff>
    </xdr:from>
    <xdr:ext cx="534377" cy="259045"/>
    <xdr:sp macro="" textlink="">
      <xdr:nvSpPr>
        <xdr:cNvPr id="72" name="テキスト ボックス 71"/>
        <xdr:cNvSpPr txBox="1"/>
      </xdr:nvSpPr>
      <xdr:spPr>
        <a:xfrm>
          <a:off x="1752111" y="613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87566</xdr:rowOff>
    </xdr:from>
    <xdr:to>
      <xdr:col>6</xdr:col>
      <xdr:colOff>38100</xdr:colOff>
      <xdr:row>36</xdr:row>
      <xdr:rowOff>17716</xdr:rowOff>
    </xdr:to>
    <xdr:sp macro="" textlink="">
      <xdr:nvSpPr>
        <xdr:cNvPr id="73" name="フローチャート: 判断 72"/>
        <xdr:cNvSpPr/>
      </xdr:nvSpPr>
      <xdr:spPr>
        <a:xfrm>
          <a:off x="1079500" y="608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8843</xdr:rowOff>
    </xdr:from>
    <xdr:ext cx="534377" cy="259045"/>
    <xdr:sp macro="" textlink="">
      <xdr:nvSpPr>
        <xdr:cNvPr id="74" name="テキスト ボックス 73"/>
        <xdr:cNvSpPr txBox="1"/>
      </xdr:nvSpPr>
      <xdr:spPr>
        <a:xfrm>
          <a:off x="863111" y="618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165214</xdr:rowOff>
    </xdr:from>
    <xdr:to>
      <xdr:col>24</xdr:col>
      <xdr:colOff>114300</xdr:colOff>
      <xdr:row>32</xdr:row>
      <xdr:rowOff>95364</xdr:rowOff>
    </xdr:to>
    <xdr:sp macro="" textlink="">
      <xdr:nvSpPr>
        <xdr:cNvPr id="80" name="楕円 79"/>
        <xdr:cNvSpPr/>
      </xdr:nvSpPr>
      <xdr:spPr>
        <a:xfrm>
          <a:off x="4584700" y="548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16641</xdr:rowOff>
    </xdr:from>
    <xdr:ext cx="534377" cy="259045"/>
    <xdr:sp macro="" textlink="">
      <xdr:nvSpPr>
        <xdr:cNvPr id="81" name="人件費該当値テキスト"/>
        <xdr:cNvSpPr txBox="1"/>
      </xdr:nvSpPr>
      <xdr:spPr>
        <a:xfrm>
          <a:off x="4686300" y="533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70117</xdr:rowOff>
    </xdr:from>
    <xdr:to>
      <xdr:col>20</xdr:col>
      <xdr:colOff>38100</xdr:colOff>
      <xdr:row>33</xdr:row>
      <xdr:rowOff>267</xdr:rowOff>
    </xdr:to>
    <xdr:sp macro="" textlink="">
      <xdr:nvSpPr>
        <xdr:cNvPr id="82" name="楕円 81"/>
        <xdr:cNvSpPr/>
      </xdr:nvSpPr>
      <xdr:spPr>
        <a:xfrm>
          <a:off x="3746500" y="555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16794</xdr:rowOff>
    </xdr:from>
    <xdr:ext cx="534377" cy="259045"/>
    <xdr:sp macro="" textlink="">
      <xdr:nvSpPr>
        <xdr:cNvPr id="83" name="テキスト ボックス 82"/>
        <xdr:cNvSpPr txBox="1"/>
      </xdr:nvSpPr>
      <xdr:spPr>
        <a:xfrm>
          <a:off x="3530111" y="533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279</xdr:rowOff>
    </xdr:from>
    <xdr:to>
      <xdr:col>15</xdr:col>
      <xdr:colOff>101600</xdr:colOff>
      <xdr:row>33</xdr:row>
      <xdr:rowOff>101879</xdr:rowOff>
    </xdr:to>
    <xdr:sp macro="" textlink="">
      <xdr:nvSpPr>
        <xdr:cNvPr id="84" name="楕円 83"/>
        <xdr:cNvSpPr/>
      </xdr:nvSpPr>
      <xdr:spPr>
        <a:xfrm>
          <a:off x="2857500" y="565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118406</xdr:rowOff>
    </xdr:from>
    <xdr:ext cx="534377" cy="259045"/>
    <xdr:sp macro="" textlink="">
      <xdr:nvSpPr>
        <xdr:cNvPr id="85" name="テキスト ボックス 84"/>
        <xdr:cNvSpPr txBox="1"/>
      </xdr:nvSpPr>
      <xdr:spPr>
        <a:xfrm>
          <a:off x="2641111" y="543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169177</xdr:rowOff>
    </xdr:from>
    <xdr:to>
      <xdr:col>10</xdr:col>
      <xdr:colOff>165100</xdr:colOff>
      <xdr:row>33</xdr:row>
      <xdr:rowOff>99327</xdr:rowOff>
    </xdr:to>
    <xdr:sp macro="" textlink="">
      <xdr:nvSpPr>
        <xdr:cNvPr id="86" name="楕円 85"/>
        <xdr:cNvSpPr/>
      </xdr:nvSpPr>
      <xdr:spPr>
        <a:xfrm>
          <a:off x="1968500" y="565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115854</xdr:rowOff>
    </xdr:from>
    <xdr:ext cx="534377" cy="259045"/>
    <xdr:sp macro="" textlink="">
      <xdr:nvSpPr>
        <xdr:cNvPr id="87" name="テキスト ボックス 86"/>
        <xdr:cNvSpPr txBox="1"/>
      </xdr:nvSpPr>
      <xdr:spPr>
        <a:xfrm>
          <a:off x="1752111" y="543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71641</xdr:rowOff>
    </xdr:from>
    <xdr:to>
      <xdr:col>6</xdr:col>
      <xdr:colOff>38100</xdr:colOff>
      <xdr:row>34</xdr:row>
      <xdr:rowOff>1791</xdr:rowOff>
    </xdr:to>
    <xdr:sp macro="" textlink="">
      <xdr:nvSpPr>
        <xdr:cNvPr id="88" name="楕円 87"/>
        <xdr:cNvSpPr/>
      </xdr:nvSpPr>
      <xdr:spPr>
        <a:xfrm>
          <a:off x="1079500" y="572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18318</xdr:rowOff>
    </xdr:from>
    <xdr:ext cx="534377" cy="259045"/>
    <xdr:sp macro="" textlink="">
      <xdr:nvSpPr>
        <xdr:cNvPr id="89" name="テキスト ボックス 88"/>
        <xdr:cNvSpPr txBox="1"/>
      </xdr:nvSpPr>
      <xdr:spPr>
        <a:xfrm>
          <a:off x="863111" y="550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14465</xdr:rowOff>
    </xdr:from>
    <xdr:to>
      <xdr:col>24</xdr:col>
      <xdr:colOff>63500</xdr:colOff>
      <xdr:row>52</xdr:row>
      <xdr:rowOff>20333</xdr:rowOff>
    </xdr:to>
    <xdr:cxnSp macro="">
      <xdr:nvCxnSpPr>
        <xdr:cNvPr id="119" name="直線コネクタ 118"/>
        <xdr:cNvCxnSpPr/>
      </xdr:nvCxnSpPr>
      <xdr:spPr>
        <a:xfrm>
          <a:off x="3797300" y="8929865"/>
          <a:ext cx="8382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4271</xdr:rowOff>
    </xdr:from>
    <xdr:ext cx="534377" cy="259045"/>
    <xdr:sp macro="" textlink="">
      <xdr:nvSpPr>
        <xdr:cNvPr id="120" name="物件費平均値テキスト"/>
        <xdr:cNvSpPr txBox="1"/>
      </xdr:nvSpPr>
      <xdr:spPr>
        <a:xfrm>
          <a:off x="4686300" y="943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14465</xdr:rowOff>
    </xdr:from>
    <xdr:to>
      <xdr:col>19</xdr:col>
      <xdr:colOff>177800</xdr:colOff>
      <xdr:row>52</xdr:row>
      <xdr:rowOff>92380</xdr:rowOff>
    </xdr:to>
    <xdr:cxnSp macro="">
      <xdr:nvCxnSpPr>
        <xdr:cNvPr id="122" name="直線コネクタ 121"/>
        <xdr:cNvCxnSpPr/>
      </xdr:nvCxnSpPr>
      <xdr:spPr>
        <a:xfrm flipV="1">
          <a:off x="2908300" y="8929865"/>
          <a:ext cx="889000" cy="7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74757</xdr:rowOff>
    </xdr:from>
    <xdr:ext cx="534377" cy="259045"/>
    <xdr:sp macro="" textlink="">
      <xdr:nvSpPr>
        <xdr:cNvPr id="124" name="テキスト ボックス 123"/>
        <xdr:cNvSpPr txBox="1"/>
      </xdr:nvSpPr>
      <xdr:spPr>
        <a:xfrm>
          <a:off x="3530111" y="95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92380</xdr:rowOff>
    </xdr:from>
    <xdr:to>
      <xdr:col>15</xdr:col>
      <xdr:colOff>50800</xdr:colOff>
      <xdr:row>53</xdr:row>
      <xdr:rowOff>155169</xdr:rowOff>
    </xdr:to>
    <xdr:cxnSp macro="">
      <xdr:nvCxnSpPr>
        <xdr:cNvPr id="125" name="直線コネクタ 124"/>
        <xdr:cNvCxnSpPr/>
      </xdr:nvCxnSpPr>
      <xdr:spPr>
        <a:xfrm flipV="1">
          <a:off x="2019300" y="9007780"/>
          <a:ext cx="889000" cy="23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24435</xdr:rowOff>
    </xdr:from>
    <xdr:to>
      <xdr:col>15</xdr:col>
      <xdr:colOff>101600</xdr:colOff>
      <xdr:row>55</xdr:row>
      <xdr:rowOff>126035</xdr:rowOff>
    </xdr:to>
    <xdr:sp macro="" textlink="">
      <xdr:nvSpPr>
        <xdr:cNvPr id="126" name="フローチャート: 判断 125"/>
        <xdr:cNvSpPr/>
      </xdr:nvSpPr>
      <xdr:spPr>
        <a:xfrm>
          <a:off x="2857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117162</xdr:rowOff>
    </xdr:from>
    <xdr:ext cx="534377" cy="259045"/>
    <xdr:sp macro="" textlink="">
      <xdr:nvSpPr>
        <xdr:cNvPr id="127" name="テキスト ボックス 126"/>
        <xdr:cNvSpPr txBox="1"/>
      </xdr:nvSpPr>
      <xdr:spPr>
        <a:xfrm>
          <a:off x="2641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155169</xdr:rowOff>
    </xdr:from>
    <xdr:to>
      <xdr:col>10</xdr:col>
      <xdr:colOff>114300</xdr:colOff>
      <xdr:row>54</xdr:row>
      <xdr:rowOff>155169</xdr:rowOff>
    </xdr:to>
    <xdr:cxnSp macro="">
      <xdr:nvCxnSpPr>
        <xdr:cNvPr id="128" name="直線コネクタ 127"/>
        <xdr:cNvCxnSpPr/>
      </xdr:nvCxnSpPr>
      <xdr:spPr>
        <a:xfrm flipV="1">
          <a:off x="1130300" y="9242019"/>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71298</xdr:rowOff>
    </xdr:from>
    <xdr:to>
      <xdr:col>10</xdr:col>
      <xdr:colOff>165100</xdr:colOff>
      <xdr:row>56</xdr:row>
      <xdr:rowOff>1448</xdr:rowOff>
    </xdr:to>
    <xdr:sp macro="" textlink="">
      <xdr:nvSpPr>
        <xdr:cNvPr id="129" name="フローチャート: 判断 128"/>
        <xdr:cNvSpPr/>
      </xdr:nvSpPr>
      <xdr:spPr>
        <a:xfrm>
          <a:off x="1968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164025</xdr:rowOff>
    </xdr:from>
    <xdr:ext cx="534377" cy="259045"/>
    <xdr:sp macro="" textlink="">
      <xdr:nvSpPr>
        <xdr:cNvPr id="130" name="テキスト ボックス 129"/>
        <xdr:cNvSpPr txBox="1"/>
      </xdr:nvSpPr>
      <xdr:spPr>
        <a:xfrm>
          <a:off x="1752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22034</xdr:rowOff>
    </xdr:from>
    <xdr:to>
      <xdr:col>6</xdr:col>
      <xdr:colOff>38100</xdr:colOff>
      <xdr:row>56</xdr:row>
      <xdr:rowOff>123634</xdr:rowOff>
    </xdr:to>
    <xdr:sp macro="" textlink="">
      <xdr:nvSpPr>
        <xdr:cNvPr id="131" name="フローチャート: 判断 130"/>
        <xdr:cNvSpPr/>
      </xdr:nvSpPr>
      <xdr:spPr>
        <a:xfrm>
          <a:off x="1079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114761</xdr:rowOff>
    </xdr:from>
    <xdr:ext cx="534377" cy="259045"/>
    <xdr:sp macro="" textlink="">
      <xdr:nvSpPr>
        <xdr:cNvPr id="132" name="テキスト ボックス 131"/>
        <xdr:cNvSpPr txBox="1"/>
      </xdr:nvSpPr>
      <xdr:spPr>
        <a:xfrm>
          <a:off x="863111" y="97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140983</xdr:rowOff>
    </xdr:from>
    <xdr:to>
      <xdr:col>24</xdr:col>
      <xdr:colOff>114300</xdr:colOff>
      <xdr:row>52</xdr:row>
      <xdr:rowOff>71133</xdr:rowOff>
    </xdr:to>
    <xdr:sp macro="" textlink="">
      <xdr:nvSpPr>
        <xdr:cNvPr id="138" name="楕円 137"/>
        <xdr:cNvSpPr/>
      </xdr:nvSpPr>
      <xdr:spPr>
        <a:xfrm>
          <a:off x="4584700" y="888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163860</xdr:rowOff>
    </xdr:from>
    <xdr:ext cx="534377" cy="259045"/>
    <xdr:sp macro="" textlink="">
      <xdr:nvSpPr>
        <xdr:cNvPr id="139" name="物件費該当値テキスト"/>
        <xdr:cNvSpPr txBox="1"/>
      </xdr:nvSpPr>
      <xdr:spPr>
        <a:xfrm>
          <a:off x="4686300" y="87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135115</xdr:rowOff>
    </xdr:from>
    <xdr:to>
      <xdr:col>20</xdr:col>
      <xdr:colOff>38100</xdr:colOff>
      <xdr:row>52</xdr:row>
      <xdr:rowOff>65265</xdr:rowOff>
    </xdr:to>
    <xdr:sp macro="" textlink="">
      <xdr:nvSpPr>
        <xdr:cNvPr id="140" name="楕円 139"/>
        <xdr:cNvSpPr/>
      </xdr:nvSpPr>
      <xdr:spPr>
        <a:xfrm>
          <a:off x="3746500" y="887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81792</xdr:rowOff>
    </xdr:from>
    <xdr:ext cx="534377" cy="259045"/>
    <xdr:sp macro="" textlink="">
      <xdr:nvSpPr>
        <xdr:cNvPr id="141" name="テキスト ボックス 140"/>
        <xdr:cNvSpPr txBox="1"/>
      </xdr:nvSpPr>
      <xdr:spPr>
        <a:xfrm>
          <a:off x="3530111" y="865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41580</xdr:rowOff>
    </xdr:from>
    <xdr:to>
      <xdr:col>15</xdr:col>
      <xdr:colOff>101600</xdr:colOff>
      <xdr:row>52</xdr:row>
      <xdr:rowOff>143180</xdr:rowOff>
    </xdr:to>
    <xdr:sp macro="" textlink="">
      <xdr:nvSpPr>
        <xdr:cNvPr id="142" name="楕円 141"/>
        <xdr:cNvSpPr/>
      </xdr:nvSpPr>
      <xdr:spPr>
        <a:xfrm>
          <a:off x="2857500" y="895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159707</xdr:rowOff>
    </xdr:from>
    <xdr:ext cx="534377" cy="259045"/>
    <xdr:sp macro="" textlink="">
      <xdr:nvSpPr>
        <xdr:cNvPr id="143" name="テキスト ボックス 142"/>
        <xdr:cNvSpPr txBox="1"/>
      </xdr:nvSpPr>
      <xdr:spPr>
        <a:xfrm>
          <a:off x="2641111" y="873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104369</xdr:rowOff>
    </xdr:from>
    <xdr:to>
      <xdr:col>10</xdr:col>
      <xdr:colOff>165100</xdr:colOff>
      <xdr:row>54</xdr:row>
      <xdr:rowOff>34519</xdr:rowOff>
    </xdr:to>
    <xdr:sp macro="" textlink="">
      <xdr:nvSpPr>
        <xdr:cNvPr id="144" name="楕円 143"/>
        <xdr:cNvSpPr/>
      </xdr:nvSpPr>
      <xdr:spPr>
        <a:xfrm>
          <a:off x="1968500" y="919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51046</xdr:rowOff>
    </xdr:from>
    <xdr:ext cx="534377" cy="259045"/>
    <xdr:sp macro="" textlink="">
      <xdr:nvSpPr>
        <xdr:cNvPr id="145" name="テキスト ボックス 144"/>
        <xdr:cNvSpPr txBox="1"/>
      </xdr:nvSpPr>
      <xdr:spPr>
        <a:xfrm>
          <a:off x="1752111" y="896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104369</xdr:rowOff>
    </xdr:from>
    <xdr:to>
      <xdr:col>6</xdr:col>
      <xdr:colOff>38100</xdr:colOff>
      <xdr:row>55</xdr:row>
      <xdr:rowOff>34519</xdr:rowOff>
    </xdr:to>
    <xdr:sp macro="" textlink="">
      <xdr:nvSpPr>
        <xdr:cNvPr id="146" name="楕円 145"/>
        <xdr:cNvSpPr/>
      </xdr:nvSpPr>
      <xdr:spPr>
        <a:xfrm>
          <a:off x="1079500" y="936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51046</xdr:rowOff>
    </xdr:from>
    <xdr:ext cx="534377" cy="259045"/>
    <xdr:sp macro="" textlink="">
      <xdr:nvSpPr>
        <xdr:cNvPr id="147" name="テキスト ボックス 146"/>
        <xdr:cNvSpPr txBox="1"/>
      </xdr:nvSpPr>
      <xdr:spPr>
        <a:xfrm>
          <a:off x="863111" y="913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134214</xdr:rowOff>
    </xdr:from>
    <xdr:to>
      <xdr:col>24</xdr:col>
      <xdr:colOff>63500</xdr:colOff>
      <xdr:row>76</xdr:row>
      <xdr:rowOff>141804</xdr:rowOff>
    </xdr:to>
    <xdr:cxnSp macro="">
      <xdr:nvCxnSpPr>
        <xdr:cNvPr id="174" name="直線コネクタ 173"/>
        <xdr:cNvCxnSpPr/>
      </xdr:nvCxnSpPr>
      <xdr:spPr>
        <a:xfrm flipV="1">
          <a:off x="3797300" y="13164414"/>
          <a:ext cx="838200" cy="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68252</xdr:rowOff>
    </xdr:from>
    <xdr:ext cx="469744" cy="259045"/>
    <xdr:sp macro="" textlink="">
      <xdr:nvSpPr>
        <xdr:cNvPr id="175" name="維持補修費平均値テキスト"/>
        <xdr:cNvSpPr txBox="1"/>
      </xdr:nvSpPr>
      <xdr:spPr>
        <a:xfrm>
          <a:off x="4686300" y="12927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141804</xdr:rowOff>
    </xdr:from>
    <xdr:to>
      <xdr:col>19</xdr:col>
      <xdr:colOff>177800</xdr:colOff>
      <xdr:row>77</xdr:row>
      <xdr:rowOff>49174</xdr:rowOff>
    </xdr:to>
    <xdr:cxnSp macro="">
      <xdr:nvCxnSpPr>
        <xdr:cNvPr id="177" name="直線コネクタ 176"/>
        <xdr:cNvCxnSpPr/>
      </xdr:nvCxnSpPr>
      <xdr:spPr>
        <a:xfrm flipV="1">
          <a:off x="2908300" y="13172004"/>
          <a:ext cx="889000" cy="7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2202</xdr:rowOff>
    </xdr:from>
    <xdr:ext cx="469744" cy="259045"/>
    <xdr:sp macro="" textlink="">
      <xdr:nvSpPr>
        <xdr:cNvPr id="179" name="テキスト ボックス 178"/>
        <xdr:cNvSpPr txBox="1"/>
      </xdr:nvSpPr>
      <xdr:spPr>
        <a:xfrm>
          <a:off x="3562428" y="128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49174</xdr:rowOff>
    </xdr:from>
    <xdr:to>
      <xdr:col>15</xdr:col>
      <xdr:colOff>50800</xdr:colOff>
      <xdr:row>77</xdr:row>
      <xdr:rowOff>63805</xdr:rowOff>
    </xdr:to>
    <xdr:cxnSp macro="">
      <xdr:nvCxnSpPr>
        <xdr:cNvPr id="180" name="直線コネクタ 179"/>
        <xdr:cNvCxnSpPr/>
      </xdr:nvCxnSpPr>
      <xdr:spPr>
        <a:xfrm flipV="1">
          <a:off x="2019300" y="13250824"/>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44186</xdr:rowOff>
    </xdr:from>
    <xdr:to>
      <xdr:col>15</xdr:col>
      <xdr:colOff>101600</xdr:colOff>
      <xdr:row>76</xdr:row>
      <xdr:rowOff>145786</xdr:rowOff>
    </xdr:to>
    <xdr:sp macro="" textlink="">
      <xdr:nvSpPr>
        <xdr:cNvPr id="181" name="フローチャート: 判断 180"/>
        <xdr:cNvSpPr/>
      </xdr:nvSpPr>
      <xdr:spPr>
        <a:xfrm>
          <a:off x="2857500" y="1307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162313</xdr:rowOff>
    </xdr:from>
    <xdr:ext cx="469744" cy="259045"/>
    <xdr:sp macro="" textlink="">
      <xdr:nvSpPr>
        <xdr:cNvPr id="182" name="テキスト ボックス 181"/>
        <xdr:cNvSpPr txBox="1"/>
      </xdr:nvSpPr>
      <xdr:spPr>
        <a:xfrm>
          <a:off x="2673428" y="12849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168594</xdr:rowOff>
    </xdr:from>
    <xdr:to>
      <xdr:col>10</xdr:col>
      <xdr:colOff>114300</xdr:colOff>
      <xdr:row>77</xdr:row>
      <xdr:rowOff>63805</xdr:rowOff>
    </xdr:to>
    <xdr:cxnSp macro="">
      <xdr:nvCxnSpPr>
        <xdr:cNvPr id="183" name="直線コネクタ 182"/>
        <xdr:cNvCxnSpPr/>
      </xdr:nvCxnSpPr>
      <xdr:spPr>
        <a:xfrm>
          <a:off x="1130300" y="13198794"/>
          <a:ext cx="889000" cy="6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31201</xdr:rowOff>
    </xdr:from>
    <xdr:to>
      <xdr:col>10</xdr:col>
      <xdr:colOff>165100</xdr:colOff>
      <xdr:row>76</xdr:row>
      <xdr:rowOff>132801</xdr:rowOff>
    </xdr:to>
    <xdr:sp macro="" textlink="">
      <xdr:nvSpPr>
        <xdr:cNvPr id="184" name="フローチャート: 判断 183"/>
        <xdr:cNvSpPr/>
      </xdr:nvSpPr>
      <xdr:spPr>
        <a:xfrm>
          <a:off x="1968500" y="1306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149328</xdr:rowOff>
    </xdr:from>
    <xdr:ext cx="469744" cy="259045"/>
    <xdr:sp macro="" textlink="">
      <xdr:nvSpPr>
        <xdr:cNvPr id="185" name="テキスト ボックス 184"/>
        <xdr:cNvSpPr txBox="1"/>
      </xdr:nvSpPr>
      <xdr:spPr>
        <a:xfrm>
          <a:off x="1784428" y="1283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54428</xdr:rowOff>
    </xdr:from>
    <xdr:to>
      <xdr:col>6</xdr:col>
      <xdr:colOff>38100</xdr:colOff>
      <xdr:row>76</xdr:row>
      <xdr:rowOff>156028</xdr:rowOff>
    </xdr:to>
    <xdr:sp macro="" textlink="">
      <xdr:nvSpPr>
        <xdr:cNvPr id="186" name="フローチャート: 判断 185"/>
        <xdr:cNvSpPr/>
      </xdr:nvSpPr>
      <xdr:spPr>
        <a:xfrm>
          <a:off x="1079500" y="1308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1104</xdr:rowOff>
    </xdr:from>
    <xdr:ext cx="469744" cy="259045"/>
    <xdr:sp macro="" textlink="">
      <xdr:nvSpPr>
        <xdr:cNvPr id="187" name="テキスト ボックス 186"/>
        <xdr:cNvSpPr txBox="1"/>
      </xdr:nvSpPr>
      <xdr:spPr>
        <a:xfrm>
          <a:off x="895428" y="128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83414</xdr:rowOff>
    </xdr:from>
    <xdr:to>
      <xdr:col>24</xdr:col>
      <xdr:colOff>114300</xdr:colOff>
      <xdr:row>77</xdr:row>
      <xdr:rowOff>13564</xdr:rowOff>
    </xdr:to>
    <xdr:sp macro="" textlink="">
      <xdr:nvSpPr>
        <xdr:cNvPr id="193" name="楕円 192"/>
        <xdr:cNvSpPr/>
      </xdr:nvSpPr>
      <xdr:spPr>
        <a:xfrm>
          <a:off x="4584700" y="131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61841</xdr:rowOff>
    </xdr:from>
    <xdr:ext cx="469744" cy="259045"/>
    <xdr:sp macro="" textlink="">
      <xdr:nvSpPr>
        <xdr:cNvPr id="194" name="維持補修費該当値テキスト"/>
        <xdr:cNvSpPr txBox="1"/>
      </xdr:nvSpPr>
      <xdr:spPr>
        <a:xfrm>
          <a:off x="4686300" y="1309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91004</xdr:rowOff>
    </xdr:from>
    <xdr:to>
      <xdr:col>20</xdr:col>
      <xdr:colOff>38100</xdr:colOff>
      <xdr:row>77</xdr:row>
      <xdr:rowOff>21154</xdr:rowOff>
    </xdr:to>
    <xdr:sp macro="" textlink="">
      <xdr:nvSpPr>
        <xdr:cNvPr id="195" name="楕円 194"/>
        <xdr:cNvSpPr/>
      </xdr:nvSpPr>
      <xdr:spPr>
        <a:xfrm>
          <a:off x="3746500" y="1312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12281</xdr:rowOff>
    </xdr:from>
    <xdr:ext cx="469744" cy="259045"/>
    <xdr:sp macro="" textlink="">
      <xdr:nvSpPr>
        <xdr:cNvPr id="196" name="テキスト ボックス 195"/>
        <xdr:cNvSpPr txBox="1"/>
      </xdr:nvSpPr>
      <xdr:spPr>
        <a:xfrm>
          <a:off x="3562428" y="1321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169824</xdr:rowOff>
    </xdr:from>
    <xdr:to>
      <xdr:col>15</xdr:col>
      <xdr:colOff>101600</xdr:colOff>
      <xdr:row>77</xdr:row>
      <xdr:rowOff>99974</xdr:rowOff>
    </xdr:to>
    <xdr:sp macro="" textlink="">
      <xdr:nvSpPr>
        <xdr:cNvPr id="197" name="楕円 196"/>
        <xdr:cNvSpPr/>
      </xdr:nvSpPr>
      <xdr:spPr>
        <a:xfrm>
          <a:off x="2857500" y="132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91101</xdr:rowOff>
    </xdr:from>
    <xdr:ext cx="469744" cy="259045"/>
    <xdr:sp macro="" textlink="">
      <xdr:nvSpPr>
        <xdr:cNvPr id="198" name="テキスト ボックス 197"/>
        <xdr:cNvSpPr txBox="1"/>
      </xdr:nvSpPr>
      <xdr:spPr>
        <a:xfrm>
          <a:off x="2673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13005</xdr:rowOff>
    </xdr:from>
    <xdr:to>
      <xdr:col>10</xdr:col>
      <xdr:colOff>165100</xdr:colOff>
      <xdr:row>77</xdr:row>
      <xdr:rowOff>114605</xdr:rowOff>
    </xdr:to>
    <xdr:sp macro="" textlink="">
      <xdr:nvSpPr>
        <xdr:cNvPr id="199" name="楕円 198"/>
        <xdr:cNvSpPr/>
      </xdr:nvSpPr>
      <xdr:spPr>
        <a:xfrm>
          <a:off x="1968500" y="1321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105732</xdr:rowOff>
    </xdr:from>
    <xdr:ext cx="469744" cy="259045"/>
    <xdr:sp macro="" textlink="">
      <xdr:nvSpPr>
        <xdr:cNvPr id="200" name="テキスト ボックス 199"/>
        <xdr:cNvSpPr txBox="1"/>
      </xdr:nvSpPr>
      <xdr:spPr>
        <a:xfrm>
          <a:off x="1784428" y="1330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117794</xdr:rowOff>
    </xdr:from>
    <xdr:to>
      <xdr:col>6</xdr:col>
      <xdr:colOff>38100</xdr:colOff>
      <xdr:row>77</xdr:row>
      <xdr:rowOff>47944</xdr:rowOff>
    </xdr:to>
    <xdr:sp macro="" textlink="">
      <xdr:nvSpPr>
        <xdr:cNvPr id="201" name="楕円 200"/>
        <xdr:cNvSpPr/>
      </xdr:nvSpPr>
      <xdr:spPr>
        <a:xfrm>
          <a:off x="1079500" y="1314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39071</xdr:rowOff>
    </xdr:from>
    <xdr:ext cx="469744" cy="259045"/>
    <xdr:sp macro="" textlink="">
      <xdr:nvSpPr>
        <xdr:cNvPr id="202" name="テキスト ボックス 201"/>
        <xdr:cNvSpPr txBox="1"/>
      </xdr:nvSpPr>
      <xdr:spPr>
        <a:xfrm>
          <a:off x="895428" y="1324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21196</xdr:rowOff>
    </xdr:from>
    <xdr:to>
      <xdr:col>24</xdr:col>
      <xdr:colOff>63500</xdr:colOff>
      <xdr:row>94</xdr:row>
      <xdr:rowOff>64973</xdr:rowOff>
    </xdr:to>
    <xdr:cxnSp macro="">
      <xdr:nvCxnSpPr>
        <xdr:cNvPr id="232" name="直線コネクタ 231"/>
        <xdr:cNvCxnSpPr/>
      </xdr:nvCxnSpPr>
      <xdr:spPr>
        <a:xfrm flipV="1">
          <a:off x="3797300" y="16137496"/>
          <a:ext cx="838200" cy="4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29012</xdr:rowOff>
    </xdr:from>
    <xdr:ext cx="599010" cy="259045"/>
    <xdr:sp macro="" textlink="">
      <xdr:nvSpPr>
        <xdr:cNvPr id="233" name="扶助費平均値テキスト"/>
        <xdr:cNvSpPr txBox="1"/>
      </xdr:nvSpPr>
      <xdr:spPr>
        <a:xfrm>
          <a:off x="4686300" y="16316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64973</xdr:rowOff>
    </xdr:from>
    <xdr:to>
      <xdr:col>19</xdr:col>
      <xdr:colOff>177800</xdr:colOff>
      <xdr:row>94</xdr:row>
      <xdr:rowOff>156477</xdr:rowOff>
    </xdr:to>
    <xdr:cxnSp macro="">
      <xdr:nvCxnSpPr>
        <xdr:cNvPr id="235" name="直線コネクタ 234"/>
        <xdr:cNvCxnSpPr/>
      </xdr:nvCxnSpPr>
      <xdr:spPr>
        <a:xfrm flipV="1">
          <a:off x="2908300" y="16181273"/>
          <a:ext cx="889000" cy="9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168927</xdr:rowOff>
    </xdr:from>
    <xdr:ext cx="599010" cy="259045"/>
    <xdr:sp macro="" textlink="">
      <xdr:nvSpPr>
        <xdr:cNvPr id="237" name="テキスト ボックス 236"/>
        <xdr:cNvSpPr txBox="1"/>
      </xdr:nvSpPr>
      <xdr:spPr>
        <a:xfrm>
          <a:off x="3497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156477</xdr:rowOff>
    </xdr:from>
    <xdr:to>
      <xdr:col>15</xdr:col>
      <xdr:colOff>50800</xdr:colOff>
      <xdr:row>95</xdr:row>
      <xdr:rowOff>92011</xdr:rowOff>
    </xdr:to>
    <xdr:cxnSp macro="">
      <xdr:nvCxnSpPr>
        <xdr:cNvPr id="238" name="直線コネクタ 237"/>
        <xdr:cNvCxnSpPr/>
      </xdr:nvCxnSpPr>
      <xdr:spPr>
        <a:xfrm flipV="1">
          <a:off x="2019300" y="16272777"/>
          <a:ext cx="889000" cy="10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158065</xdr:rowOff>
    </xdr:from>
    <xdr:to>
      <xdr:col>15</xdr:col>
      <xdr:colOff>101600</xdr:colOff>
      <xdr:row>97</xdr:row>
      <xdr:rowOff>88215</xdr:rowOff>
    </xdr:to>
    <xdr:sp macro="" textlink="">
      <xdr:nvSpPr>
        <xdr:cNvPr id="239" name="フローチャート: 判断 238"/>
        <xdr:cNvSpPr/>
      </xdr:nvSpPr>
      <xdr:spPr>
        <a:xfrm>
          <a:off x="2857500" y="1661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79342</xdr:rowOff>
    </xdr:from>
    <xdr:ext cx="534377" cy="259045"/>
    <xdr:sp macro="" textlink="">
      <xdr:nvSpPr>
        <xdr:cNvPr id="240" name="テキスト ボックス 239"/>
        <xdr:cNvSpPr txBox="1"/>
      </xdr:nvSpPr>
      <xdr:spPr>
        <a:xfrm>
          <a:off x="2641111" y="1670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92011</xdr:rowOff>
    </xdr:from>
    <xdr:to>
      <xdr:col>10</xdr:col>
      <xdr:colOff>114300</xdr:colOff>
      <xdr:row>96</xdr:row>
      <xdr:rowOff>14515</xdr:rowOff>
    </xdr:to>
    <xdr:cxnSp macro="">
      <xdr:nvCxnSpPr>
        <xdr:cNvPr id="241" name="直線コネクタ 240"/>
        <xdr:cNvCxnSpPr/>
      </xdr:nvCxnSpPr>
      <xdr:spPr>
        <a:xfrm flipV="1">
          <a:off x="1130300" y="16379761"/>
          <a:ext cx="889000" cy="9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30150</xdr:rowOff>
    </xdr:from>
    <xdr:to>
      <xdr:col>10</xdr:col>
      <xdr:colOff>165100</xdr:colOff>
      <xdr:row>97</xdr:row>
      <xdr:rowOff>131750</xdr:rowOff>
    </xdr:to>
    <xdr:sp macro="" textlink="">
      <xdr:nvSpPr>
        <xdr:cNvPr id="242" name="フローチャート: 判断 241"/>
        <xdr:cNvSpPr/>
      </xdr:nvSpPr>
      <xdr:spPr>
        <a:xfrm>
          <a:off x="1968500" y="166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122877</xdr:rowOff>
    </xdr:from>
    <xdr:ext cx="534377" cy="259045"/>
    <xdr:sp macro="" textlink="">
      <xdr:nvSpPr>
        <xdr:cNvPr id="243" name="テキスト ボックス 242"/>
        <xdr:cNvSpPr txBox="1"/>
      </xdr:nvSpPr>
      <xdr:spPr>
        <a:xfrm>
          <a:off x="1752111" y="1675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94768</xdr:rowOff>
    </xdr:from>
    <xdr:to>
      <xdr:col>6</xdr:col>
      <xdr:colOff>38100</xdr:colOff>
      <xdr:row>98</xdr:row>
      <xdr:rowOff>24918</xdr:rowOff>
    </xdr:to>
    <xdr:sp macro="" textlink="">
      <xdr:nvSpPr>
        <xdr:cNvPr id="244" name="フローチャート: 判断 243"/>
        <xdr:cNvSpPr/>
      </xdr:nvSpPr>
      <xdr:spPr>
        <a:xfrm>
          <a:off x="1079500" y="16725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16045</xdr:rowOff>
    </xdr:from>
    <xdr:ext cx="534377" cy="259045"/>
    <xdr:sp macro="" textlink="">
      <xdr:nvSpPr>
        <xdr:cNvPr id="245" name="テキスト ボックス 244"/>
        <xdr:cNvSpPr txBox="1"/>
      </xdr:nvSpPr>
      <xdr:spPr>
        <a:xfrm>
          <a:off x="863111" y="1681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141846</xdr:rowOff>
    </xdr:from>
    <xdr:to>
      <xdr:col>24</xdr:col>
      <xdr:colOff>114300</xdr:colOff>
      <xdr:row>94</xdr:row>
      <xdr:rowOff>71996</xdr:rowOff>
    </xdr:to>
    <xdr:sp macro="" textlink="">
      <xdr:nvSpPr>
        <xdr:cNvPr id="251" name="楕円 250"/>
        <xdr:cNvSpPr/>
      </xdr:nvSpPr>
      <xdr:spPr>
        <a:xfrm>
          <a:off x="4584700" y="1608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164723</xdr:rowOff>
    </xdr:from>
    <xdr:ext cx="599010" cy="259045"/>
    <xdr:sp macro="" textlink="">
      <xdr:nvSpPr>
        <xdr:cNvPr id="252" name="扶助費該当値テキスト"/>
        <xdr:cNvSpPr txBox="1"/>
      </xdr:nvSpPr>
      <xdr:spPr>
        <a:xfrm>
          <a:off x="4686300" y="1593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14173</xdr:rowOff>
    </xdr:from>
    <xdr:to>
      <xdr:col>20</xdr:col>
      <xdr:colOff>38100</xdr:colOff>
      <xdr:row>94</xdr:row>
      <xdr:rowOff>115773</xdr:rowOff>
    </xdr:to>
    <xdr:sp macro="" textlink="">
      <xdr:nvSpPr>
        <xdr:cNvPr id="253" name="楕円 252"/>
        <xdr:cNvSpPr/>
      </xdr:nvSpPr>
      <xdr:spPr>
        <a:xfrm>
          <a:off x="3746500" y="1613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132300</xdr:rowOff>
    </xdr:from>
    <xdr:ext cx="599010" cy="259045"/>
    <xdr:sp macro="" textlink="">
      <xdr:nvSpPr>
        <xdr:cNvPr id="254" name="テキスト ボックス 253"/>
        <xdr:cNvSpPr txBox="1"/>
      </xdr:nvSpPr>
      <xdr:spPr>
        <a:xfrm>
          <a:off x="3497795" y="159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105677</xdr:rowOff>
    </xdr:from>
    <xdr:to>
      <xdr:col>15</xdr:col>
      <xdr:colOff>101600</xdr:colOff>
      <xdr:row>95</xdr:row>
      <xdr:rowOff>35827</xdr:rowOff>
    </xdr:to>
    <xdr:sp macro="" textlink="">
      <xdr:nvSpPr>
        <xdr:cNvPr id="255" name="楕円 254"/>
        <xdr:cNvSpPr/>
      </xdr:nvSpPr>
      <xdr:spPr>
        <a:xfrm>
          <a:off x="2857500" y="1622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52354</xdr:rowOff>
    </xdr:from>
    <xdr:ext cx="599010" cy="259045"/>
    <xdr:sp macro="" textlink="">
      <xdr:nvSpPr>
        <xdr:cNvPr id="256" name="テキスト ボックス 255"/>
        <xdr:cNvSpPr txBox="1"/>
      </xdr:nvSpPr>
      <xdr:spPr>
        <a:xfrm>
          <a:off x="2608795" y="1599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41211</xdr:rowOff>
    </xdr:from>
    <xdr:to>
      <xdr:col>10</xdr:col>
      <xdr:colOff>165100</xdr:colOff>
      <xdr:row>95</xdr:row>
      <xdr:rowOff>142811</xdr:rowOff>
    </xdr:to>
    <xdr:sp macro="" textlink="">
      <xdr:nvSpPr>
        <xdr:cNvPr id="257" name="楕円 256"/>
        <xdr:cNvSpPr/>
      </xdr:nvSpPr>
      <xdr:spPr>
        <a:xfrm>
          <a:off x="1968500" y="1632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159338</xdr:rowOff>
    </xdr:from>
    <xdr:ext cx="599010" cy="259045"/>
    <xdr:sp macro="" textlink="">
      <xdr:nvSpPr>
        <xdr:cNvPr id="258" name="テキスト ボックス 257"/>
        <xdr:cNvSpPr txBox="1"/>
      </xdr:nvSpPr>
      <xdr:spPr>
        <a:xfrm>
          <a:off x="1719795" y="16104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135165</xdr:rowOff>
    </xdr:from>
    <xdr:to>
      <xdr:col>6</xdr:col>
      <xdr:colOff>38100</xdr:colOff>
      <xdr:row>96</xdr:row>
      <xdr:rowOff>65315</xdr:rowOff>
    </xdr:to>
    <xdr:sp macro="" textlink="">
      <xdr:nvSpPr>
        <xdr:cNvPr id="259" name="楕円 258"/>
        <xdr:cNvSpPr/>
      </xdr:nvSpPr>
      <xdr:spPr>
        <a:xfrm>
          <a:off x="1079500" y="164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81842</xdr:rowOff>
    </xdr:from>
    <xdr:ext cx="599010" cy="259045"/>
    <xdr:sp macro="" textlink="">
      <xdr:nvSpPr>
        <xdr:cNvPr id="260" name="テキスト ボックス 259"/>
        <xdr:cNvSpPr txBox="1"/>
      </xdr:nvSpPr>
      <xdr:spPr>
        <a:xfrm>
          <a:off x="830795" y="16198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10966</xdr:rowOff>
    </xdr:from>
    <xdr:to>
      <xdr:col>55</xdr:col>
      <xdr:colOff>0</xdr:colOff>
      <xdr:row>36</xdr:row>
      <xdr:rowOff>163736</xdr:rowOff>
    </xdr:to>
    <xdr:cxnSp macro="">
      <xdr:nvCxnSpPr>
        <xdr:cNvPr id="292" name="直線コネクタ 291"/>
        <xdr:cNvCxnSpPr/>
      </xdr:nvCxnSpPr>
      <xdr:spPr>
        <a:xfrm>
          <a:off x="9639300" y="6183166"/>
          <a:ext cx="838200" cy="15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168339</xdr:rowOff>
    </xdr:from>
    <xdr:ext cx="534377" cy="259045"/>
    <xdr:sp macro="" textlink="">
      <xdr:nvSpPr>
        <xdr:cNvPr id="293" name="補助費等平均値テキスト"/>
        <xdr:cNvSpPr txBox="1"/>
      </xdr:nvSpPr>
      <xdr:spPr>
        <a:xfrm>
          <a:off x="10528300" y="5997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10966</xdr:rowOff>
    </xdr:from>
    <xdr:to>
      <xdr:col>50</xdr:col>
      <xdr:colOff>114300</xdr:colOff>
      <xdr:row>36</xdr:row>
      <xdr:rowOff>168504</xdr:rowOff>
    </xdr:to>
    <xdr:cxnSp macro="">
      <xdr:nvCxnSpPr>
        <xdr:cNvPr id="295" name="直線コネクタ 294"/>
        <xdr:cNvCxnSpPr/>
      </xdr:nvCxnSpPr>
      <xdr:spPr>
        <a:xfrm flipV="1">
          <a:off x="8750300" y="6183166"/>
          <a:ext cx="889000" cy="15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67287</xdr:rowOff>
    </xdr:from>
    <xdr:ext cx="534377" cy="259045"/>
    <xdr:sp macro="" textlink="">
      <xdr:nvSpPr>
        <xdr:cNvPr id="297" name="テキスト ボックス 296"/>
        <xdr:cNvSpPr txBox="1"/>
      </xdr:nvSpPr>
      <xdr:spPr>
        <a:xfrm>
          <a:off x="9372111" y="589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133626</xdr:rowOff>
    </xdr:from>
    <xdr:to>
      <xdr:col>45</xdr:col>
      <xdr:colOff>177800</xdr:colOff>
      <xdr:row>36</xdr:row>
      <xdr:rowOff>168504</xdr:rowOff>
    </xdr:to>
    <xdr:cxnSp macro="">
      <xdr:nvCxnSpPr>
        <xdr:cNvPr id="298" name="直線コネクタ 297"/>
        <xdr:cNvCxnSpPr/>
      </xdr:nvCxnSpPr>
      <xdr:spPr>
        <a:xfrm>
          <a:off x="7861300" y="6134376"/>
          <a:ext cx="889000" cy="20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52585</xdr:rowOff>
    </xdr:from>
    <xdr:to>
      <xdr:col>46</xdr:col>
      <xdr:colOff>38100</xdr:colOff>
      <xdr:row>35</xdr:row>
      <xdr:rowOff>154185</xdr:rowOff>
    </xdr:to>
    <xdr:sp macro="" textlink="">
      <xdr:nvSpPr>
        <xdr:cNvPr id="299" name="フローチャート: 判断 298"/>
        <xdr:cNvSpPr/>
      </xdr:nvSpPr>
      <xdr:spPr>
        <a:xfrm>
          <a:off x="8699500" y="605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170712</xdr:rowOff>
    </xdr:from>
    <xdr:ext cx="534377" cy="259045"/>
    <xdr:sp macro="" textlink="">
      <xdr:nvSpPr>
        <xdr:cNvPr id="300" name="テキスト ボックス 299"/>
        <xdr:cNvSpPr txBox="1"/>
      </xdr:nvSpPr>
      <xdr:spPr>
        <a:xfrm>
          <a:off x="8483111" y="582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133626</xdr:rowOff>
    </xdr:from>
    <xdr:to>
      <xdr:col>41</xdr:col>
      <xdr:colOff>50800</xdr:colOff>
      <xdr:row>36</xdr:row>
      <xdr:rowOff>15799</xdr:rowOff>
    </xdr:to>
    <xdr:cxnSp macro="">
      <xdr:nvCxnSpPr>
        <xdr:cNvPr id="301" name="直線コネクタ 300"/>
        <xdr:cNvCxnSpPr/>
      </xdr:nvCxnSpPr>
      <xdr:spPr>
        <a:xfrm flipV="1">
          <a:off x="6972300" y="613437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135959</xdr:rowOff>
    </xdr:from>
    <xdr:to>
      <xdr:col>41</xdr:col>
      <xdr:colOff>101600</xdr:colOff>
      <xdr:row>36</xdr:row>
      <xdr:rowOff>66109</xdr:rowOff>
    </xdr:to>
    <xdr:sp macro="" textlink="">
      <xdr:nvSpPr>
        <xdr:cNvPr id="302" name="フローチャート: 判断 301"/>
        <xdr:cNvSpPr/>
      </xdr:nvSpPr>
      <xdr:spPr>
        <a:xfrm>
          <a:off x="7810500" y="6136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57236</xdr:rowOff>
    </xdr:from>
    <xdr:ext cx="534377" cy="259045"/>
    <xdr:sp macro="" textlink="">
      <xdr:nvSpPr>
        <xdr:cNvPr id="303" name="テキスト ボックス 302"/>
        <xdr:cNvSpPr txBox="1"/>
      </xdr:nvSpPr>
      <xdr:spPr>
        <a:xfrm>
          <a:off x="7594111" y="622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64179</xdr:rowOff>
    </xdr:from>
    <xdr:to>
      <xdr:col>36</xdr:col>
      <xdr:colOff>165100</xdr:colOff>
      <xdr:row>35</xdr:row>
      <xdr:rowOff>165779</xdr:rowOff>
    </xdr:to>
    <xdr:sp macro="" textlink="">
      <xdr:nvSpPr>
        <xdr:cNvPr id="304" name="フローチャート: 判断 303"/>
        <xdr:cNvSpPr/>
      </xdr:nvSpPr>
      <xdr:spPr>
        <a:xfrm>
          <a:off x="6921500" y="606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10856</xdr:rowOff>
    </xdr:from>
    <xdr:ext cx="534377" cy="259045"/>
    <xdr:sp macro="" textlink="">
      <xdr:nvSpPr>
        <xdr:cNvPr id="305" name="テキスト ボックス 304"/>
        <xdr:cNvSpPr txBox="1"/>
      </xdr:nvSpPr>
      <xdr:spPr>
        <a:xfrm>
          <a:off x="6705111" y="584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112936</xdr:rowOff>
    </xdr:from>
    <xdr:to>
      <xdr:col>55</xdr:col>
      <xdr:colOff>50800</xdr:colOff>
      <xdr:row>37</xdr:row>
      <xdr:rowOff>43086</xdr:rowOff>
    </xdr:to>
    <xdr:sp macro="" textlink="">
      <xdr:nvSpPr>
        <xdr:cNvPr id="311" name="楕円 310"/>
        <xdr:cNvSpPr/>
      </xdr:nvSpPr>
      <xdr:spPr>
        <a:xfrm>
          <a:off x="10426700" y="628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91363</xdr:rowOff>
    </xdr:from>
    <xdr:ext cx="534377" cy="259045"/>
    <xdr:sp macro="" textlink="">
      <xdr:nvSpPr>
        <xdr:cNvPr id="312" name="補助費等該当値テキスト"/>
        <xdr:cNvSpPr txBox="1"/>
      </xdr:nvSpPr>
      <xdr:spPr>
        <a:xfrm>
          <a:off x="10528300" y="626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131616</xdr:rowOff>
    </xdr:from>
    <xdr:to>
      <xdr:col>50</xdr:col>
      <xdr:colOff>165100</xdr:colOff>
      <xdr:row>36</xdr:row>
      <xdr:rowOff>61766</xdr:rowOff>
    </xdr:to>
    <xdr:sp macro="" textlink="">
      <xdr:nvSpPr>
        <xdr:cNvPr id="313" name="楕円 312"/>
        <xdr:cNvSpPr/>
      </xdr:nvSpPr>
      <xdr:spPr>
        <a:xfrm>
          <a:off x="9588500" y="613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52893</xdr:rowOff>
    </xdr:from>
    <xdr:ext cx="534377" cy="259045"/>
    <xdr:sp macro="" textlink="">
      <xdr:nvSpPr>
        <xdr:cNvPr id="314" name="テキスト ボックス 313"/>
        <xdr:cNvSpPr txBox="1"/>
      </xdr:nvSpPr>
      <xdr:spPr>
        <a:xfrm>
          <a:off x="9372111" y="622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117704</xdr:rowOff>
    </xdr:from>
    <xdr:to>
      <xdr:col>46</xdr:col>
      <xdr:colOff>38100</xdr:colOff>
      <xdr:row>37</xdr:row>
      <xdr:rowOff>47854</xdr:rowOff>
    </xdr:to>
    <xdr:sp macro="" textlink="">
      <xdr:nvSpPr>
        <xdr:cNvPr id="315" name="楕円 314"/>
        <xdr:cNvSpPr/>
      </xdr:nvSpPr>
      <xdr:spPr>
        <a:xfrm>
          <a:off x="8699500" y="628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38981</xdr:rowOff>
    </xdr:from>
    <xdr:ext cx="534377" cy="259045"/>
    <xdr:sp macro="" textlink="">
      <xdr:nvSpPr>
        <xdr:cNvPr id="316" name="テキスト ボックス 315"/>
        <xdr:cNvSpPr txBox="1"/>
      </xdr:nvSpPr>
      <xdr:spPr>
        <a:xfrm>
          <a:off x="8483111" y="638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82826</xdr:rowOff>
    </xdr:from>
    <xdr:to>
      <xdr:col>41</xdr:col>
      <xdr:colOff>101600</xdr:colOff>
      <xdr:row>36</xdr:row>
      <xdr:rowOff>12976</xdr:rowOff>
    </xdr:to>
    <xdr:sp macro="" textlink="">
      <xdr:nvSpPr>
        <xdr:cNvPr id="317" name="楕円 316"/>
        <xdr:cNvSpPr/>
      </xdr:nvSpPr>
      <xdr:spPr>
        <a:xfrm>
          <a:off x="7810500" y="6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29503</xdr:rowOff>
    </xdr:from>
    <xdr:ext cx="534377" cy="259045"/>
    <xdr:sp macro="" textlink="">
      <xdr:nvSpPr>
        <xdr:cNvPr id="318" name="テキスト ボックス 317"/>
        <xdr:cNvSpPr txBox="1"/>
      </xdr:nvSpPr>
      <xdr:spPr>
        <a:xfrm>
          <a:off x="7594111" y="585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136449</xdr:rowOff>
    </xdr:from>
    <xdr:to>
      <xdr:col>36</xdr:col>
      <xdr:colOff>165100</xdr:colOff>
      <xdr:row>36</xdr:row>
      <xdr:rowOff>66599</xdr:rowOff>
    </xdr:to>
    <xdr:sp macro="" textlink="">
      <xdr:nvSpPr>
        <xdr:cNvPr id="319" name="楕円 318"/>
        <xdr:cNvSpPr/>
      </xdr:nvSpPr>
      <xdr:spPr>
        <a:xfrm>
          <a:off x="6921500" y="613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57726</xdr:rowOff>
    </xdr:from>
    <xdr:ext cx="534377" cy="259045"/>
    <xdr:sp macro="" textlink="">
      <xdr:nvSpPr>
        <xdr:cNvPr id="320" name="テキスト ボックス 319"/>
        <xdr:cNvSpPr txBox="1"/>
      </xdr:nvSpPr>
      <xdr:spPr>
        <a:xfrm>
          <a:off x="6705111" y="62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67634</xdr:rowOff>
    </xdr:from>
    <xdr:to>
      <xdr:col>55</xdr:col>
      <xdr:colOff>0</xdr:colOff>
      <xdr:row>57</xdr:row>
      <xdr:rowOff>8427</xdr:rowOff>
    </xdr:to>
    <xdr:cxnSp macro="">
      <xdr:nvCxnSpPr>
        <xdr:cNvPr id="350" name="直線コネクタ 349"/>
        <xdr:cNvCxnSpPr/>
      </xdr:nvCxnSpPr>
      <xdr:spPr>
        <a:xfrm flipV="1">
          <a:off x="9639300" y="9497384"/>
          <a:ext cx="838200" cy="28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122800</xdr:rowOff>
    </xdr:from>
    <xdr:ext cx="534377" cy="259045"/>
    <xdr:sp macro="" textlink="">
      <xdr:nvSpPr>
        <xdr:cNvPr id="351" name="普通建設事業費平均値テキスト"/>
        <xdr:cNvSpPr txBox="1"/>
      </xdr:nvSpPr>
      <xdr:spPr>
        <a:xfrm>
          <a:off x="10528300" y="9552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165703</xdr:rowOff>
    </xdr:from>
    <xdr:to>
      <xdr:col>50</xdr:col>
      <xdr:colOff>114300</xdr:colOff>
      <xdr:row>57</xdr:row>
      <xdr:rowOff>8427</xdr:rowOff>
    </xdr:to>
    <xdr:cxnSp macro="">
      <xdr:nvCxnSpPr>
        <xdr:cNvPr id="353" name="直線コネクタ 352"/>
        <xdr:cNvCxnSpPr/>
      </xdr:nvCxnSpPr>
      <xdr:spPr>
        <a:xfrm>
          <a:off x="8750300" y="9595453"/>
          <a:ext cx="889000" cy="18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123302</xdr:rowOff>
    </xdr:from>
    <xdr:ext cx="534377" cy="259045"/>
    <xdr:sp macro="" textlink="">
      <xdr:nvSpPr>
        <xdr:cNvPr id="355" name="テキスト ボックス 354"/>
        <xdr:cNvSpPr txBox="1"/>
      </xdr:nvSpPr>
      <xdr:spPr>
        <a:xfrm>
          <a:off x="9372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60909</xdr:rowOff>
    </xdr:from>
    <xdr:to>
      <xdr:col>45</xdr:col>
      <xdr:colOff>177800</xdr:colOff>
      <xdr:row>55</xdr:row>
      <xdr:rowOff>165703</xdr:rowOff>
    </xdr:to>
    <xdr:cxnSp macro="">
      <xdr:nvCxnSpPr>
        <xdr:cNvPr id="356" name="直線コネクタ 355"/>
        <xdr:cNvCxnSpPr/>
      </xdr:nvCxnSpPr>
      <xdr:spPr>
        <a:xfrm>
          <a:off x="7861300" y="9490659"/>
          <a:ext cx="889000" cy="10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59296</xdr:rowOff>
    </xdr:from>
    <xdr:to>
      <xdr:col>46</xdr:col>
      <xdr:colOff>38100</xdr:colOff>
      <xdr:row>56</xdr:row>
      <xdr:rowOff>160896</xdr:rowOff>
    </xdr:to>
    <xdr:sp macro="" textlink="">
      <xdr:nvSpPr>
        <xdr:cNvPr id="357" name="フローチャート: 判断 356"/>
        <xdr:cNvSpPr/>
      </xdr:nvSpPr>
      <xdr:spPr>
        <a:xfrm>
          <a:off x="8699500" y="96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152023</xdr:rowOff>
    </xdr:from>
    <xdr:ext cx="534377" cy="259045"/>
    <xdr:sp macro="" textlink="">
      <xdr:nvSpPr>
        <xdr:cNvPr id="358" name="テキスト ボックス 357"/>
        <xdr:cNvSpPr txBox="1"/>
      </xdr:nvSpPr>
      <xdr:spPr>
        <a:xfrm>
          <a:off x="8483111" y="97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8807</xdr:rowOff>
    </xdr:from>
    <xdr:to>
      <xdr:col>41</xdr:col>
      <xdr:colOff>50800</xdr:colOff>
      <xdr:row>55</xdr:row>
      <xdr:rowOff>60909</xdr:rowOff>
    </xdr:to>
    <xdr:cxnSp macro="">
      <xdr:nvCxnSpPr>
        <xdr:cNvPr id="359" name="直線コネクタ 358"/>
        <xdr:cNvCxnSpPr/>
      </xdr:nvCxnSpPr>
      <xdr:spPr>
        <a:xfrm>
          <a:off x="6972300" y="9267107"/>
          <a:ext cx="889000" cy="22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91529</xdr:rowOff>
    </xdr:from>
    <xdr:to>
      <xdr:col>41</xdr:col>
      <xdr:colOff>101600</xdr:colOff>
      <xdr:row>57</xdr:row>
      <xdr:rowOff>21679</xdr:rowOff>
    </xdr:to>
    <xdr:sp macro="" textlink="">
      <xdr:nvSpPr>
        <xdr:cNvPr id="360" name="フローチャート: 判断 359"/>
        <xdr:cNvSpPr/>
      </xdr:nvSpPr>
      <xdr:spPr>
        <a:xfrm>
          <a:off x="7810500" y="969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12806</xdr:rowOff>
    </xdr:from>
    <xdr:ext cx="534377" cy="259045"/>
    <xdr:sp macro="" textlink="">
      <xdr:nvSpPr>
        <xdr:cNvPr id="361" name="テキスト ボックス 360"/>
        <xdr:cNvSpPr txBox="1"/>
      </xdr:nvSpPr>
      <xdr:spPr>
        <a:xfrm>
          <a:off x="7594111" y="978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103474</xdr:rowOff>
    </xdr:from>
    <xdr:to>
      <xdr:col>36</xdr:col>
      <xdr:colOff>165100</xdr:colOff>
      <xdr:row>57</xdr:row>
      <xdr:rowOff>33624</xdr:rowOff>
    </xdr:to>
    <xdr:sp macro="" textlink="">
      <xdr:nvSpPr>
        <xdr:cNvPr id="362" name="フローチャート: 判断 361"/>
        <xdr:cNvSpPr/>
      </xdr:nvSpPr>
      <xdr:spPr>
        <a:xfrm>
          <a:off x="6921500" y="97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24751</xdr:rowOff>
    </xdr:from>
    <xdr:ext cx="534377" cy="259045"/>
    <xdr:sp macro="" textlink="">
      <xdr:nvSpPr>
        <xdr:cNvPr id="363" name="テキスト ボックス 362"/>
        <xdr:cNvSpPr txBox="1"/>
      </xdr:nvSpPr>
      <xdr:spPr>
        <a:xfrm>
          <a:off x="6705111" y="979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16834</xdr:rowOff>
    </xdr:from>
    <xdr:to>
      <xdr:col>55</xdr:col>
      <xdr:colOff>50800</xdr:colOff>
      <xdr:row>55</xdr:row>
      <xdr:rowOff>118434</xdr:rowOff>
    </xdr:to>
    <xdr:sp macro="" textlink="">
      <xdr:nvSpPr>
        <xdr:cNvPr id="369" name="楕円 368"/>
        <xdr:cNvSpPr/>
      </xdr:nvSpPr>
      <xdr:spPr>
        <a:xfrm>
          <a:off x="10426700" y="944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39711</xdr:rowOff>
    </xdr:from>
    <xdr:ext cx="534377" cy="259045"/>
    <xdr:sp macro="" textlink="">
      <xdr:nvSpPr>
        <xdr:cNvPr id="370" name="普通建設事業費該当値テキスト"/>
        <xdr:cNvSpPr txBox="1"/>
      </xdr:nvSpPr>
      <xdr:spPr>
        <a:xfrm>
          <a:off x="10528300" y="929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129077</xdr:rowOff>
    </xdr:from>
    <xdr:to>
      <xdr:col>50</xdr:col>
      <xdr:colOff>165100</xdr:colOff>
      <xdr:row>57</xdr:row>
      <xdr:rowOff>59227</xdr:rowOff>
    </xdr:to>
    <xdr:sp macro="" textlink="">
      <xdr:nvSpPr>
        <xdr:cNvPr id="371" name="楕円 370"/>
        <xdr:cNvSpPr/>
      </xdr:nvSpPr>
      <xdr:spPr>
        <a:xfrm>
          <a:off x="9588500" y="973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50354</xdr:rowOff>
    </xdr:from>
    <xdr:ext cx="534377" cy="259045"/>
    <xdr:sp macro="" textlink="">
      <xdr:nvSpPr>
        <xdr:cNvPr id="372" name="テキスト ボックス 371"/>
        <xdr:cNvSpPr txBox="1"/>
      </xdr:nvSpPr>
      <xdr:spPr>
        <a:xfrm>
          <a:off x="9372111" y="982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114903</xdr:rowOff>
    </xdr:from>
    <xdr:to>
      <xdr:col>46</xdr:col>
      <xdr:colOff>38100</xdr:colOff>
      <xdr:row>56</xdr:row>
      <xdr:rowOff>45053</xdr:rowOff>
    </xdr:to>
    <xdr:sp macro="" textlink="">
      <xdr:nvSpPr>
        <xdr:cNvPr id="373" name="楕円 372"/>
        <xdr:cNvSpPr/>
      </xdr:nvSpPr>
      <xdr:spPr>
        <a:xfrm>
          <a:off x="8699500" y="954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61580</xdr:rowOff>
    </xdr:from>
    <xdr:ext cx="534377" cy="259045"/>
    <xdr:sp macro="" textlink="">
      <xdr:nvSpPr>
        <xdr:cNvPr id="374" name="テキスト ボックス 373"/>
        <xdr:cNvSpPr txBox="1"/>
      </xdr:nvSpPr>
      <xdr:spPr>
        <a:xfrm>
          <a:off x="8483111" y="931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10109</xdr:rowOff>
    </xdr:from>
    <xdr:to>
      <xdr:col>41</xdr:col>
      <xdr:colOff>101600</xdr:colOff>
      <xdr:row>55</xdr:row>
      <xdr:rowOff>111709</xdr:rowOff>
    </xdr:to>
    <xdr:sp macro="" textlink="">
      <xdr:nvSpPr>
        <xdr:cNvPr id="375" name="楕円 374"/>
        <xdr:cNvSpPr/>
      </xdr:nvSpPr>
      <xdr:spPr>
        <a:xfrm>
          <a:off x="7810500" y="943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128236</xdr:rowOff>
    </xdr:from>
    <xdr:ext cx="534377" cy="259045"/>
    <xdr:sp macro="" textlink="">
      <xdr:nvSpPr>
        <xdr:cNvPr id="376" name="テキスト ボックス 375"/>
        <xdr:cNvSpPr txBox="1"/>
      </xdr:nvSpPr>
      <xdr:spPr>
        <a:xfrm>
          <a:off x="7594111" y="921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129457</xdr:rowOff>
    </xdr:from>
    <xdr:to>
      <xdr:col>36</xdr:col>
      <xdr:colOff>165100</xdr:colOff>
      <xdr:row>54</xdr:row>
      <xdr:rowOff>59607</xdr:rowOff>
    </xdr:to>
    <xdr:sp macro="" textlink="">
      <xdr:nvSpPr>
        <xdr:cNvPr id="377" name="楕円 376"/>
        <xdr:cNvSpPr/>
      </xdr:nvSpPr>
      <xdr:spPr>
        <a:xfrm>
          <a:off x="6921500" y="921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76134</xdr:rowOff>
    </xdr:from>
    <xdr:ext cx="534377" cy="259045"/>
    <xdr:sp macro="" textlink="">
      <xdr:nvSpPr>
        <xdr:cNvPr id="378" name="テキスト ボックス 377"/>
        <xdr:cNvSpPr txBox="1"/>
      </xdr:nvSpPr>
      <xdr:spPr>
        <a:xfrm>
          <a:off x="6705111" y="899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402" name="直線コネクタ 401"/>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403"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404" name="直線コネクタ 403"/>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5"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6" name="直線コネクタ 405"/>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94971</xdr:rowOff>
    </xdr:from>
    <xdr:to>
      <xdr:col>55</xdr:col>
      <xdr:colOff>0</xdr:colOff>
      <xdr:row>77</xdr:row>
      <xdr:rowOff>97904</xdr:rowOff>
    </xdr:to>
    <xdr:cxnSp macro="">
      <xdr:nvCxnSpPr>
        <xdr:cNvPr id="407" name="直線コネクタ 406"/>
        <xdr:cNvCxnSpPr/>
      </xdr:nvCxnSpPr>
      <xdr:spPr>
        <a:xfrm>
          <a:off x="9639300" y="13296621"/>
          <a:ext cx="8382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100423</xdr:rowOff>
    </xdr:from>
    <xdr:ext cx="534377" cy="259045"/>
    <xdr:sp macro="" textlink="">
      <xdr:nvSpPr>
        <xdr:cNvPr id="408" name="普通建設事業費 （ うち新規整備　）平均値テキスト"/>
        <xdr:cNvSpPr txBox="1"/>
      </xdr:nvSpPr>
      <xdr:spPr>
        <a:xfrm>
          <a:off x="10528300" y="12959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09" name="フローチャート: 判断 408"/>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94971</xdr:rowOff>
    </xdr:from>
    <xdr:to>
      <xdr:col>50</xdr:col>
      <xdr:colOff>114300</xdr:colOff>
      <xdr:row>77</xdr:row>
      <xdr:rowOff>144196</xdr:rowOff>
    </xdr:to>
    <xdr:cxnSp macro="">
      <xdr:nvCxnSpPr>
        <xdr:cNvPr id="410" name="直線コネクタ 409"/>
        <xdr:cNvCxnSpPr/>
      </xdr:nvCxnSpPr>
      <xdr:spPr>
        <a:xfrm flipV="1">
          <a:off x="8750300" y="13296621"/>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11" name="フローチャート: 判断 410"/>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135818</xdr:rowOff>
    </xdr:from>
    <xdr:ext cx="534377" cy="259045"/>
    <xdr:sp macro="" textlink="">
      <xdr:nvSpPr>
        <xdr:cNvPr id="412" name="テキスト ボックス 411"/>
        <xdr:cNvSpPr txBox="1"/>
      </xdr:nvSpPr>
      <xdr:spPr>
        <a:xfrm>
          <a:off x="9372111" y="12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143129</xdr:rowOff>
    </xdr:from>
    <xdr:to>
      <xdr:col>45</xdr:col>
      <xdr:colOff>177800</xdr:colOff>
      <xdr:row>77</xdr:row>
      <xdr:rowOff>144196</xdr:rowOff>
    </xdr:to>
    <xdr:cxnSp macro="">
      <xdr:nvCxnSpPr>
        <xdr:cNvPr id="413" name="直線コネクタ 412"/>
        <xdr:cNvCxnSpPr/>
      </xdr:nvCxnSpPr>
      <xdr:spPr>
        <a:xfrm>
          <a:off x="7861300" y="13173329"/>
          <a:ext cx="889000" cy="17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50114</xdr:rowOff>
    </xdr:from>
    <xdr:to>
      <xdr:col>46</xdr:col>
      <xdr:colOff>38100</xdr:colOff>
      <xdr:row>75</xdr:row>
      <xdr:rowOff>151715</xdr:rowOff>
    </xdr:to>
    <xdr:sp macro="" textlink="">
      <xdr:nvSpPr>
        <xdr:cNvPr id="414" name="フローチャート: 判断 413"/>
        <xdr:cNvSpPr/>
      </xdr:nvSpPr>
      <xdr:spPr>
        <a:xfrm>
          <a:off x="8699500" y="12908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168241</xdr:rowOff>
    </xdr:from>
    <xdr:ext cx="534377" cy="259045"/>
    <xdr:sp macro="" textlink="">
      <xdr:nvSpPr>
        <xdr:cNvPr id="415" name="テキスト ボックス 414"/>
        <xdr:cNvSpPr txBox="1"/>
      </xdr:nvSpPr>
      <xdr:spPr>
        <a:xfrm>
          <a:off x="8483111" y="1268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147498</xdr:rowOff>
    </xdr:from>
    <xdr:to>
      <xdr:col>41</xdr:col>
      <xdr:colOff>101600</xdr:colOff>
      <xdr:row>76</xdr:row>
      <xdr:rowOff>77648</xdr:rowOff>
    </xdr:to>
    <xdr:sp macro="" textlink="">
      <xdr:nvSpPr>
        <xdr:cNvPr id="416" name="フローチャート: 判断 415"/>
        <xdr:cNvSpPr/>
      </xdr:nvSpPr>
      <xdr:spPr>
        <a:xfrm>
          <a:off x="7810500" y="1300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94175</xdr:rowOff>
    </xdr:from>
    <xdr:ext cx="534377" cy="259045"/>
    <xdr:sp macro="" textlink="">
      <xdr:nvSpPr>
        <xdr:cNvPr id="417" name="テキスト ボックス 416"/>
        <xdr:cNvSpPr txBox="1"/>
      </xdr:nvSpPr>
      <xdr:spPr>
        <a:xfrm>
          <a:off x="7594111" y="1278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47104</xdr:rowOff>
    </xdr:from>
    <xdr:to>
      <xdr:col>55</xdr:col>
      <xdr:colOff>50800</xdr:colOff>
      <xdr:row>77</xdr:row>
      <xdr:rowOff>148704</xdr:rowOff>
    </xdr:to>
    <xdr:sp macro="" textlink="">
      <xdr:nvSpPr>
        <xdr:cNvPr id="423" name="楕円 422"/>
        <xdr:cNvSpPr/>
      </xdr:nvSpPr>
      <xdr:spPr>
        <a:xfrm>
          <a:off x="10426700" y="1324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25531</xdr:rowOff>
    </xdr:from>
    <xdr:ext cx="469744" cy="259045"/>
    <xdr:sp macro="" textlink="">
      <xdr:nvSpPr>
        <xdr:cNvPr id="424" name="普通建設事業費 （ うち新規整備　）該当値テキスト"/>
        <xdr:cNvSpPr txBox="1"/>
      </xdr:nvSpPr>
      <xdr:spPr>
        <a:xfrm>
          <a:off x="10528300" y="1322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44171</xdr:rowOff>
    </xdr:from>
    <xdr:to>
      <xdr:col>50</xdr:col>
      <xdr:colOff>165100</xdr:colOff>
      <xdr:row>77</xdr:row>
      <xdr:rowOff>145771</xdr:rowOff>
    </xdr:to>
    <xdr:sp macro="" textlink="">
      <xdr:nvSpPr>
        <xdr:cNvPr id="425" name="楕円 424"/>
        <xdr:cNvSpPr/>
      </xdr:nvSpPr>
      <xdr:spPr>
        <a:xfrm>
          <a:off x="9588500" y="1324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136898</xdr:rowOff>
    </xdr:from>
    <xdr:ext cx="469744" cy="259045"/>
    <xdr:sp macro="" textlink="">
      <xdr:nvSpPr>
        <xdr:cNvPr id="426" name="テキスト ボックス 425"/>
        <xdr:cNvSpPr txBox="1"/>
      </xdr:nvSpPr>
      <xdr:spPr>
        <a:xfrm>
          <a:off x="9404428" y="1333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93396</xdr:rowOff>
    </xdr:from>
    <xdr:to>
      <xdr:col>46</xdr:col>
      <xdr:colOff>38100</xdr:colOff>
      <xdr:row>78</xdr:row>
      <xdr:rowOff>23546</xdr:rowOff>
    </xdr:to>
    <xdr:sp macro="" textlink="">
      <xdr:nvSpPr>
        <xdr:cNvPr id="427" name="楕円 426"/>
        <xdr:cNvSpPr/>
      </xdr:nvSpPr>
      <xdr:spPr>
        <a:xfrm>
          <a:off x="8699500" y="1329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14673</xdr:rowOff>
    </xdr:from>
    <xdr:ext cx="469744" cy="259045"/>
    <xdr:sp macro="" textlink="">
      <xdr:nvSpPr>
        <xdr:cNvPr id="428" name="テキスト ボックス 427"/>
        <xdr:cNvSpPr txBox="1"/>
      </xdr:nvSpPr>
      <xdr:spPr>
        <a:xfrm>
          <a:off x="8515428" y="1338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92329</xdr:rowOff>
    </xdr:from>
    <xdr:to>
      <xdr:col>41</xdr:col>
      <xdr:colOff>101600</xdr:colOff>
      <xdr:row>77</xdr:row>
      <xdr:rowOff>22479</xdr:rowOff>
    </xdr:to>
    <xdr:sp macro="" textlink="">
      <xdr:nvSpPr>
        <xdr:cNvPr id="429" name="楕円 428"/>
        <xdr:cNvSpPr/>
      </xdr:nvSpPr>
      <xdr:spPr>
        <a:xfrm>
          <a:off x="7810500" y="1312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13606</xdr:rowOff>
    </xdr:from>
    <xdr:ext cx="534377" cy="259045"/>
    <xdr:sp macro="" textlink="">
      <xdr:nvSpPr>
        <xdr:cNvPr id="430" name="テキスト ボックス 429"/>
        <xdr:cNvSpPr txBox="1"/>
      </xdr:nvSpPr>
      <xdr:spPr>
        <a:xfrm>
          <a:off x="7594111" y="1321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2" name="直線コネクタ 451"/>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3"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4" name="直線コネクタ 453"/>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5"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6" name="直線コネクタ 455"/>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68697</xdr:rowOff>
    </xdr:from>
    <xdr:to>
      <xdr:col>55</xdr:col>
      <xdr:colOff>0</xdr:colOff>
      <xdr:row>95</xdr:row>
      <xdr:rowOff>41517</xdr:rowOff>
    </xdr:to>
    <xdr:cxnSp macro="">
      <xdr:nvCxnSpPr>
        <xdr:cNvPr id="457" name="直線コネクタ 456"/>
        <xdr:cNvCxnSpPr/>
      </xdr:nvCxnSpPr>
      <xdr:spPr>
        <a:xfrm flipV="1">
          <a:off x="9639300" y="16013547"/>
          <a:ext cx="838200" cy="31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11068</xdr:rowOff>
    </xdr:from>
    <xdr:ext cx="534377" cy="259045"/>
    <xdr:sp macro="" textlink="">
      <xdr:nvSpPr>
        <xdr:cNvPr id="458" name="普通建設事業費 （ うち更新整備　）平均値テキスト"/>
        <xdr:cNvSpPr txBox="1"/>
      </xdr:nvSpPr>
      <xdr:spPr>
        <a:xfrm>
          <a:off x="10528300" y="16298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9" name="フローチャート: 判断 458"/>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166218</xdr:rowOff>
    </xdr:from>
    <xdr:to>
      <xdr:col>50</xdr:col>
      <xdr:colOff>114300</xdr:colOff>
      <xdr:row>95</xdr:row>
      <xdr:rowOff>41517</xdr:rowOff>
    </xdr:to>
    <xdr:cxnSp macro="">
      <xdr:nvCxnSpPr>
        <xdr:cNvPr id="460" name="直線コネクタ 459"/>
        <xdr:cNvCxnSpPr/>
      </xdr:nvCxnSpPr>
      <xdr:spPr>
        <a:xfrm>
          <a:off x="8750300" y="16111068"/>
          <a:ext cx="889000" cy="21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1" name="フローチャート: 判断 460"/>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169465</xdr:rowOff>
    </xdr:from>
    <xdr:ext cx="534377" cy="259045"/>
    <xdr:sp macro="" textlink="">
      <xdr:nvSpPr>
        <xdr:cNvPr id="462" name="テキスト ボックス 461"/>
        <xdr:cNvSpPr txBox="1"/>
      </xdr:nvSpPr>
      <xdr:spPr>
        <a:xfrm>
          <a:off x="9372111" y="1645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166218</xdr:rowOff>
    </xdr:from>
    <xdr:to>
      <xdr:col>45</xdr:col>
      <xdr:colOff>177800</xdr:colOff>
      <xdr:row>94</xdr:row>
      <xdr:rowOff>160593</xdr:rowOff>
    </xdr:to>
    <xdr:cxnSp macro="">
      <xdr:nvCxnSpPr>
        <xdr:cNvPr id="463" name="直線コネクタ 462"/>
        <xdr:cNvCxnSpPr/>
      </xdr:nvCxnSpPr>
      <xdr:spPr>
        <a:xfrm flipV="1">
          <a:off x="7861300" y="16111068"/>
          <a:ext cx="889000" cy="16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6902</xdr:rowOff>
    </xdr:from>
    <xdr:to>
      <xdr:col>46</xdr:col>
      <xdr:colOff>38100</xdr:colOff>
      <xdr:row>96</xdr:row>
      <xdr:rowOff>108502</xdr:rowOff>
    </xdr:to>
    <xdr:sp macro="" textlink="">
      <xdr:nvSpPr>
        <xdr:cNvPr id="464" name="フローチャート: 判断 463"/>
        <xdr:cNvSpPr/>
      </xdr:nvSpPr>
      <xdr:spPr>
        <a:xfrm>
          <a:off x="86995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99629</xdr:rowOff>
    </xdr:from>
    <xdr:ext cx="534377" cy="259045"/>
    <xdr:sp macro="" textlink="">
      <xdr:nvSpPr>
        <xdr:cNvPr id="465" name="テキスト ボックス 464"/>
        <xdr:cNvSpPr txBox="1"/>
      </xdr:nvSpPr>
      <xdr:spPr>
        <a:xfrm>
          <a:off x="8483111" y="1655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37099</xdr:rowOff>
    </xdr:from>
    <xdr:to>
      <xdr:col>41</xdr:col>
      <xdr:colOff>101600</xdr:colOff>
      <xdr:row>96</xdr:row>
      <xdr:rowOff>138699</xdr:rowOff>
    </xdr:to>
    <xdr:sp macro="" textlink="">
      <xdr:nvSpPr>
        <xdr:cNvPr id="466" name="フローチャート: 判断 465"/>
        <xdr:cNvSpPr/>
      </xdr:nvSpPr>
      <xdr:spPr>
        <a:xfrm>
          <a:off x="7810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129826</xdr:rowOff>
    </xdr:from>
    <xdr:ext cx="534377" cy="259045"/>
    <xdr:sp macro="" textlink="">
      <xdr:nvSpPr>
        <xdr:cNvPr id="467" name="テキスト ボックス 466"/>
        <xdr:cNvSpPr txBox="1"/>
      </xdr:nvSpPr>
      <xdr:spPr>
        <a:xfrm>
          <a:off x="7594111" y="165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17897</xdr:rowOff>
    </xdr:from>
    <xdr:to>
      <xdr:col>55</xdr:col>
      <xdr:colOff>50800</xdr:colOff>
      <xdr:row>93</xdr:row>
      <xdr:rowOff>119497</xdr:rowOff>
    </xdr:to>
    <xdr:sp macro="" textlink="">
      <xdr:nvSpPr>
        <xdr:cNvPr id="473" name="楕円 472"/>
        <xdr:cNvSpPr/>
      </xdr:nvSpPr>
      <xdr:spPr>
        <a:xfrm>
          <a:off x="10426700" y="159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40774</xdr:rowOff>
    </xdr:from>
    <xdr:ext cx="534377" cy="259045"/>
    <xdr:sp macro="" textlink="">
      <xdr:nvSpPr>
        <xdr:cNvPr id="474" name="普通建設事業費 （ うち更新整備　）該当値テキスト"/>
        <xdr:cNvSpPr txBox="1"/>
      </xdr:nvSpPr>
      <xdr:spPr>
        <a:xfrm>
          <a:off x="10528300" y="1581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162167</xdr:rowOff>
    </xdr:from>
    <xdr:to>
      <xdr:col>50</xdr:col>
      <xdr:colOff>165100</xdr:colOff>
      <xdr:row>95</xdr:row>
      <xdr:rowOff>92317</xdr:rowOff>
    </xdr:to>
    <xdr:sp macro="" textlink="">
      <xdr:nvSpPr>
        <xdr:cNvPr id="475" name="楕円 474"/>
        <xdr:cNvSpPr/>
      </xdr:nvSpPr>
      <xdr:spPr>
        <a:xfrm>
          <a:off x="9588500" y="1627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108844</xdr:rowOff>
    </xdr:from>
    <xdr:ext cx="534377" cy="259045"/>
    <xdr:sp macro="" textlink="">
      <xdr:nvSpPr>
        <xdr:cNvPr id="476" name="テキスト ボックス 475"/>
        <xdr:cNvSpPr txBox="1"/>
      </xdr:nvSpPr>
      <xdr:spPr>
        <a:xfrm>
          <a:off x="9372111" y="1605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115418</xdr:rowOff>
    </xdr:from>
    <xdr:to>
      <xdr:col>46</xdr:col>
      <xdr:colOff>38100</xdr:colOff>
      <xdr:row>94</xdr:row>
      <xdr:rowOff>45568</xdr:rowOff>
    </xdr:to>
    <xdr:sp macro="" textlink="">
      <xdr:nvSpPr>
        <xdr:cNvPr id="477" name="楕円 476"/>
        <xdr:cNvSpPr/>
      </xdr:nvSpPr>
      <xdr:spPr>
        <a:xfrm>
          <a:off x="8699500" y="1606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62095</xdr:rowOff>
    </xdr:from>
    <xdr:ext cx="534377" cy="259045"/>
    <xdr:sp macro="" textlink="">
      <xdr:nvSpPr>
        <xdr:cNvPr id="478" name="テキスト ボックス 477"/>
        <xdr:cNvSpPr txBox="1"/>
      </xdr:nvSpPr>
      <xdr:spPr>
        <a:xfrm>
          <a:off x="8483111" y="1583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109793</xdr:rowOff>
    </xdr:from>
    <xdr:to>
      <xdr:col>41</xdr:col>
      <xdr:colOff>101600</xdr:colOff>
      <xdr:row>95</xdr:row>
      <xdr:rowOff>39943</xdr:rowOff>
    </xdr:to>
    <xdr:sp macro="" textlink="">
      <xdr:nvSpPr>
        <xdr:cNvPr id="479" name="楕円 478"/>
        <xdr:cNvSpPr/>
      </xdr:nvSpPr>
      <xdr:spPr>
        <a:xfrm>
          <a:off x="7810500" y="1622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56470</xdr:rowOff>
    </xdr:from>
    <xdr:ext cx="534377" cy="259045"/>
    <xdr:sp macro="" textlink="">
      <xdr:nvSpPr>
        <xdr:cNvPr id="480" name="テキスト ボックス 479"/>
        <xdr:cNvSpPr txBox="1"/>
      </xdr:nvSpPr>
      <xdr:spPr>
        <a:xfrm>
          <a:off x="7594111" y="1600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6" name="直線コネクタ 505"/>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7"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9"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0" name="直線コネクタ 509"/>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42186</xdr:rowOff>
    </xdr:from>
    <xdr:to>
      <xdr:col>85</xdr:col>
      <xdr:colOff>127000</xdr:colOff>
      <xdr:row>39</xdr:row>
      <xdr:rowOff>69912</xdr:rowOff>
    </xdr:to>
    <xdr:cxnSp macro="">
      <xdr:nvCxnSpPr>
        <xdr:cNvPr id="511" name="直線コネクタ 510"/>
        <xdr:cNvCxnSpPr/>
      </xdr:nvCxnSpPr>
      <xdr:spPr>
        <a:xfrm>
          <a:off x="15481300" y="6728736"/>
          <a:ext cx="838200" cy="2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25921</xdr:rowOff>
    </xdr:from>
    <xdr:ext cx="469744" cy="259045"/>
    <xdr:sp macro="" textlink="">
      <xdr:nvSpPr>
        <xdr:cNvPr id="512" name="災害復旧事業費平均値テキスト"/>
        <xdr:cNvSpPr txBox="1"/>
      </xdr:nvSpPr>
      <xdr:spPr>
        <a:xfrm>
          <a:off x="16370300" y="6541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3" name="フローチャート: 判断 512"/>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42186</xdr:rowOff>
    </xdr:from>
    <xdr:to>
      <xdr:col>81</xdr:col>
      <xdr:colOff>50800</xdr:colOff>
      <xdr:row>39</xdr:row>
      <xdr:rowOff>68638</xdr:rowOff>
    </xdr:to>
    <xdr:cxnSp macro="">
      <xdr:nvCxnSpPr>
        <xdr:cNvPr id="514" name="直線コネクタ 513"/>
        <xdr:cNvCxnSpPr/>
      </xdr:nvCxnSpPr>
      <xdr:spPr>
        <a:xfrm flipV="1">
          <a:off x="14592300" y="6728736"/>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5" name="フローチャート: 判断 514"/>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96163</xdr:rowOff>
    </xdr:from>
    <xdr:ext cx="469744" cy="259045"/>
    <xdr:sp macro="" textlink="">
      <xdr:nvSpPr>
        <xdr:cNvPr id="516" name="テキスト ボックス 515"/>
        <xdr:cNvSpPr txBox="1"/>
      </xdr:nvSpPr>
      <xdr:spPr>
        <a:xfrm>
          <a:off x="15246428" y="678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59102</xdr:rowOff>
    </xdr:from>
    <xdr:to>
      <xdr:col>76</xdr:col>
      <xdr:colOff>114300</xdr:colOff>
      <xdr:row>39</xdr:row>
      <xdr:rowOff>68638</xdr:rowOff>
    </xdr:to>
    <xdr:cxnSp macro="">
      <xdr:nvCxnSpPr>
        <xdr:cNvPr id="517" name="直線コネクタ 516"/>
        <xdr:cNvCxnSpPr/>
      </xdr:nvCxnSpPr>
      <xdr:spPr>
        <a:xfrm>
          <a:off x="13703300" y="6745652"/>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38118</xdr:rowOff>
    </xdr:from>
    <xdr:to>
      <xdr:col>76</xdr:col>
      <xdr:colOff>165100</xdr:colOff>
      <xdr:row>39</xdr:row>
      <xdr:rowOff>139718</xdr:rowOff>
    </xdr:to>
    <xdr:sp macro="" textlink="">
      <xdr:nvSpPr>
        <xdr:cNvPr id="518" name="フローチャート: 判断 517"/>
        <xdr:cNvSpPr/>
      </xdr:nvSpPr>
      <xdr:spPr>
        <a:xfrm>
          <a:off x="14541500" y="672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130845</xdr:rowOff>
    </xdr:from>
    <xdr:ext cx="378565" cy="259045"/>
    <xdr:sp macro="" textlink="">
      <xdr:nvSpPr>
        <xdr:cNvPr id="519" name="テキスト ボックス 518"/>
        <xdr:cNvSpPr txBox="1"/>
      </xdr:nvSpPr>
      <xdr:spPr>
        <a:xfrm>
          <a:off x="14403017" y="681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59102</xdr:rowOff>
    </xdr:from>
    <xdr:to>
      <xdr:col>71</xdr:col>
      <xdr:colOff>177800</xdr:colOff>
      <xdr:row>39</xdr:row>
      <xdr:rowOff>75104</xdr:rowOff>
    </xdr:to>
    <xdr:cxnSp macro="">
      <xdr:nvCxnSpPr>
        <xdr:cNvPr id="520" name="直線コネクタ 519"/>
        <xdr:cNvCxnSpPr/>
      </xdr:nvCxnSpPr>
      <xdr:spPr>
        <a:xfrm flipV="1">
          <a:off x="12814300" y="674565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37498</xdr:rowOff>
    </xdr:from>
    <xdr:to>
      <xdr:col>72</xdr:col>
      <xdr:colOff>38100</xdr:colOff>
      <xdr:row>39</xdr:row>
      <xdr:rowOff>139098</xdr:rowOff>
    </xdr:to>
    <xdr:sp macro="" textlink="">
      <xdr:nvSpPr>
        <xdr:cNvPr id="521" name="フローチャート: 判断 520"/>
        <xdr:cNvSpPr/>
      </xdr:nvSpPr>
      <xdr:spPr>
        <a:xfrm>
          <a:off x="13652500" y="672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130225</xdr:rowOff>
    </xdr:from>
    <xdr:ext cx="378565" cy="259045"/>
    <xdr:sp macro="" textlink="">
      <xdr:nvSpPr>
        <xdr:cNvPr id="522" name="テキスト ボックス 521"/>
        <xdr:cNvSpPr txBox="1"/>
      </xdr:nvSpPr>
      <xdr:spPr>
        <a:xfrm>
          <a:off x="13514017" y="6816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33906</xdr:rowOff>
    </xdr:from>
    <xdr:to>
      <xdr:col>67</xdr:col>
      <xdr:colOff>101600</xdr:colOff>
      <xdr:row>39</xdr:row>
      <xdr:rowOff>135506</xdr:rowOff>
    </xdr:to>
    <xdr:sp macro="" textlink="">
      <xdr:nvSpPr>
        <xdr:cNvPr id="523" name="フローチャート: 判断 522"/>
        <xdr:cNvSpPr/>
      </xdr:nvSpPr>
      <xdr:spPr>
        <a:xfrm>
          <a:off x="12763500" y="672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126633</xdr:rowOff>
    </xdr:from>
    <xdr:ext cx="378565" cy="259045"/>
    <xdr:sp macro="" textlink="">
      <xdr:nvSpPr>
        <xdr:cNvPr id="524" name="テキスト ボックス 523"/>
        <xdr:cNvSpPr txBox="1"/>
      </xdr:nvSpPr>
      <xdr:spPr>
        <a:xfrm>
          <a:off x="12625017" y="6813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19112</xdr:rowOff>
    </xdr:from>
    <xdr:to>
      <xdr:col>85</xdr:col>
      <xdr:colOff>177800</xdr:colOff>
      <xdr:row>39</xdr:row>
      <xdr:rowOff>120712</xdr:rowOff>
    </xdr:to>
    <xdr:sp macro="" textlink="">
      <xdr:nvSpPr>
        <xdr:cNvPr id="530" name="楕円 529"/>
        <xdr:cNvSpPr/>
      </xdr:nvSpPr>
      <xdr:spPr>
        <a:xfrm>
          <a:off x="16268700" y="67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152922</xdr:rowOff>
    </xdr:from>
    <xdr:ext cx="378565" cy="259045"/>
    <xdr:sp macro="" textlink="">
      <xdr:nvSpPr>
        <xdr:cNvPr id="531" name="災害復旧事業費該当値テキスト"/>
        <xdr:cNvSpPr txBox="1"/>
      </xdr:nvSpPr>
      <xdr:spPr>
        <a:xfrm>
          <a:off x="16370300" y="6668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162836</xdr:rowOff>
    </xdr:from>
    <xdr:to>
      <xdr:col>81</xdr:col>
      <xdr:colOff>101600</xdr:colOff>
      <xdr:row>39</xdr:row>
      <xdr:rowOff>92986</xdr:rowOff>
    </xdr:to>
    <xdr:sp macro="" textlink="">
      <xdr:nvSpPr>
        <xdr:cNvPr id="532" name="楕円 531"/>
        <xdr:cNvSpPr/>
      </xdr:nvSpPr>
      <xdr:spPr>
        <a:xfrm>
          <a:off x="15430500" y="667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109513</xdr:rowOff>
    </xdr:from>
    <xdr:ext cx="469744" cy="259045"/>
    <xdr:sp macro="" textlink="">
      <xdr:nvSpPr>
        <xdr:cNvPr id="533" name="テキスト ボックス 532"/>
        <xdr:cNvSpPr txBox="1"/>
      </xdr:nvSpPr>
      <xdr:spPr>
        <a:xfrm>
          <a:off x="15246428" y="645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17838</xdr:rowOff>
    </xdr:from>
    <xdr:to>
      <xdr:col>76</xdr:col>
      <xdr:colOff>165100</xdr:colOff>
      <xdr:row>39</xdr:row>
      <xdr:rowOff>119438</xdr:rowOff>
    </xdr:to>
    <xdr:sp macro="" textlink="">
      <xdr:nvSpPr>
        <xdr:cNvPr id="534" name="楕円 533"/>
        <xdr:cNvSpPr/>
      </xdr:nvSpPr>
      <xdr:spPr>
        <a:xfrm>
          <a:off x="14541500" y="670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135965</xdr:rowOff>
    </xdr:from>
    <xdr:ext cx="378565" cy="259045"/>
    <xdr:sp macro="" textlink="">
      <xdr:nvSpPr>
        <xdr:cNvPr id="535" name="テキスト ボックス 534"/>
        <xdr:cNvSpPr txBox="1"/>
      </xdr:nvSpPr>
      <xdr:spPr>
        <a:xfrm>
          <a:off x="14403017" y="6479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8302</xdr:rowOff>
    </xdr:from>
    <xdr:to>
      <xdr:col>72</xdr:col>
      <xdr:colOff>38100</xdr:colOff>
      <xdr:row>39</xdr:row>
      <xdr:rowOff>109902</xdr:rowOff>
    </xdr:to>
    <xdr:sp macro="" textlink="">
      <xdr:nvSpPr>
        <xdr:cNvPr id="536" name="楕円 535"/>
        <xdr:cNvSpPr/>
      </xdr:nvSpPr>
      <xdr:spPr>
        <a:xfrm>
          <a:off x="13652500" y="669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126429</xdr:rowOff>
    </xdr:from>
    <xdr:ext cx="469744" cy="259045"/>
    <xdr:sp macro="" textlink="">
      <xdr:nvSpPr>
        <xdr:cNvPr id="537" name="テキスト ボックス 536"/>
        <xdr:cNvSpPr txBox="1"/>
      </xdr:nvSpPr>
      <xdr:spPr>
        <a:xfrm>
          <a:off x="13468428" y="647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24304</xdr:rowOff>
    </xdr:from>
    <xdr:to>
      <xdr:col>67</xdr:col>
      <xdr:colOff>101600</xdr:colOff>
      <xdr:row>39</xdr:row>
      <xdr:rowOff>125904</xdr:rowOff>
    </xdr:to>
    <xdr:sp macro="" textlink="">
      <xdr:nvSpPr>
        <xdr:cNvPr id="538" name="楕円 537"/>
        <xdr:cNvSpPr/>
      </xdr:nvSpPr>
      <xdr:spPr>
        <a:xfrm>
          <a:off x="12763500" y="671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142431</xdr:rowOff>
    </xdr:from>
    <xdr:ext cx="378565" cy="259045"/>
    <xdr:sp macro="" textlink="">
      <xdr:nvSpPr>
        <xdr:cNvPr id="539" name="テキスト ボックス 538"/>
        <xdr:cNvSpPr txBox="1"/>
      </xdr:nvSpPr>
      <xdr:spPr>
        <a:xfrm>
          <a:off x="12625017" y="6486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15" name="直線コネクタ 614"/>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16"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17" name="直線コネクタ 616"/>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18"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19" name="直線コネクタ 618"/>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111354</xdr:rowOff>
    </xdr:from>
    <xdr:to>
      <xdr:col>85</xdr:col>
      <xdr:colOff>127000</xdr:colOff>
      <xdr:row>72</xdr:row>
      <xdr:rowOff>139733</xdr:rowOff>
    </xdr:to>
    <xdr:cxnSp macro="">
      <xdr:nvCxnSpPr>
        <xdr:cNvPr id="620" name="直線コネクタ 619"/>
        <xdr:cNvCxnSpPr/>
      </xdr:nvCxnSpPr>
      <xdr:spPr>
        <a:xfrm>
          <a:off x="15481300" y="12284304"/>
          <a:ext cx="838200" cy="19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139368</xdr:rowOff>
    </xdr:from>
    <xdr:ext cx="534377" cy="259045"/>
    <xdr:sp macro="" textlink="">
      <xdr:nvSpPr>
        <xdr:cNvPr id="621" name="公債費平均値テキスト"/>
        <xdr:cNvSpPr txBox="1"/>
      </xdr:nvSpPr>
      <xdr:spPr>
        <a:xfrm>
          <a:off x="16370300" y="1265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22" name="フローチャート: 判断 621"/>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111354</xdr:rowOff>
    </xdr:from>
    <xdr:to>
      <xdr:col>81</xdr:col>
      <xdr:colOff>50800</xdr:colOff>
      <xdr:row>71</xdr:row>
      <xdr:rowOff>167687</xdr:rowOff>
    </xdr:to>
    <xdr:cxnSp macro="">
      <xdr:nvCxnSpPr>
        <xdr:cNvPr id="623" name="直線コネクタ 622"/>
        <xdr:cNvCxnSpPr/>
      </xdr:nvCxnSpPr>
      <xdr:spPr>
        <a:xfrm flipV="1">
          <a:off x="14592300" y="12284304"/>
          <a:ext cx="889000" cy="5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24" name="フローチャート: 判断 623"/>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69939</xdr:rowOff>
    </xdr:from>
    <xdr:ext cx="534377" cy="259045"/>
    <xdr:sp macro="" textlink="">
      <xdr:nvSpPr>
        <xdr:cNvPr id="625" name="テキスト ボックス 624"/>
        <xdr:cNvSpPr txBox="1"/>
      </xdr:nvSpPr>
      <xdr:spPr>
        <a:xfrm>
          <a:off x="15214111" y="1275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87775</xdr:rowOff>
    </xdr:from>
    <xdr:to>
      <xdr:col>76</xdr:col>
      <xdr:colOff>114300</xdr:colOff>
      <xdr:row>71</xdr:row>
      <xdr:rowOff>167687</xdr:rowOff>
    </xdr:to>
    <xdr:cxnSp macro="">
      <xdr:nvCxnSpPr>
        <xdr:cNvPr id="626" name="直線コネクタ 625"/>
        <xdr:cNvCxnSpPr/>
      </xdr:nvCxnSpPr>
      <xdr:spPr>
        <a:xfrm>
          <a:off x="13703300" y="12260725"/>
          <a:ext cx="889000" cy="7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136678</xdr:rowOff>
    </xdr:from>
    <xdr:to>
      <xdr:col>76</xdr:col>
      <xdr:colOff>165100</xdr:colOff>
      <xdr:row>75</xdr:row>
      <xdr:rowOff>66828</xdr:rowOff>
    </xdr:to>
    <xdr:sp macro="" textlink="">
      <xdr:nvSpPr>
        <xdr:cNvPr id="627" name="フローチャート: 判断 626"/>
        <xdr:cNvSpPr/>
      </xdr:nvSpPr>
      <xdr:spPr>
        <a:xfrm>
          <a:off x="14541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57955</xdr:rowOff>
    </xdr:from>
    <xdr:ext cx="534377" cy="259045"/>
    <xdr:sp macro="" textlink="">
      <xdr:nvSpPr>
        <xdr:cNvPr id="628" name="テキスト ボックス 627"/>
        <xdr:cNvSpPr txBox="1"/>
      </xdr:nvSpPr>
      <xdr:spPr>
        <a:xfrm>
          <a:off x="14325111" y="129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54955</xdr:rowOff>
    </xdr:from>
    <xdr:to>
      <xdr:col>71</xdr:col>
      <xdr:colOff>177800</xdr:colOff>
      <xdr:row>71</xdr:row>
      <xdr:rowOff>87775</xdr:rowOff>
    </xdr:to>
    <xdr:cxnSp macro="">
      <xdr:nvCxnSpPr>
        <xdr:cNvPr id="629" name="直線コネクタ 628"/>
        <xdr:cNvCxnSpPr/>
      </xdr:nvCxnSpPr>
      <xdr:spPr>
        <a:xfrm>
          <a:off x="12814300" y="12227905"/>
          <a:ext cx="889000" cy="3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77927</xdr:rowOff>
    </xdr:from>
    <xdr:to>
      <xdr:col>72</xdr:col>
      <xdr:colOff>38100</xdr:colOff>
      <xdr:row>75</xdr:row>
      <xdr:rowOff>8077</xdr:rowOff>
    </xdr:to>
    <xdr:sp macro="" textlink="">
      <xdr:nvSpPr>
        <xdr:cNvPr id="630" name="フローチャート: 判断 629"/>
        <xdr:cNvSpPr/>
      </xdr:nvSpPr>
      <xdr:spPr>
        <a:xfrm>
          <a:off x="13652500" y="1276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170654</xdr:rowOff>
    </xdr:from>
    <xdr:ext cx="534377" cy="259045"/>
    <xdr:sp macro="" textlink="">
      <xdr:nvSpPr>
        <xdr:cNvPr id="631" name="テキスト ボックス 630"/>
        <xdr:cNvSpPr txBox="1"/>
      </xdr:nvSpPr>
      <xdr:spPr>
        <a:xfrm>
          <a:off x="13436111" y="1285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79690</xdr:rowOff>
    </xdr:from>
    <xdr:to>
      <xdr:col>67</xdr:col>
      <xdr:colOff>101600</xdr:colOff>
      <xdr:row>75</xdr:row>
      <xdr:rowOff>9840</xdr:rowOff>
    </xdr:to>
    <xdr:sp macro="" textlink="">
      <xdr:nvSpPr>
        <xdr:cNvPr id="632" name="フローチャート: 判断 631"/>
        <xdr:cNvSpPr/>
      </xdr:nvSpPr>
      <xdr:spPr>
        <a:xfrm>
          <a:off x="12763500" y="127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967</xdr:rowOff>
    </xdr:from>
    <xdr:ext cx="534377" cy="259045"/>
    <xdr:sp macro="" textlink="">
      <xdr:nvSpPr>
        <xdr:cNvPr id="633" name="テキスト ボックス 632"/>
        <xdr:cNvSpPr txBox="1"/>
      </xdr:nvSpPr>
      <xdr:spPr>
        <a:xfrm>
          <a:off x="12547111" y="1285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88933</xdr:rowOff>
    </xdr:from>
    <xdr:to>
      <xdr:col>85</xdr:col>
      <xdr:colOff>177800</xdr:colOff>
      <xdr:row>73</xdr:row>
      <xdr:rowOff>19083</xdr:rowOff>
    </xdr:to>
    <xdr:sp macro="" textlink="">
      <xdr:nvSpPr>
        <xdr:cNvPr id="639" name="楕円 638"/>
        <xdr:cNvSpPr/>
      </xdr:nvSpPr>
      <xdr:spPr>
        <a:xfrm>
          <a:off x="16268700" y="1243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111810</xdr:rowOff>
    </xdr:from>
    <xdr:ext cx="534377" cy="259045"/>
    <xdr:sp macro="" textlink="">
      <xdr:nvSpPr>
        <xdr:cNvPr id="640" name="公債費該当値テキスト"/>
        <xdr:cNvSpPr txBox="1"/>
      </xdr:nvSpPr>
      <xdr:spPr>
        <a:xfrm>
          <a:off x="16370300" y="1228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60554</xdr:rowOff>
    </xdr:from>
    <xdr:to>
      <xdr:col>81</xdr:col>
      <xdr:colOff>101600</xdr:colOff>
      <xdr:row>71</xdr:row>
      <xdr:rowOff>162154</xdr:rowOff>
    </xdr:to>
    <xdr:sp macro="" textlink="">
      <xdr:nvSpPr>
        <xdr:cNvPr id="641" name="楕円 640"/>
        <xdr:cNvSpPr/>
      </xdr:nvSpPr>
      <xdr:spPr>
        <a:xfrm>
          <a:off x="15430500" y="1223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7231</xdr:rowOff>
    </xdr:from>
    <xdr:ext cx="534377" cy="259045"/>
    <xdr:sp macro="" textlink="">
      <xdr:nvSpPr>
        <xdr:cNvPr id="642" name="テキスト ボックス 641"/>
        <xdr:cNvSpPr txBox="1"/>
      </xdr:nvSpPr>
      <xdr:spPr>
        <a:xfrm>
          <a:off x="15214111" y="1200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116887</xdr:rowOff>
    </xdr:from>
    <xdr:to>
      <xdr:col>76</xdr:col>
      <xdr:colOff>165100</xdr:colOff>
      <xdr:row>72</xdr:row>
      <xdr:rowOff>47037</xdr:rowOff>
    </xdr:to>
    <xdr:sp macro="" textlink="">
      <xdr:nvSpPr>
        <xdr:cNvPr id="643" name="楕円 642"/>
        <xdr:cNvSpPr/>
      </xdr:nvSpPr>
      <xdr:spPr>
        <a:xfrm>
          <a:off x="14541500" y="1228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63564</xdr:rowOff>
    </xdr:from>
    <xdr:ext cx="534377" cy="259045"/>
    <xdr:sp macro="" textlink="">
      <xdr:nvSpPr>
        <xdr:cNvPr id="644" name="テキスト ボックス 643"/>
        <xdr:cNvSpPr txBox="1"/>
      </xdr:nvSpPr>
      <xdr:spPr>
        <a:xfrm>
          <a:off x="14325111" y="1206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36975</xdr:rowOff>
    </xdr:from>
    <xdr:to>
      <xdr:col>72</xdr:col>
      <xdr:colOff>38100</xdr:colOff>
      <xdr:row>71</xdr:row>
      <xdr:rowOff>138575</xdr:rowOff>
    </xdr:to>
    <xdr:sp macro="" textlink="">
      <xdr:nvSpPr>
        <xdr:cNvPr id="645" name="楕円 644"/>
        <xdr:cNvSpPr/>
      </xdr:nvSpPr>
      <xdr:spPr>
        <a:xfrm>
          <a:off x="13652500" y="1220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155102</xdr:rowOff>
    </xdr:from>
    <xdr:ext cx="534377" cy="259045"/>
    <xdr:sp macro="" textlink="">
      <xdr:nvSpPr>
        <xdr:cNvPr id="646" name="テキスト ボックス 645"/>
        <xdr:cNvSpPr txBox="1"/>
      </xdr:nvSpPr>
      <xdr:spPr>
        <a:xfrm>
          <a:off x="13436111" y="1198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4155</xdr:rowOff>
    </xdr:from>
    <xdr:to>
      <xdr:col>67</xdr:col>
      <xdr:colOff>101600</xdr:colOff>
      <xdr:row>71</xdr:row>
      <xdr:rowOff>105755</xdr:rowOff>
    </xdr:to>
    <xdr:sp macro="" textlink="">
      <xdr:nvSpPr>
        <xdr:cNvPr id="647" name="楕円 646"/>
        <xdr:cNvSpPr/>
      </xdr:nvSpPr>
      <xdr:spPr>
        <a:xfrm>
          <a:off x="12763500" y="1217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122282</xdr:rowOff>
    </xdr:from>
    <xdr:ext cx="534377" cy="259045"/>
    <xdr:sp macro="" textlink="">
      <xdr:nvSpPr>
        <xdr:cNvPr id="648" name="テキスト ボックス 647"/>
        <xdr:cNvSpPr txBox="1"/>
      </xdr:nvSpPr>
      <xdr:spPr>
        <a:xfrm>
          <a:off x="12547111" y="119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70" name="直線コネクタ 669"/>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71"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72" name="直線コネクタ 671"/>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73"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4" name="直線コネクタ 673"/>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63714</xdr:rowOff>
    </xdr:from>
    <xdr:to>
      <xdr:col>85</xdr:col>
      <xdr:colOff>127000</xdr:colOff>
      <xdr:row>93</xdr:row>
      <xdr:rowOff>169235</xdr:rowOff>
    </xdr:to>
    <xdr:cxnSp macro="">
      <xdr:nvCxnSpPr>
        <xdr:cNvPr id="675" name="直線コネクタ 674"/>
        <xdr:cNvCxnSpPr/>
      </xdr:nvCxnSpPr>
      <xdr:spPr>
        <a:xfrm>
          <a:off x="15481300" y="16008564"/>
          <a:ext cx="838200" cy="10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152550</xdr:rowOff>
    </xdr:from>
    <xdr:ext cx="469744" cy="259045"/>
    <xdr:sp macro="" textlink="">
      <xdr:nvSpPr>
        <xdr:cNvPr id="676" name="積立金平均値テキスト"/>
        <xdr:cNvSpPr txBox="1"/>
      </xdr:nvSpPr>
      <xdr:spPr>
        <a:xfrm>
          <a:off x="16370300" y="1661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7" name="フローチャート: 判断 676"/>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63714</xdr:rowOff>
    </xdr:from>
    <xdr:to>
      <xdr:col>81</xdr:col>
      <xdr:colOff>50800</xdr:colOff>
      <xdr:row>93</xdr:row>
      <xdr:rowOff>83556</xdr:rowOff>
    </xdr:to>
    <xdr:cxnSp macro="">
      <xdr:nvCxnSpPr>
        <xdr:cNvPr id="678" name="直線コネクタ 677"/>
        <xdr:cNvCxnSpPr/>
      </xdr:nvCxnSpPr>
      <xdr:spPr>
        <a:xfrm flipV="1">
          <a:off x="14592300" y="16008564"/>
          <a:ext cx="889000" cy="1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79" name="フローチャート: 判断 678"/>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61017</xdr:rowOff>
    </xdr:from>
    <xdr:ext cx="469744" cy="259045"/>
    <xdr:sp macro="" textlink="">
      <xdr:nvSpPr>
        <xdr:cNvPr id="680" name="テキスト ボックス 679"/>
        <xdr:cNvSpPr txBox="1"/>
      </xdr:nvSpPr>
      <xdr:spPr>
        <a:xfrm>
          <a:off x="15246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83556</xdr:rowOff>
    </xdr:from>
    <xdr:to>
      <xdr:col>76</xdr:col>
      <xdr:colOff>114300</xdr:colOff>
      <xdr:row>95</xdr:row>
      <xdr:rowOff>40534</xdr:rowOff>
    </xdr:to>
    <xdr:cxnSp macro="">
      <xdr:nvCxnSpPr>
        <xdr:cNvPr id="681" name="直線コネクタ 680"/>
        <xdr:cNvCxnSpPr/>
      </xdr:nvCxnSpPr>
      <xdr:spPr>
        <a:xfrm flipV="1">
          <a:off x="13703300" y="16028406"/>
          <a:ext cx="889000" cy="29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97129</xdr:rowOff>
    </xdr:from>
    <xdr:to>
      <xdr:col>76</xdr:col>
      <xdr:colOff>165100</xdr:colOff>
      <xdr:row>97</xdr:row>
      <xdr:rowOff>27279</xdr:rowOff>
    </xdr:to>
    <xdr:sp macro="" textlink="">
      <xdr:nvSpPr>
        <xdr:cNvPr id="682" name="フローチャート: 判断 681"/>
        <xdr:cNvSpPr/>
      </xdr:nvSpPr>
      <xdr:spPr>
        <a:xfrm>
          <a:off x="14541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18406</xdr:rowOff>
    </xdr:from>
    <xdr:ext cx="469744" cy="259045"/>
    <xdr:sp macro="" textlink="">
      <xdr:nvSpPr>
        <xdr:cNvPr id="683" name="テキスト ボックス 682"/>
        <xdr:cNvSpPr txBox="1"/>
      </xdr:nvSpPr>
      <xdr:spPr>
        <a:xfrm>
          <a:off x="14357428" y="1664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20005</xdr:rowOff>
    </xdr:from>
    <xdr:to>
      <xdr:col>71</xdr:col>
      <xdr:colOff>177800</xdr:colOff>
      <xdr:row>95</xdr:row>
      <xdr:rowOff>40534</xdr:rowOff>
    </xdr:to>
    <xdr:cxnSp macro="">
      <xdr:nvCxnSpPr>
        <xdr:cNvPr id="684" name="直線コネクタ 683"/>
        <xdr:cNvCxnSpPr/>
      </xdr:nvCxnSpPr>
      <xdr:spPr>
        <a:xfrm>
          <a:off x="12814300" y="16136305"/>
          <a:ext cx="889000" cy="19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165298</xdr:rowOff>
    </xdr:from>
    <xdr:to>
      <xdr:col>72</xdr:col>
      <xdr:colOff>38100</xdr:colOff>
      <xdr:row>97</xdr:row>
      <xdr:rowOff>95448</xdr:rowOff>
    </xdr:to>
    <xdr:sp macro="" textlink="">
      <xdr:nvSpPr>
        <xdr:cNvPr id="685" name="フローチャート: 判断 684"/>
        <xdr:cNvSpPr/>
      </xdr:nvSpPr>
      <xdr:spPr>
        <a:xfrm>
          <a:off x="13652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86575</xdr:rowOff>
    </xdr:from>
    <xdr:ext cx="469744" cy="259045"/>
    <xdr:sp macro="" textlink="">
      <xdr:nvSpPr>
        <xdr:cNvPr id="686" name="テキスト ボックス 685"/>
        <xdr:cNvSpPr txBox="1"/>
      </xdr:nvSpPr>
      <xdr:spPr>
        <a:xfrm>
          <a:off x="13468428" y="1671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105542</xdr:rowOff>
    </xdr:from>
    <xdr:to>
      <xdr:col>67</xdr:col>
      <xdr:colOff>101600</xdr:colOff>
      <xdr:row>97</xdr:row>
      <xdr:rowOff>35692</xdr:rowOff>
    </xdr:to>
    <xdr:sp macro="" textlink="">
      <xdr:nvSpPr>
        <xdr:cNvPr id="687" name="フローチャート: 判断 686"/>
        <xdr:cNvSpPr/>
      </xdr:nvSpPr>
      <xdr:spPr>
        <a:xfrm>
          <a:off x="12763500" y="1656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26819</xdr:rowOff>
    </xdr:from>
    <xdr:ext cx="469744" cy="259045"/>
    <xdr:sp macro="" textlink="">
      <xdr:nvSpPr>
        <xdr:cNvPr id="688" name="テキスト ボックス 687"/>
        <xdr:cNvSpPr txBox="1"/>
      </xdr:nvSpPr>
      <xdr:spPr>
        <a:xfrm>
          <a:off x="12579428" y="166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118435</xdr:rowOff>
    </xdr:from>
    <xdr:to>
      <xdr:col>85</xdr:col>
      <xdr:colOff>177800</xdr:colOff>
      <xdr:row>94</xdr:row>
      <xdr:rowOff>48585</xdr:rowOff>
    </xdr:to>
    <xdr:sp macro="" textlink="">
      <xdr:nvSpPr>
        <xdr:cNvPr id="694" name="楕円 693"/>
        <xdr:cNvSpPr/>
      </xdr:nvSpPr>
      <xdr:spPr>
        <a:xfrm>
          <a:off x="16268700" y="160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141312</xdr:rowOff>
    </xdr:from>
    <xdr:ext cx="534377" cy="259045"/>
    <xdr:sp macro="" textlink="">
      <xdr:nvSpPr>
        <xdr:cNvPr id="695" name="積立金該当値テキスト"/>
        <xdr:cNvSpPr txBox="1"/>
      </xdr:nvSpPr>
      <xdr:spPr>
        <a:xfrm>
          <a:off x="16370300" y="159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12914</xdr:rowOff>
    </xdr:from>
    <xdr:to>
      <xdr:col>81</xdr:col>
      <xdr:colOff>101600</xdr:colOff>
      <xdr:row>93</xdr:row>
      <xdr:rowOff>114514</xdr:rowOff>
    </xdr:to>
    <xdr:sp macro="" textlink="">
      <xdr:nvSpPr>
        <xdr:cNvPr id="696" name="楕円 695"/>
        <xdr:cNvSpPr/>
      </xdr:nvSpPr>
      <xdr:spPr>
        <a:xfrm>
          <a:off x="15430500" y="1595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131041</xdr:rowOff>
    </xdr:from>
    <xdr:ext cx="534377" cy="259045"/>
    <xdr:sp macro="" textlink="">
      <xdr:nvSpPr>
        <xdr:cNvPr id="697" name="テキスト ボックス 696"/>
        <xdr:cNvSpPr txBox="1"/>
      </xdr:nvSpPr>
      <xdr:spPr>
        <a:xfrm>
          <a:off x="15214111" y="1573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32756</xdr:rowOff>
    </xdr:from>
    <xdr:to>
      <xdr:col>76</xdr:col>
      <xdr:colOff>165100</xdr:colOff>
      <xdr:row>93</xdr:row>
      <xdr:rowOff>134356</xdr:rowOff>
    </xdr:to>
    <xdr:sp macro="" textlink="">
      <xdr:nvSpPr>
        <xdr:cNvPr id="698" name="楕円 697"/>
        <xdr:cNvSpPr/>
      </xdr:nvSpPr>
      <xdr:spPr>
        <a:xfrm>
          <a:off x="14541500" y="1597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150883</xdr:rowOff>
    </xdr:from>
    <xdr:ext cx="534377" cy="259045"/>
    <xdr:sp macro="" textlink="">
      <xdr:nvSpPr>
        <xdr:cNvPr id="699" name="テキスト ボックス 698"/>
        <xdr:cNvSpPr txBox="1"/>
      </xdr:nvSpPr>
      <xdr:spPr>
        <a:xfrm>
          <a:off x="14325111" y="1575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161184</xdr:rowOff>
    </xdr:from>
    <xdr:to>
      <xdr:col>72</xdr:col>
      <xdr:colOff>38100</xdr:colOff>
      <xdr:row>95</xdr:row>
      <xdr:rowOff>91334</xdr:rowOff>
    </xdr:to>
    <xdr:sp macro="" textlink="">
      <xdr:nvSpPr>
        <xdr:cNvPr id="700" name="楕円 699"/>
        <xdr:cNvSpPr/>
      </xdr:nvSpPr>
      <xdr:spPr>
        <a:xfrm>
          <a:off x="13652500" y="162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107861</xdr:rowOff>
    </xdr:from>
    <xdr:ext cx="534377" cy="259045"/>
    <xdr:sp macro="" textlink="">
      <xdr:nvSpPr>
        <xdr:cNvPr id="701" name="テキスト ボックス 700"/>
        <xdr:cNvSpPr txBox="1"/>
      </xdr:nvSpPr>
      <xdr:spPr>
        <a:xfrm>
          <a:off x="13436111" y="1605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140655</xdr:rowOff>
    </xdr:from>
    <xdr:to>
      <xdr:col>67</xdr:col>
      <xdr:colOff>101600</xdr:colOff>
      <xdr:row>94</xdr:row>
      <xdr:rowOff>70805</xdr:rowOff>
    </xdr:to>
    <xdr:sp macro="" textlink="">
      <xdr:nvSpPr>
        <xdr:cNvPr id="702" name="楕円 701"/>
        <xdr:cNvSpPr/>
      </xdr:nvSpPr>
      <xdr:spPr>
        <a:xfrm>
          <a:off x="12763500" y="1608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87332</xdr:rowOff>
    </xdr:from>
    <xdr:ext cx="534377" cy="259045"/>
    <xdr:sp macro="" textlink="">
      <xdr:nvSpPr>
        <xdr:cNvPr id="703" name="テキスト ボックス 702"/>
        <xdr:cNvSpPr txBox="1"/>
      </xdr:nvSpPr>
      <xdr:spPr>
        <a:xfrm>
          <a:off x="12547111" y="1586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7" name="直線コネクタ 726"/>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30"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31" name="直線コネクタ 730"/>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105283</xdr:rowOff>
    </xdr:from>
    <xdr:to>
      <xdr:col>116</xdr:col>
      <xdr:colOff>63500</xdr:colOff>
      <xdr:row>37</xdr:row>
      <xdr:rowOff>165735</xdr:rowOff>
    </xdr:to>
    <xdr:cxnSp macro="">
      <xdr:nvCxnSpPr>
        <xdr:cNvPr id="732" name="直線コネクタ 731"/>
        <xdr:cNvCxnSpPr/>
      </xdr:nvCxnSpPr>
      <xdr:spPr>
        <a:xfrm flipV="1">
          <a:off x="21323300" y="6448933"/>
          <a:ext cx="838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68851</xdr:rowOff>
    </xdr:from>
    <xdr:ext cx="469744" cy="259045"/>
    <xdr:sp macro="" textlink="">
      <xdr:nvSpPr>
        <xdr:cNvPr id="733" name="投資及び出資金平均値テキスト"/>
        <xdr:cNvSpPr txBox="1"/>
      </xdr:nvSpPr>
      <xdr:spPr>
        <a:xfrm>
          <a:off x="22212300" y="6412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4" name="フローチャート: 判断 733"/>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165735</xdr:rowOff>
    </xdr:from>
    <xdr:to>
      <xdr:col>111</xdr:col>
      <xdr:colOff>177800</xdr:colOff>
      <xdr:row>38</xdr:row>
      <xdr:rowOff>33274</xdr:rowOff>
    </xdr:to>
    <xdr:cxnSp macro="">
      <xdr:nvCxnSpPr>
        <xdr:cNvPr id="735" name="直線コネクタ 734"/>
        <xdr:cNvCxnSpPr/>
      </xdr:nvCxnSpPr>
      <xdr:spPr>
        <a:xfrm flipV="1">
          <a:off x="20434300" y="6509385"/>
          <a:ext cx="889000" cy="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6" name="フローチャート: 判断 735"/>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40784</xdr:rowOff>
    </xdr:from>
    <xdr:ext cx="469744" cy="259045"/>
    <xdr:sp macro="" textlink="">
      <xdr:nvSpPr>
        <xdr:cNvPr id="737" name="テキスト ボックス 736"/>
        <xdr:cNvSpPr txBox="1"/>
      </xdr:nvSpPr>
      <xdr:spPr>
        <a:xfrm>
          <a:off x="21088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86868</xdr:rowOff>
    </xdr:from>
    <xdr:to>
      <xdr:col>107</xdr:col>
      <xdr:colOff>50800</xdr:colOff>
      <xdr:row>38</xdr:row>
      <xdr:rowOff>33274</xdr:rowOff>
    </xdr:to>
    <xdr:cxnSp macro="">
      <xdr:nvCxnSpPr>
        <xdr:cNvPr id="738" name="直線コネクタ 737"/>
        <xdr:cNvCxnSpPr/>
      </xdr:nvCxnSpPr>
      <xdr:spPr>
        <a:xfrm>
          <a:off x="19545300" y="6430518"/>
          <a:ext cx="889000" cy="1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162179</xdr:rowOff>
    </xdr:from>
    <xdr:to>
      <xdr:col>107</xdr:col>
      <xdr:colOff>101600</xdr:colOff>
      <xdr:row>38</xdr:row>
      <xdr:rowOff>92329</xdr:rowOff>
    </xdr:to>
    <xdr:sp macro="" textlink="">
      <xdr:nvSpPr>
        <xdr:cNvPr id="739" name="フローチャート: 判断 738"/>
        <xdr:cNvSpPr/>
      </xdr:nvSpPr>
      <xdr:spPr>
        <a:xfrm>
          <a:off x="20383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83456</xdr:rowOff>
    </xdr:from>
    <xdr:ext cx="469744" cy="259045"/>
    <xdr:sp macro="" textlink="">
      <xdr:nvSpPr>
        <xdr:cNvPr id="740" name="テキスト ボックス 739"/>
        <xdr:cNvSpPr txBox="1"/>
      </xdr:nvSpPr>
      <xdr:spPr>
        <a:xfrm>
          <a:off x="20199428" y="659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635</xdr:rowOff>
    </xdr:from>
    <xdr:to>
      <xdr:col>102</xdr:col>
      <xdr:colOff>114300</xdr:colOff>
      <xdr:row>37</xdr:row>
      <xdr:rowOff>86868</xdr:rowOff>
    </xdr:to>
    <xdr:cxnSp macro="">
      <xdr:nvCxnSpPr>
        <xdr:cNvPr id="741" name="直線コネクタ 740"/>
        <xdr:cNvCxnSpPr/>
      </xdr:nvCxnSpPr>
      <xdr:spPr>
        <a:xfrm>
          <a:off x="18656300" y="6344285"/>
          <a:ext cx="889000" cy="8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47244</xdr:rowOff>
    </xdr:from>
    <xdr:to>
      <xdr:col>102</xdr:col>
      <xdr:colOff>165100</xdr:colOff>
      <xdr:row>38</xdr:row>
      <xdr:rowOff>148844</xdr:rowOff>
    </xdr:to>
    <xdr:sp macro="" textlink="">
      <xdr:nvSpPr>
        <xdr:cNvPr id="742" name="フローチャート: 判断 741"/>
        <xdr:cNvSpPr/>
      </xdr:nvSpPr>
      <xdr:spPr>
        <a:xfrm>
          <a:off x="19494500" y="656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139971</xdr:rowOff>
    </xdr:from>
    <xdr:ext cx="378565" cy="259045"/>
    <xdr:sp macro="" textlink="">
      <xdr:nvSpPr>
        <xdr:cNvPr id="743" name="テキスト ボックス 742"/>
        <xdr:cNvSpPr txBox="1"/>
      </xdr:nvSpPr>
      <xdr:spPr>
        <a:xfrm>
          <a:off x="19356017" y="665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43053</xdr:rowOff>
    </xdr:from>
    <xdr:to>
      <xdr:col>98</xdr:col>
      <xdr:colOff>38100</xdr:colOff>
      <xdr:row>38</xdr:row>
      <xdr:rowOff>144653</xdr:rowOff>
    </xdr:to>
    <xdr:sp macro="" textlink="">
      <xdr:nvSpPr>
        <xdr:cNvPr id="744" name="フローチャート: 判断 743"/>
        <xdr:cNvSpPr/>
      </xdr:nvSpPr>
      <xdr:spPr>
        <a:xfrm>
          <a:off x="18605500" y="65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135780</xdr:rowOff>
    </xdr:from>
    <xdr:ext cx="378565" cy="259045"/>
    <xdr:sp macro="" textlink="">
      <xdr:nvSpPr>
        <xdr:cNvPr id="745" name="テキスト ボックス 744"/>
        <xdr:cNvSpPr txBox="1"/>
      </xdr:nvSpPr>
      <xdr:spPr>
        <a:xfrm>
          <a:off x="18467017" y="6650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54483</xdr:rowOff>
    </xdr:from>
    <xdr:to>
      <xdr:col>116</xdr:col>
      <xdr:colOff>114300</xdr:colOff>
      <xdr:row>37</xdr:row>
      <xdr:rowOff>156083</xdr:rowOff>
    </xdr:to>
    <xdr:sp macro="" textlink="">
      <xdr:nvSpPr>
        <xdr:cNvPr id="751" name="楕円 750"/>
        <xdr:cNvSpPr/>
      </xdr:nvSpPr>
      <xdr:spPr>
        <a:xfrm>
          <a:off x="22110700" y="639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77360</xdr:rowOff>
    </xdr:from>
    <xdr:ext cx="469744" cy="259045"/>
    <xdr:sp macro="" textlink="">
      <xdr:nvSpPr>
        <xdr:cNvPr id="752" name="投資及び出資金該当値テキスト"/>
        <xdr:cNvSpPr txBox="1"/>
      </xdr:nvSpPr>
      <xdr:spPr>
        <a:xfrm>
          <a:off x="22212300" y="6249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114935</xdr:rowOff>
    </xdr:from>
    <xdr:to>
      <xdr:col>112</xdr:col>
      <xdr:colOff>38100</xdr:colOff>
      <xdr:row>38</xdr:row>
      <xdr:rowOff>45085</xdr:rowOff>
    </xdr:to>
    <xdr:sp macro="" textlink="">
      <xdr:nvSpPr>
        <xdr:cNvPr id="753" name="楕円 752"/>
        <xdr:cNvSpPr/>
      </xdr:nvSpPr>
      <xdr:spPr>
        <a:xfrm>
          <a:off x="21272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36212</xdr:rowOff>
    </xdr:from>
    <xdr:ext cx="469744" cy="259045"/>
    <xdr:sp macro="" textlink="">
      <xdr:nvSpPr>
        <xdr:cNvPr id="754" name="テキスト ボックス 753"/>
        <xdr:cNvSpPr txBox="1"/>
      </xdr:nvSpPr>
      <xdr:spPr>
        <a:xfrm>
          <a:off x="21088428" y="655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153924</xdr:rowOff>
    </xdr:from>
    <xdr:to>
      <xdr:col>107</xdr:col>
      <xdr:colOff>101600</xdr:colOff>
      <xdr:row>38</xdr:row>
      <xdr:rowOff>84074</xdr:rowOff>
    </xdr:to>
    <xdr:sp macro="" textlink="">
      <xdr:nvSpPr>
        <xdr:cNvPr id="755" name="楕円 754"/>
        <xdr:cNvSpPr/>
      </xdr:nvSpPr>
      <xdr:spPr>
        <a:xfrm>
          <a:off x="20383500" y="649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100601</xdr:rowOff>
    </xdr:from>
    <xdr:ext cx="469744" cy="259045"/>
    <xdr:sp macro="" textlink="">
      <xdr:nvSpPr>
        <xdr:cNvPr id="756" name="テキスト ボックス 755"/>
        <xdr:cNvSpPr txBox="1"/>
      </xdr:nvSpPr>
      <xdr:spPr>
        <a:xfrm>
          <a:off x="20199428" y="627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36068</xdr:rowOff>
    </xdr:from>
    <xdr:to>
      <xdr:col>102</xdr:col>
      <xdr:colOff>165100</xdr:colOff>
      <xdr:row>37</xdr:row>
      <xdr:rowOff>137668</xdr:rowOff>
    </xdr:to>
    <xdr:sp macro="" textlink="">
      <xdr:nvSpPr>
        <xdr:cNvPr id="757" name="楕円 756"/>
        <xdr:cNvSpPr/>
      </xdr:nvSpPr>
      <xdr:spPr>
        <a:xfrm>
          <a:off x="19494500" y="637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154195</xdr:rowOff>
    </xdr:from>
    <xdr:ext cx="469744" cy="259045"/>
    <xdr:sp macro="" textlink="">
      <xdr:nvSpPr>
        <xdr:cNvPr id="758" name="テキスト ボックス 757"/>
        <xdr:cNvSpPr txBox="1"/>
      </xdr:nvSpPr>
      <xdr:spPr>
        <a:xfrm>
          <a:off x="19310428" y="615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121285</xdr:rowOff>
    </xdr:from>
    <xdr:to>
      <xdr:col>98</xdr:col>
      <xdr:colOff>38100</xdr:colOff>
      <xdr:row>37</xdr:row>
      <xdr:rowOff>51435</xdr:rowOff>
    </xdr:to>
    <xdr:sp macro="" textlink="">
      <xdr:nvSpPr>
        <xdr:cNvPr id="759" name="楕円 758"/>
        <xdr:cNvSpPr/>
      </xdr:nvSpPr>
      <xdr:spPr>
        <a:xfrm>
          <a:off x="18605500" y="629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67962</xdr:rowOff>
    </xdr:from>
    <xdr:ext cx="469744" cy="259045"/>
    <xdr:sp macro="" textlink="">
      <xdr:nvSpPr>
        <xdr:cNvPr id="760" name="テキスト ボックス 759"/>
        <xdr:cNvSpPr txBox="1"/>
      </xdr:nvSpPr>
      <xdr:spPr>
        <a:xfrm>
          <a:off x="18421428" y="606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4" name="直線コネクタ 783"/>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5"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6" name="直線コネクタ 785"/>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7"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8" name="直線コネクタ 787"/>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87084</xdr:rowOff>
    </xdr:from>
    <xdr:to>
      <xdr:col>116</xdr:col>
      <xdr:colOff>63500</xdr:colOff>
      <xdr:row>55</xdr:row>
      <xdr:rowOff>132652</xdr:rowOff>
    </xdr:to>
    <xdr:cxnSp macro="">
      <xdr:nvCxnSpPr>
        <xdr:cNvPr id="789" name="直線コネクタ 788"/>
        <xdr:cNvCxnSpPr/>
      </xdr:nvCxnSpPr>
      <xdr:spPr>
        <a:xfrm>
          <a:off x="21323300" y="9516834"/>
          <a:ext cx="838200" cy="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43972</xdr:rowOff>
    </xdr:from>
    <xdr:ext cx="469744" cy="259045"/>
    <xdr:sp macro="" textlink="">
      <xdr:nvSpPr>
        <xdr:cNvPr id="790" name="貸付金平均値テキスト"/>
        <xdr:cNvSpPr txBox="1"/>
      </xdr:nvSpPr>
      <xdr:spPr>
        <a:xfrm>
          <a:off x="22212300" y="9816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91" name="フローチャート: 判断 790"/>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61785</xdr:rowOff>
    </xdr:from>
    <xdr:to>
      <xdr:col>111</xdr:col>
      <xdr:colOff>177800</xdr:colOff>
      <xdr:row>55</xdr:row>
      <xdr:rowOff>87084</xdr:rowOff>
    </xdr:to>
    <xdr:cxnSp macro="">
      <xdr:nvCxnSpPr>
        <xdr:cNvPr id="792" name="直線コネクタ 791"/>
        <xdr:cNvCxnSpPr/>
      </xdr:nvCxnSpPr>
      <xdr:spPr>
        <a:xfrm>
          <a:off x="20434300" y="9491535"/>
          <a:ext cx="889000" cy="2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93" name="フローチャート: 判断 792"/>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128973</xdr:rowOff>
    </xdr:from>
    <xdr:ext cx="469744" cy="259045"/>
    <xdr:sp macro="" textlink="">
      <xdr:nvSpPr>
        <xdr:cNvPr id="794" name="テキスト ボックス 793"/>
        <xdr:cNvSpPr txBox="1"/>
      </xdr:nvSpPr>
      <xdr:spPr>
        <a:xfrm>
          <a:off x="21088428" y="990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170370</xdr:rowOff>
    </xdr:from>
    <xdr:to>
      <xdr:col>107</xdr:col>
      <xdr:colOff>50800</xdr:colOff>
      <xdr:row>55</xdr:row>
      <xdr:rowOff>61785</xdr:rowOff>
    </xdr:to>
    <xdr:cxnSp macro="">
      <xdr:nvCxnSpPr>
        <xdr:cNvPr id="795" name="直線コネクタ 794"/>
        <xdr:cNvCxnSpPr/>
      </xdr:nvCxnSpPr>
      <xdr:spPr>
        <a:xfrm>
          <a:off x="19545300" y="942867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13805</xdr:rowOff>
    </xdr:from>
    <xdr:to>
      <xdr:col>107</xdr:col>
      <xdr:colOff>101600</xdr:colOff>
      <xdr:row>57</xdr:row>
      <xdr:rowOff>115405</xdr:rowOff>
    </xdr:to>
    <xdr:sp macro="" textlink="">
      <xdr:nvSpPr>
        <xdr:cNvPr id="796" name="フローチャート: 判断 795"/>
        <xdr:cNvSpPr/>
      </xdr:nvSpPr>
      <xdr:spPr>
        <a:xfrm>
          <a:off x="20383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106532</xdr:rowOff>
    </xdr:from>
    <xdr:ext cx="469744" cy="259045"/>
    <xdr:sp macro="" textlink="">
      <xdr:nvSpPr>
        <xdr:cNvPr id="797" name="テキスト ボックス 796"/>
        <xdr:cNvSpPr txBox="1"/>
      </xdr:nvSpPr>
      <xdr:spPr>
        <a:xfrm>
          <a:off x="20199428" y="987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130746</xdr:rowOff>
    </xdr:from>
    <xdr:to>
      <xdr:col>102</xdr:col>
      <xdr:colOff>114300</xdr:colOff>
      <xdr:row>54</xdr:row>
      <xdr:rowOff>170370</xdr:rowOff>
    </xdr:to>
    <xdr:cxnSp macro="">
      <xdr:nvCxnSpPr>
        <xdr:cNvPr id="798" name="直線コネクタ 797"/>
        <xdr:cNvCxnSpPr/>
      </xdr:nvCxnSpPr>
      <xdr:spPr>
        <a:xfrm>
          <a:off x="18656300" y="9389046"/>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4242</xdr:rowOff>
    </xdr:from>
    <xdr:to>
      <xdr:col>102</xdr:col>
      <xdr:colOff>165100</xdr:colOff>
      <xdr:row>57</xdr:row>
      <xdr:rowOff>105842</xdr:rowOff>
    </xdr:to>
    <xdr:sp macro="" textlink="">
      <xdr:nvSpPr>
        <xdr:cNvPr id="799" name="フローチャート: 判断 798"/>
        <xdr:cNvSpPr/>
      </xdr:nvSpPr>
      <xdr:spPr>
        <a:xfrm>
          <a:off x="19494500" y="977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96969</xdr:rowOff>
    </xdr:from>
    <xdr:ext cx="469744" cy="259045"/>
    <xdr:sp macro="" textlink="">
      <xdr:nvSpPr>
        <xdr:cNvPr id="800" name="テキスト ボックス 799"/>
        <xdr:cNvSpPr txBox="1"/>
      </xdr:nvSpPr>
      <xdr:spPr>
        <a:xfrm>
          <a:off x="19310428" y="986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163690</xdr:rowOff>
    </xdr:from>
    <xdr:to>
      <xdr:col>98</xdr:col>
      <xdr:colOff>38100</xdr:colOff>
      <xdr:row>57</xdr:row>
      <xdr:rowOff>93840</xdr:rowOff>
    </xdr:to>
    <xdr:sp macro="" textlink="">
      <xdr:nvSpPr>
        <xdr:cNvPr id="801" name="フローチャート: 判断 800"/>
        <xdr:cNvSpPr/>
      </xdr:nvSpPr>
      <xdr:spPr>
        <a:xfrm>
          <a:off x="18605500" y="976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84967</xdr:rowOff>
    </xdr:from>
    <xdr:ext cx="469744" cy="259045"/>
    <xdr:sp macro="" textlink="">
      <xdr:nvSpPr>
        <xdr:cNvPr id="802" name="テキスト ボックス 801"/>
        <xdr:cNvSpPr txBox="1"/>
      </xdr:nvSpPr>
      <xdr:spPr>
        <a:xfrm>
          <a:off x="18421428" y="985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81852</xdr:rowOff>
    </xdr:from>
    <xdr:to>
      <xdr:col>116</xdr:col>
      <xdr:colOff>114300</xdr:colOff>
      <xdr:row>56</xdr:row>
      <xdr:rowOff>12002</xdr:rowOff>
    </xdr:to>
    <xdr:sp macro="" textlink="">
      <xdr:nvSpPr>
        <xdr:cNvPr id="808" name="楕円 807"/>
        <xdr:cNvSpPr/>
      </xdr:nvSpPr>
      <xdr:spPr>
        <a:xfrm>
          <a:off x="22110700" y="951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104729</xdr:rowOff>
    </xdr:from>
    <xdr:ext cx="534377" cy="259045"/>
    <xdr:sp macro="" textlink="">
      <xdr:nvSpPr>
        <xdr:cNvPr id="809" name="貸付金該当値テキスト"/>
        <xdr:cNvSpPr txBox="1"/>
      </xdr:nvSpPr>
      <xdr:spPr>
        <a:xfrm>
          <a:off x="22212300" y="93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36284</xdr:rowOff>
    </xdr:from>
    <xdr:to>
      <xdr:col>112</xdr:col>
      <xdr:colOff>38100</xdr:colOff>
      <xdr:row>55</xdr:row>
      <xdr:rowOff>137884</xdr:rowOff>
    </xdr:to>
    <xdr:sp macro="" textlink="">
      <xdr:nvSpPr>
        <xdr:cNvPr id="810" name="楕円 809"/>
        <xdr:cNvSpPr/>
      </xdr:nvSpPr>
      <xdr:spPr>
        <a:xfrm>
          <a:off x="21272500" y="946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154411</xdr:rowOff>
    </xdr:from>
    <xdr:ext cx="534377" cy="259045"/>
    <xdr:sp macro="" textlink="">
      <xdr:nvSpPr>
        <xdr:cNvPr id="811" name="テキスト ボックス 810"/>
        <xdr:cNvSpPr txBox="1"/>
      </xdr:nvSpPr>
      <xdr:spPr>
        <a:xfrm>
          <a:off x="21056111" y="924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10985</xdr:rowOff>
    </xdr:from>
    <xdr:to>
      <xdr:col>107</xdr:col>
      <xdr:colOff>101600</xdr:colOff>
      <xdr:row>55</xdr:row>
      <xdr:rowOff>112585</xdr:rowOff>
    </xdr:to>
    <xdr:sp macro="" textlink="">
      <xdr:nvSpPr>
        <xdr:cNvPr id="812" name="楕円 811"/>
        <xdr:cNvSpPr/>
      </xdr:nvSpPr>
      <xdr:spPr>
        <a:xfrm>
          <a:off x="20383500" y="944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129112</xdr:rowOff>
    </xdr:from>
    <xdr:ext cx="534377" cy="259045"/>
    <xdr:sp macro="" textlink="">
      <xdr:nvSpPr>
        <xdr:cNvPr id="813" name="テキスト ボックス 812"/>
        <xdr:cNvSpPr txBox="1"/>
      </xdr:nvSpPr>
      <xdr:spPr>
        <a:xfrm>
          <a:off x="20167111" y="921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119570</xdr:rowOff>
    </xdr:from>
    <xdr:to>
      <xdr:col>102</xdr:col>
      <xdr:colOff>165100</xdr:colOff>
      <xdr:row>55</xdr:row>
      <xdr:rowOff>49720</xdr:rowOff>
    </xdr:to>
    <xdr:sp macro="" textlink="">
      <xdr:nvSpPr>
        <xdr:cNvPr id="814" name="楕円 813"/>
        <xdr:cNvSpPr/>
      </xdr:nvSpPr>
      <xdr:spPr>
        <a:xfrm>
          <a:off x="19494500" y="937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66247</xdr:rowOff>
    </xdr:from>
    <xdr:ext cx="534377" cy="259045"/>
    <xdr:sp macro="" textlink="">
      <xdr:nvSpPr>
        <xdr:cNvPr id="815" name="テキスト ボックス 814"/>
        <xdr:cNvSpPr txBox="1"/>
      </xdr:nvSpPr>
      <xdr:spPr>
        <a:xfrm>
          <a:off x="19278111" y="915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79946</xdr:rowOff>
    </xdr:from>
    <xdr:to>
      <xdr:col>98</xdr:col>
      <xdr:colOff>38100</xdr:colOff>
      <xdr:row>55</xdr:row>
      <xdr:rowOff>10096</xdr:rowOff>
    </xdr:to>
    <xdr:sp macro="" textlink="">
      <xdr:nvSpPr>
        <xdr:cNvPr id="816" name="楕円 815"/>
        <xdr:cNvSpPr/>
      </xdr:nvSpPr>
      <xdr:spPr>
        <a:xfrm>
          <a:off x="18605500" y="933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26623</xdr:rowOff>
    </xdr:from>
    <xdr:ext cx="534377" cy="259045"/>
    <xdr:sp macro="" textlink="">
      <xdr:nvSpPr>
        <xdr:cNvPr id="817" name="テキスト ボックス 816"/>
        <xdr:cNvSpPr txBox="1"/>
      </xdr:nvSpPr>
      <xdr:spPr>
        <a:xfrm>
          <a:off x="18389111" y="911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6" name="テキスト ボックス 83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8" name="テキスト ボックス 83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0" name="テキスト ボックス 83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4" name="直線コネクタ 843"/>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5"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6" name="直線コネクタ 845"/>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7"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8" name="直線コネクタ 847"/>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6361</xdr:rowOff>
    </xdr:from>
    <xdr:to>
      <xdr:col>116</xdr:col>
      <xdr:colOff>63500</xdr:colOff>
      <xdr:row>75</xdr:row>
      <xdr:rowOff>23049</xdr:rowOff>
    </xdr:to>
    <xdr:cxnSp macro="">
      <xdr:nvCxnSpPr>
        <xdr:cNvPr id="849" name="直線コネクタ 848"/>
        <xdr:cNvCxnSpPr/>
      </xdr:nvCxnSpPr>
      <xdr:spPr>
        <a:xfrm flipV="1">
          <a:off x="21323300" y="12865111"/>
          <a:ext cx="8382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3091</xdr:rowOff>
    </xdr:from>
    <xdr:ext cx="534377" cy="259045"/>
    <xdr:sp macro="" textlink="">
      <xdr:nvSpPr>
        <xdr:cNvPr id="850" name="繰出金平均値テキスト"/>
        <xdr:cNvSpPr txBox="1"/>
      </xdr:nvSpPr>
      <xdr:spPr>
        <a:xfrm>
          <a:off x="22212300" y="1303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51" name="フローチャート: 判断 850"/>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23049</xdr:rowOff>
    </xdr:from>
    <xdr:to>
      <xdr:col>111</xdr:col>
      <xdr:colOff>177800</xdr:colOff>
      <xdr:row>75</xdr:row>
      <xdr:rowOff>33075</xdr:rowOff>
    </xdr:to>
    <xdr:cxnSp macro="">
      <xdr:nvCxnSpPr>
        <xdr:cNvPr id="852" name="直線コネクタ 851"/>
        <xdr:cNvCxnSpPr/>
      </xdr:nvCxnSpPr>
      <xdr:spPr>
        <a:xfrm flipV="1">
          <a:off x="20434300" y="12881799"/>
          <a:ext cx="8890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53" name="フローチャート: 判断 852"/>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124052</xdr:rowOff>
    </xdr:from>
    <xdr:ext cx="534377" cy="259045"/>
    <xdr:sp macro="" textlink="">
      <xdr:nvSpPr>
        <xdr:cNvPr id="854" name="テキスト ボックス 853"/>
        <xdr:cNvSpPr txBox="1"/>
      </xdr:nvSpPr>
      <xdr:spPr>
        <a:xfrm>
          <a:off x="21056111" y="131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33075</xdr:rowOff>
    </xdr:from>
    <xdr:to>
      <xdr:col>107</xdr:col>
      <xdr:colOff>50800</xdr:colOff>
      <xdr:row>75</xdr:row>
      <xdr:rowOff>160894</xdr:rowOff>
    </xdr:to>
    <xdr:cxnSp macro="">
      <xdr:nvCxnSpPr>
        <xdr:cNvPr id="855" name="直線コネクタ 854"/>
        <xdr:cNvCxnSpPr/>
      </xdr:nvCxnSpPr>
      <xdr:spPr>
        <a:xfrm flipV="1">
          <a:off x="19545300" y="12891825"/>
          <a:ext cx="889000" cy="12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63591</xdr:rowOff>
    </xdr:from>
    <xdr:to>
      <xdr:col>107</xdr:col>
      <xdr:colOff>101600</xdr:colOff>
      <xdr:row>76</xdr:row>
      <xdr:rowOff>165191</xdr:rowOff>
    </xdr:to>
    <xdr:sp macro="" textlink="">
      <xdr:nvSpPr>
        <xdr:cNvPr id="856" name="フローチャート: 判断 855"/>
        <xdr:cNvSpPr/>
      </xdr:nvSpPr>
      <xdr:spPr>
        <a:xfrm>
          <a:off x="20383500" y="1309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156318</xdr:rowOff>
    </xdr:from>
    <xdr:ext cx="534377" cy="259045"/>
    <xdr:sp macro="" textlink="">
      <xdr:nvSpPr>
        <xdr:cNvPr id="857" name="テキスト ボックス 856"/>
        <xdr:cNvSpPr txBox="1"/>
      </xdr:nvSpPr>
      <xdr:spPr>
        <a:xfrm>
          <a:off x="20167111" y="1318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160894</xdr:rowOff>
    </xdr:from>
    <xdr:to>
      <xdr:col>102</xdr:col>
      <xdr:colOff>114300</xdr:colOff>
      <xdr:row>76</xdr:row>
      <xdr:rowOff>40847</xdr:rowOff>
    </xdr:to>
    <xdr:cxnSp macro="">
      <xdr:nvCxnSpPr>
        <xdr:cNvPr id="858" name="直線コネクタ 857"/>
        <xdr:cNvCxnSpPr/>
      </xdr:nvCxnSpPr>
      <xdr:spPr>
        <a:xfrm flipV="1">
          <a:off x="18656300" y="13019644"/>
          <a:ext cx="889000" cy="5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74433</xdr:rowOff>
    </xdr:from>
    <xdr:to>
      <xdr:col>102</xdr:col>
      <xdr:colOff>165100</xdr:colOff>
      <xdr:row>77</xdr:row>
      <xdr:rowOff>4583</xdr:rowOff>
    </xdr:to>
    <xdr:sp macro="" textlink="">
      <xdr:nvSpPr>
        <xdr:cNvPr id="859" name="フローチャート: 判断 858"/>
        <xdr:cNvSpPr/>
      </xdr:nvSpPr>
      <xdr:spPr>
        <a:xfrm>
          <a:off x="19494500" y="1310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167160</xdr:rowOff>
    </xdr:from>
    <xdr:ext cx="534377" cy="259045"/>
    <xdr:sp macro="" textlink="">
      <xdr:nvSpPr>
        <xdr:cNvPr id="860" name="テキスト ボックス 859"/>
        <xdr:cNvSpPr txBox="1"/>
      </xdr:nvSpPr>
      <xdr:spPr>
        <a:xfrm>
          <a:off x="19278111" y="1319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141478</xdr:rowOff>
    </xdr:from>
    <xdr:to>
      <xdr:col>98</xdr:col>
      <xdr:colOff>38100</xdr:colOff>
      <xdr:row>77</xdr:row>
      <xdr:rowOff>71628</xdr:rowOff>
    </xdr:to>
    <xdr:sp macro="" textlink="">
      <xdr:nvSpPr>
        <xdr:cNvPr id="861" name="フローチャート: 判断 860"/>
        <xdr:cNvSpPr/>
      </xdr:nvSpPr>
      <xdr:spPr>
        <a:xfrm>
          <a:off x="18605500" y="131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62755</xdr:rowOff>
    </xdr:from>
    <xdr:ext cx="534377" cy="259045"/>
    <xdr:sp macro="" textlink="">
      <xdr:nvSpPr>
        <xdr:cNvPr id="862" name="テキスト ボックス 861"/>
        <xdr:cNvSpPr txBox="1"/>
      </xdr:nvSpPr>
      <xdr:spPr>
        <a:xfrm>
          <a:off x="18389111" y="1326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127011</xdr:rowOff>
    </xdr:from>
    <xdr:to>
      <xdr:col>116</xdr:col>
      <xdr:colOff>114300</xdr:colOff>
      <xdr:row>75</xdr:row>
      <xdr:rowOff>57161</xdr:rowOff>
    </xdr:to>
    <xdr:sp macro="" textlink="">
      <xdr:nvSpPr>
        <xdr:cNvPr id="868" name="楕円 867"/>
        <xdr:cNvSpPr/>
      </xdr:nvSpPr>
      <xdr:spPr>
        <a:xfrm>
          <a:off x="22110700" y="1281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149888</xdr:rowOff>
    </xdr:from>
    <xdr:ext cx="534377" cy="259045"/>
    <xdr:sp macro="" textlink="">
      <xdr:nvSpPr>
        <xdr:cNvPr id="869" name="繰出金該当値テキスト"/>
        <xdr:cNvSpPr txBox="1"/>
      </xdr:nvSpPr>
      <xdr:spPr>
        <a:xfrm>
          <a:off x="22212300" y="1266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143699</xdr:rowOff>
    </xdr:from>
    <xdr:to>
      <xdr:col>112</xdr:col>
      <xdr:colOff>38100</xdr:colOff>
      <xdr:row>75</xdr:row>
      <xdr:rowOff>73849</xdr:rowOff>
    </xdr:to>
    <xdr:sp macro="" textlink="">
      <xdr:nvSpPr>
        <xdr:cNvPr id="870" name="楕円 869"/>
        <xdr:cNvSpPr/>
      </xdr:nvSpPr>
      <xdr:spPr>
        <a:xfrm>
          <a:off x="21272500" y="1283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90376</xdr:rowOff>
    </xdr:from>
    <xdr:ext cx="534377" cy="259045"/>
    <xdr:sp macro="" textlink="">
      <xdr:nvSpPr>
        <xdr:cNvPr id="871" name="テキスト ボックス 870"/>
        <xdr:cNvSpPr txBox="1"/>
      </xdr:nvSpPr>
      <xdr:spPr>
        <a:xfrm>
          <a:off x="21056111" y="1260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153725</xdr:rowOff>
    </xdr:from>
    <xdr:to>
      <xdr:col>107</xdr:col>
      <xdr:colOff>101600</xdr:colOff>
      <xdr:row>75</xdr:row>
      <xdr:rowOff>83875</xdr:rowOff>
    </xdr:to>
    <xdr:sp macro="" textlink="">
      <xdr:nvSpPr>
        <xdr:cNvPr id="872" name="楕円 871"/>
        <xdr:cNvSpPr/>
      </xdr:nvSpPr>
      <xdr:spPr>
        <a:xfrm>
          <a:off x="20383500" y="128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100402</xdr:rowOff>
    </xdr:from>
    <xdr:ext cx="534377" cy="259045"/>
    <xdr:sp macro="" textlink="">
      <xdr:nvSpPr>
        <xdr:cNvPr id="873" name="テキスト ボックス 872"/>
        <xdr:cNvSpPr txBox="1"/>
      </xdr:nvSpPr>
      <xdr:spPr>
        <a:xfrm>
          <a:off x="20167111" y="1261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110095</xdr:rowOff>
    </xdr:from>
    <xdr:to>
      <xdr:col>102</xdr:col>
      <xdr:colOff>165100</xdr:colOff>
      <xdr:row>76</xdr:row>
      <xdr:rowOff>40246</xdr:rowOff>
    </xdr:to>
    <xdr:sp macro="" textlink="">
      <xdr:nvSpPr>
        <xdr:cNvPr id="874" name="楕円 873"/>
        <xdr:cNvSpPr/>
      </xdr:nvSpPr>
      <xdr:spPr>
        <a:xfrm>
          <a:off x="19494500" y="129688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56772</xdr:rowOff>
    </xdr:from>
    <xdr:ext cx="534377" cy="259045"/>
    <xdr:sp macro="" textlink="">
      <xdr:nvSpPr>
        <xdr:cNvPr id="875" name="テキスト ボックス 874"/>
        <xdr:cNvSpPr txBox="1"/>
      </xdr:nvSpPr>
      <xdr:spPr>
        <a:xfrm>
          <a:off x="19278111" y="1274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161497</xdr:rowOff>
    </xdr:from>
    <xdr:to>
      <xdr:col>98</xdr:col>
      <xdr:colOff>38100</xdr:colOff>
      <xdr:row>76</xdr:row>
      <xdr:rowOff>91647</xdr:rowOff>
    </xdr:to>
    <xdr:sp macro="" textlink="">
      <xdr:nvSpPr>
        <xdr:cNvPr id="876" name="楕円 875"/>
        <xdr:cNvSpPr/>
      </xdr:nvSpPr>
      <xdr:spPr>
        <a:xfrm>
          <a:off x="18605500" y="1302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108174</xdr:rowOff>
    </xdr:from>
    <xdr:ext cx="534377" cy="259045"/>
    <xdr:sp macro="" textlink="">
      <xdr:nvSpPr>
        <xdr:cNvPr id="877" name="テキスト ボックス 876"/>
        <xdr:cNvSpPr txBox="1"/>
      </xdr:nvSpPr>
      <xdr:spPr>
        <a:xfrm>
          <a:off x="18389111" y="1279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471,548</a:t>
          </a:r>
          <a:r>
            <a:rPr kumimoji="1" lang="ja-JP" altLang="ja-JP" sz="1100">
              <a:solidFill>
                <a:schemeClr val="dk1"/>
              </a:solidFill>
              <a:effectLst/>
              <a:latin typeface="+mn-lt"/>
              <a:ea typeface="+mn-ea"/>
              <a:cs typeface="+mn-cs"/>
            </a:rPr>
            <a:t>円となっている。主な構成項目である扶助費は、住民一人当たり</a:t>
          </a:r>
          <a:r>
            <a:rPr kumimoji="1" lang="en-US" altLang="ja-JP" sz="1100">
              <a:solidFill>
                <a:schemeClr val="dk1"/>
              </a:solidFill>
              <a:effectLst/>
              <a:latin typeface="+mn-lt"/>
              <a:ea typeface="+mn-ea"/>
              <a:cs typeface="+mn-cs"/>
            </a:rPr>
            <a:t>129,331</a:t>
          </a:r>
          <a:r>
            <a:rPr kumimoji="1" lang="ja-JP" altLang="ja-JP" sz="1100">
              <a:solidFill>
                <a:schemeClr val="dk1"/>
              </a:solidFill>
              <a:effectLst/>
              <a:latin typeface="+mn-lt"/>
              <a:ea typeface="+mn-ea"/>
              <a:cs typeface="+mn-cs"/>
            </a:rPr>
            <a:t>円となっており、少子高齢社会の到来による社会保障関連経費の増加により、全国的に高い水準で推移している。平成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万円超で推移してきており、上昇傾向が続いている全国平均、類似団体平均と比べて高い水準にある。 </a:t>
          </a:r>
          <a:endParaRPr lang="ja-JP" altLang="ja-JP" sz="1400">
            <a:effectLst/>
          </a:endParaRPr>
        </a:p>
        <a:p>
          <a:r>
            <a:rPr kumimoji="1" lang="ja-JP" altLang="ja-JP" sz="1100">
              <a:solidFill>
                <a:schemeClr val="dk1"/>
              </a:solidFill>
              <a:effectLst/>
              <a:latin typeface="+mn-lt"/>
              <a:ea typeface="+mn-ea"/>
              <a:cs typeface="+mn-cs"/>
            </a:rPr>
            <a:t>　物件費は住民一人当たり</a:t>
          </a:r>
          <a:r>
            <a:rPr kumimoji="1" lang="en-US" altLang="ja-JP" sz="1100">
              <a:solidFill>
                <a:schemeClr val="dk1"/>
              </a:solidFill>
              <a:effectLst/>
              <a:latin typeface="+mn-lt"/>
              <a:ea typeface="+mn-ea"/>
              <a:cs typeface="+mn-cs"/>
            </a:rPr>
            <a:t>62,133</a:t>
          </a:r>
          <a:r>
            <a:rPr kumimoji="1" lang="ja-JP" altLang="ja-JP" sz="1100">
              <a:solidFill>
                <a:schemeClr val="dk1"/>
              </a:solidFill>
              <a:effectLst/>
              <a:latin typeface="+mn-lt"/>
              <a:ea typeface="+mn-ea"/>
              <a:cs typeface="+mn-cs"/>
            </a:rPr>
            <a:t>円となっており、全国平均、県平均及び類似団体と比較して一人当たりコストが高い状況となっている。これは、近年のふるさと納税制度推進事業</a:t>
          </a:r>
          <a:r>
            <a:rPr kumimoji="1" lang="ja-JP" altLang="en-US" sz="1100">
              <a:solidFill>
                <a:schemeClr val="dk1"/>
              </a:solidFill>
              <a:effectLst/>
              <a:latin typeface="+mn-lt"/>
              <a:ea typeface="+mn-ea"/>
              <a:cs typeface="+mn-cs"/>
            </a:rPr>
            <a:t>や、合併による公共施設の増に伴う維持管理経費が要因であると考える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積立金は住民一人当たり</a:t>
          </a:r>
          <a:r>
            <a:rPr kumimoji="1" lang="en-US" altLang="ja-JP" sz="1100">
              <a:solidFill>
                <a:schemeClr val="dk1"/>
              </a:solidFill>
              <a:effectLst/>
              <a:latin typeface="+mn-lt"/>
              <a:ea typeface="+mn-ea"/>
              <a:cs typeface="+mn-cs"/>
            </a:rPr>
            <a:t>18,104</a:t>
          </a:r>
          <a:r>
            <a:rPr kumimoji="1" lang="ja-JP" altLang="ja-JP" sz="1100">
              <a:solidFill>
                <a:schemeClr val="dk1"/>
              </a:solidFill>
              <a:effectLst/>
              <a:latin typeface="+mn-lt"/>
              <a:ea typeface="+mn-ea"/>
              <a:cs typeface="+mn-cs"/>
            </a:rPr>
            <a:t>円となっており、全国平均、県平均及び類似団体と比較して一人当たりコストが高い状況となっているが、ふるさと納税の推進で増加した寄附金を一旦基金として積み立ている</a:t>
          </a:r>
          <a:r>
            <a:rPr kumimoji="1" lang="ja-JP" altLang="en-US" sz="1100">
              <a:solidFill>
                <a:schemeClr val="dk1"/>
              </a:solidFill>
              <a:effectLst/>
              <a:latin typeface="+mn-lt"/>
              <a:ea typeface="+mn-ea"/>
              <a:cs typeface="+mn-cs"/>
            </a:rPr>
            <a:t>ほか、後年度の施設整備に備えた施設整備基金に積み立てを行っている</a:t>
          </a:r>
          <a:r>
            <a:rPr kumimoji="1" lang="ja-JP" altLang="ja-JP" sz="1100">
              <a:solidFill>
                <a:schemeClr val="dk1"/>
              </a:solidFill>
              <a:effectLst/>
              <a:latin typeface="+mn-lt"/>
              <a:ea typeface="+mn-ea"/>
              <a:cs typeface="+mn-cs"/>
            </a:rPr>
            <a:t>ためである。</a:t>
          </a:r>
          <a:endParaRPr lang="ja-JP" altLang="ja-JP" sz="1400">
            <a:effectLst/>
          </a:endParaRPr>
        </a:p>
        <a:p>
          <a:r>
            <a:rPr kumimoji="1" lang="ja-JP" altLang="ja-JP" sz="1100">
              <a:solidFill>
                <a:schemeClr val="dk1"/>
              </a:solidFill>
              <a:effectLst/>
              <a:latin typeface="+mn-lt"/>
              <a:ea typeface="+mn-ea"/>
              <a:cs typeface="+mn-cs"/>
            </a:rPr>
            <a:t>　公債費は住民一人当たり</a:t>
          </a:r>
          <a:r>
            <a:rPr kumimoji="1" lang="en-US" altLang="ja-JP" sz="1100">
              <a:solidFill>
                <a:schemeClr val="dk1"/>
              </a:solidFill>
              <a:effectLst/>
              <a:latin typeface="+mn-lt"/>
              <a:ea typeface="+mn-ea"/>
              <a:cs typeface="+mn-cs"/>
            </a:rPr>
            <a:t>45,499</a:t>
          </a:r>
          <a:r>
            <a:rPr kumimoji="1" lang="ja-JP" altLang="ja-JP" sz="1100">
              <a:solidFill>
                <a:schemeClr val="dk1"/>
              </a:solidFill>
              <a:effectLst/>
              <a:latin typeface="+mn-lt"/>
              <a:ea typeface="+mn-ea"/>
              <a:cs typeface="+mn-cs"/>
            </a:rPr>
            <a:t>円となっており、県平均を下回っているものの全国平均及び類似団体と比較して一人当たりコストが高い状況となっている。今後は、臨時財政対策債の元金償還が本格化するものの、近年地方債発行を元金償還の範囲内に抑えていることから減少傾向になると思われる</a:t>
          </a:r>
          <a:r>
            <a:rPr kumimoji="1" lang="ja-JP" altLang="en-US" sz="1100">
              <a:solidFill>
                <a:schemeClr val="dk1"/>
              </a:solidFill>
              <a:effectLst/>
              <a:latin typeface="+mn-lt"/>
              <a:ea typeface="+mn-ea"/>
              <a:cs typeface="+mn-cs"/>
            </a:rPr>
            <a:t>が、起債を発行する大型事業を予定しており注視していく</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普通建設事業費（更新整備）は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40,606</a:t>
          </a:r>
          <a:r>
            <a:rPr kumimoji="1" lang="ja-JP" altLang="ja-JP" sz="1100">
              <a:solidFill>
                <a:schemeClr val="dk1"/>
              </a:solidFill>
              <a:effectLst/>
              <a:latin typeface="+mn-lt"/>
              <a:ea typeface="+mn-ea"/>
              <a:cs typeface="+mn-cs"/>
            </a:rPr>
            <a:t>円となっており、全国平均、県平均及び類似団体と比較して一人当たりコストが高い状況となっているが、</a:t>
          </a:r>
          <a:r>
            <a:rPr kumimoji="1" lang="ja-JP" altLang="en-US" sz="1100">
              <a:solidFill>
                <a:schemeClr val="dk1"/>
              </a:solidFill>
              <a:effectLst/>
              <a:latin typeface="+mn-lt"/>
              <a:ea typeface="+mn-ea"/>
              <a:cs typeface="+mn-cs"/>
            </a:rPr>
            <a:t>新西部クリーンセンター（ごみ処理施設）の更新や、市営住宅の建て替えなどが要因である。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長崎県佐世保市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254,386
252,617
426.06
124,024,694
119,955,318
3,580,930
61,021,437
104,146,213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159294</xdr:rowOff>
    </xdr:from>
    <xdr:to>
      <xdr:col>24</xdr:col>
      <xdr:colOff>63500</xdr:colOff>
      <xdr:row>33</xdr:row>
      <xdr:rowOff>5261</xdr:rowOff>
    </xdr:to>
    <xdr:cxnSp macro="">
      <xdr:nvCxnSpPr>
        <xdr:cNvPr id="63" name="直線コネクタ 62"/>
        <xdr:cNvCxnSpPr/>
      </xdr:nvCxnSpPr>
      <xdr:spPr>
        <a:xfrm flipV="1">
          <a:off x="3797300" y="5645694"/>
          <a:ext cx="8382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167476</xdr:rowOff>
    </xdr:from>
    <xdr:ext cx="469744" cy="259045"/>
    <xdr:sp macro="" textlink="">
      <xdr:nvSpPr>
        <xdr:cNvPr id="64" name="議会費平均値テキスト"/>
        <xdr:cNvSpPr txBox="1"/>
      </xdr:nvSpPr>
      <xdr:spPr>
        <a:xfrm>
          <a:off x="4686300" y="5996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99967</xdr:rowOff>
    </xdr:from>
    <xdr:to>
      <xdr:col>19</xdr:col>
      <xdr:colOff>177800</xdr:colOff>
      <xdr:row>33</xdr:row>
      <xdr:rowOff>5261</xdr:rowOff>
    </xdr:to>
    <xdr:cxnSp macro="">
      <xdr:nvCxnSpPr>
        <xdr:cNvPr id="66" name="直線コネクタ 65"/>
        <xdr:cNvCxnSpPr/>
      </xdr:nvCxnSpPr>
      <xdr:spPr>
        <a:xfrm>
          <a:off x="2908300" y="5414917"/>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99967</xdr:rowOff>
    </xdr:from>
    <xdr:to>
      <xdr:col>15</xdr:col>
      <xdr:colOff>50800</xdr:colOff>
      <xdr:row>32</xdr:row>
      <xdr:rowOff>110308</xdr:rowOff>
    </xdr:to>
    <xdr:cxnSp macro="">
      <xdr:nvCxnSpPr>
        <xdr:cNvPr id="69" name="直線コネクタ 68"/>
        <xdr:cNvCxnSpPr/>
      </xdr:nvCxnSpPr>
      <xdr:spPr>
        <a:xfrm flipV="1">
          <a:off x="2019300" y="5414917"/>
          <a:ext cx="889000" cy="18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41547</xdr:rowOff>
    </xdr:from>
    <xdr:to>
      <xdr:col>15</xdr:col>
      <xdr:colOff>101600</xdr:colOff>
      <xdr:row>33</xdr:row>
      <xdr:rowOff>143147</xdr:rowOff>
    </xdr:to>
    <xdr:sp macro="" textlink="">
      <xdr:nvSpPr>
        <xdr:cNvPr id="70" name="フローチャート: 判断 69"/>
        <xdr:cNvSpPr/>
      </xdr:nvSpPr>
      <xdr:spPr>
        <a:xfrm>
          <a:off x="2857500" y="5699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134274</xdr:rowOff>
    </xdr:from>
    <xdr:ext cx="469744" cy="259045"/>
    <xdr:sp macro="" textlink="">
      <xdr:nvSpPr>
        <xdr:cNvPr id="71" name="テキスト ボックス 70"/>
        <xdr:cNvSpPr txBox="1"/>
      </xdr:nvSpPr>
      <xdr:spPr>
        <a:xfrm>
          <a:off x="2673428" y="579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46083</xdr:rowOff>
    </xdr:from>
    <xdr:to>
      <xdr:col>10</xdr:col>
      <xdr:colOff>114300</xdr:colOff>
      <xdr:row>32</xdr:row>
      <xdr:rowOff>110308</xdr:rowOff>
    </xdr:to>
    <xdr:cxnSp macro="">
      <xdr:nvCxnSpPr>
        <xdr:cNvPr id="72" name="直線コネクタ 71"/>
        <xdr:cNvCxnSpPr/>
      </xdr:nvCxnSpPr>
      <xdr:spPr>
        <a:xfrm>
          <a:off x="1130300" y="5532483"/>
          <a:ext cx="889000" cy="6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102507</xdr:rowOff>
    </xdr:from>
    <xdr:to>
      <xdr:col>10</xdr:col>
      <xdr:colOff>165100</xdr:colOff>
      <xdr:row>34</xdr:row>
      <xdr:rowOff>32657</xdr:rowOff>
    </xdr:to>
    <xdr:sp macro="" textlink="">
      <xdr:nvSpPr>
        <xdr:cNvPr id="73" name="フローチャート: 判断 72"/>
        <xdr:cNvSpPr/>
      </xdr:nvSpPr>
      <xdr:spPr>
        <a:xfrm>
          <a:off x="1968500" y="576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23784</xdr:rowOff>
    </xdr:from>
    <xdr:ext cx="469744" cy="259045"/>
    <xdr:sp macro="" textlink="">
      <xdr:nvSpPr>
        <xdr:cNvPr id="74" name="テキスト ボックス 73"/>
        <xdr:cNvSpPr txBox="1"/>
      </xdr:nvSpPr>
      <xdr:spPr>
        <a:xfrm>
          <a:off x="1784428" y="58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162378</xdr:rowOff>
    </xdr:from>
    <xdr:to>
      <xdr:col>6</xdr:col>
      <xdr:colOff>38100</xdr:colOff>
      <xdr:row>34</xdr:row>
      <xdr:rowOff>92528</xdr:rowOff>
    </xdr:to>
    <xdr:sp macro="" textlink="">
      <xdr:nvSpPr>
        <xdr:cNvPr id="75" name="フローチャート: 判断 74"/>
        <xdr:cNvSpPr/>
      </xdr:nvSpPr>
      <xdr:spPr>
        <a:xfrm>
          <a:off x="1079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83655</xdr:rowOff>
    </xdr:from>
    <xdr:ext cx="469744" cy="259045"/>
    <xdr:sp macro="" textlink="">
      <xdr:nvSpPr>
        <xdr:cNvPr id="76" name="テキスト ボックス 75"/>
        <xdr:cNvSpPr txBox="1"/>
      </xdr:nvSpPr>
      <xdr:spPr>
        <a:xfrm>
          <a:off x="895428" y="591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108494</xdr:rowOff>
    </xdr:from>
    <xdr:to>
      <xdr:col>24</xdr:col>
      <xdr:colOff>114300</xdr:colOff>
      <xdr:row>33</xdr:row>
      <xdr:rowOff>38644</xdr:rowOff>
    </xdr:to>
    <xdr:sp macro="" textlink="">
      <xdr:nvSpPr>
        <xdr:cNvPr id="82" name="楕円 81"/>
        <xdr:cNvSpPr/>
      </xdr:nvSpPr>
      <xdr:spPr>
        <a:xfrm>
          <a:off x="4584700" y="55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131371</xdr:rowOff>
    </xdr:from>
    <xdr:ext cx="469744" cy="259045"/>
    <xdr:sp macro="" textlink="">
      <xdr:nvSpPr>
        <xdr:cNvPr id="83" name="議会費該当値テキスト"/>
        <xdr:cNvSpPr txBox="1"/>
      </xdr:nvSpPr>
      <xdr:spPr>
        <a:xfrm>
          <a:off x="4686300" y="544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125911</xdr:rowOff>
    </xdr:from>
    <xdr:to>
      <xdr:col>20</xdr:col>
      <xdr:colOff>38100</xdr:colOff>
      <xdr:row>33</xdr:row>
      <xdr:rowOff>56061</xdr:rowOff>
    </xdr:to>
    <xdr:sp macro="" textlink="">
      <xdr:nvSpPr>
        <xdr:cNvPr id="84" name="楕円 83"/>
        <xdr:cNvSpPr/>
      </xdr:nvSpPr>
      <xdr:spPr>
        <a:xfrm>
          <a:off x="3746500" y="56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72588</xdr:rowOff>
    </xdr:from>
    <xdr:ext cx="469744" cy="259045"/>
    <xdr:sp macro="" textlink="">
      <xdr:nvSpPr>
        <xdr:cNvPr id="85" name="テキスト ボックス 84"/>
        <xdr:cNvSpPr txBox="1"/>
      </xdr:nvSpPr>
      <xdr:spPr>
        <a:xfrm>
          <a:off x="3562428" y="538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49167</xdr:rowOff>
    </xdr:from>
    <xdr:to>
      <xdr:col>15</xdr:col>
      <xdr:colOff>101600</xdr:colOff>
      <xdr:row>31</xdr:row>
      <xdr:rowOff>150767</xdr:rowOff>
    </xdr:to>
    <xdr:sp macro="" textlink="">
      <xdr:nvSpPr>
        <xdr:cNvPr id="86" name="楕円 85"/>
        <xdr:cNvSpPr/>
      </xdr:nvSpPr>
      <xdr:spPr>
        <a:xfrm>
          <a:off x="2857500" y="536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167294</xdr:rowOff>
    </xdr:from>
    <xdr:ext cx="469744" cy="259045"/>
    <xdr:sp macro="" textlink="">
      <xdr:nvSpPr>
        <xdr:cNvPr id="87" name="テキスト ボックス 86"/>
        <xdr:cNvSpPr txBox="1"/>
      </xdr:nvSpPr>
      <xdr:spPr>
        <a:xfrm>
          <a:off x="2673428" y="513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59508</xdr:rowOff>
    </xdr:from>
    <xdr:to>
      <xdr:col>10</xdr:col>
      <xdr:colOff>165100</xdr:colOff>
      <xdr:row>32</xdr:row>
      <xdr:rowOff>161108</xdr:rowOff>
    </xdr:to>
    <xdr:sp macro="" textlink="">
      <xdr:nvSpPr>
        <xdr:cNvPr id="88" name="楕円 87"/>
        <xdr:cNvSpPr/>
      </xdr:nvSpPr>
      <xdr:spPr>
        <a:xfrm>
          <a:off x="1968500" y="554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6185</xdr:rowOff>
    </xdr:from>
    <xdr:ext cx="469744" cy="259045"/>
    <xdr:sp macro="" textlink="">
      <xdr:nvSpPr>
        <xdr:cNvPr id="89" name="テキスト ボックス 88"/>
        <xdr:cNvSpPr txBox="1"/>
      </xdr:nvSpPr>
      <xdr:spPr>
        <a:xfrm>
          <a:off x="1784428" y="532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166733</xdr:rowOff>
    </xdr:from>
    <xdr:to>
      <xdr:col>6</xdr:col>
      <xdr:colOff>38100</xdr:colOff>
      <xdr:row>32</xdr:row>
      <xdr:rowOff>96883</xdr:rowOff>
    </xdr:to>
    <xdr:sp macro="" textlink="">
      <xdr:nvSpPr>
        <xdr:cNvPr id="90" name="楕円 89"/>
        <xdr:cNvSpPr/>
      </xdr:nvSpPr>
      <xdr:spPr>
        <a:xfrm>
          <a:off x="1079500" y="548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113410</xdr:rowOff>
    </xdr:from>
    <xdr:ext cx="469744" cy="259045"/>
    <xdr:sp macro="" textlink="">
      <xdr:nvSpPr>
        <xdr:cNvPr id="91" name="テキスト ボックス 90"/>
        <xdr:cNvSpPr txBox="1"/>
      </xdr:nvSpPr>
      <xdr:spPr>
        <a:xfrm>
          <a:off x="895428" y="525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18" name="直線コネクタ 117"/>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19"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0" name="直線コネクタ 119"/>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1"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2" name="直線コネクタ 121"/>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170365</xdr:rowOff>
    </xdr:from>
    <xdr:to>
      <xdr:col>24</xdr:col>
      <xdr:colOff>63500</xdr:colOff>
      <xdr:row>53</xdr:row>
      <xdr:rowOff>40161</xdr:rowOff>
    </xdr:to>
    <xdr:cxnSp macro="">
      <xdr:nvCxnSpPr>
        <xdr:cNvPr id="123" name="直線コネクタ 122"/>
        <xdr:cNvCxnSpPr/>
      </xdr:nvCxnSpPr>
      <xdr:spPr>
        <a:xfrm>
          <a:off x="3797300" y="9085765"/>
          <a:ext cx="838200" cy="4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54591</xdr:rowOff>
    </xdr:from>
    <xdr:ext cx="534377" cy="259045"/>
    <xdr:sp macro="" textlink="">
      <xdr:nvSpPr>
        <xdr:cNvPr id="124" name="総務費平均値テキスト"/>
        <xdr:cNvSpPr txBox="1"/>
      </xdr:nvSpPr>
      <xdr:spPr>
        <a:xfrm>
          <a:off x="4686300" y="965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5" name="フローチャート: 判断 124"/>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170365</xdr:rowOff>
    </xdr:from>
    <xdr:to>
      <xdr:col>19</xdr:col>
      <xdr:colOff>177800</xdr:colOff>
      <xdr:row>53</xdr:row>
      <xdr:rowOff>77880</xdr:rowOff>
    </xdr:to>
    <xdr:cxnSp macro="">
      <xdr:nvCxnSpPr>
        <xdr:cNvPr id="126" name="直線コネクタ 125"/>
        <xdr:cNvCxnSpPr/>
      </xdr:nvCxnSpPr>
      <xdr:spPr>
        <a:xfrm flipV="1">
          <a:off x="2908300" y="9085765"/>
          <a:ext cx="889000" cy="7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7" name="フローチャート: 判断 126"/>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113700</xdr:rowOff>
    </xdr:from>
    <xdr:ext cx="534377" cy="259045"/>
    <xdr:sp macro="" textlink="">
      <xdr:nvSpPr>
        <xdr:cNvPr id="128" name="テキスト ボックス 127"/>
        <xdr:cNvSpPr txBox="1"/>
      </xdr:nvSpPr>
      <xdr:spPr>
        <a:xfrm>
          <a:off x="3530111" y="971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77880</xdr:rowOff>
    </xdr:from>
    <xdr:to>
      <xdr:col>15</xdr:col>
      <xdr:colOff>50800</xdr:colOff>
      <xdr:row>54</xdr:row>
      <xdr:rowOff>70858</xdr:rowOff>
    </xdr:to>
    <xdr:cxnSp macro="">
      <xdr:nvCxnSpPr>
        <xdr:cNvPr id="129" name="直線コネクタ 128"/>
        <xdr:cNvCxnSpPr/>
      </xdr:nvCxnSpPr>
      <xdr:spPr>
        <a:xfrm flipV="1">
          <a:off x="2019300" y="9164730"/>
          <a:ext cx="889000" cy="16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63623</xdr:rowOff>
    </xdr:from>
    <xdr:to>
      <xdr:col>15</xdr:col>
      <xdr:colOff>101600</xdr:colOff>
      <xdr:row>55</xdr:row>
      <xdr:rowOff>165223</xdr:rowOff>
    </xdr:to>
    <xdr:sp macro="" textlink="">
      <xdr:nvSpPr>
        <xdr:cNvPr id="130" name="フローチャート: 判断 129"/>
        <xdr:cNvSpPr/>
      </xdr:nvSpPr>
      <xdr:spPr>
        <a:xfrm>
          <a:off x="2857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156350</xdr:rowOff>
    </xdr:from>
    <xdr:ext cx="534377" cy="259045"/>
    <xdr:sp macro="" textlink="">
      <xdr:nvSpPr>
        <xdr:cNvPr id="131" name="テキスト ボックス 130"/>
        <xdr:cNvSpPr txBox="1"/>
      </xdr:nvSpPr>
      <xdr:spPr>
        <a:xfrm>
          <a:off x="2641111" y="958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12664</xdr:rowOff>
    </xdr:from>
    <xdr:to>
      <xdr:col>10</xdr:col>
      <xdr:colOff>114300</xdr:colOff>
      <xdr:row>54</xdr:row>
      <xdr:rowOff>70858</xdr:rowOff>
    </xdr:to>
    <xdr:cxnSp macro="">
      <xdr:nvCxnSpPr>
        <xdr:cNvPr id="132" name="直線コネクタ 131"/>
        <xdr:cNvCxnSpPr/>
      </xdr:nvCxnSpPr>
      <xdr:spPr>
        <a:xfrm>
          <a:off x="1130300" y="9270964"/>
          <a:ext cx="889000" cy="5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23684</xdr:rowOff>
    </xdr:from>
    <xdr:to>
      <xdr:col>10</xdr:col>
      <xdr:colOff>165100</xdr:colOff>
      <xdr:row>56</xdr:row>
      <xdr:rowOff>125284</xdr:rowOff>
    </xdr:to>
    <xdr:sp macro="" textlink="">
      <xdr:nvSpPr>
        <xdr:cNvPr id="133" name="フローチャート: 判断 132"/>
        <xdr:cNvSpPr/>
      </xdr:nvSpPr>
      <xdr:spPr>
        <a:xfrm>
          <a:off x="1968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116411</xdr:rowOff>
    </xdr:from>
    <xdr:ext cx="534377" cy="259045"/>
    <xdr:sp macro="" textlink="">
      <xdr:nvSpPr>
        <xdr:cNvPr id="134" name="テキスト ボックス 133"/>
        <xdr:cNvSpPr txBox="1"/>
      </xdr:nvSpPr>
      <xdr:spPr>
        <a:xfrm>
          <a:off x="1752111" y="97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131779</xdr:rowOff>
    </xdr:from>
    <xdr:to>
      <xdr:col>6</xdr:col>
      <xdr:colOff>38100</xdr:colOff>
      <xdr:row>56</xdr:row>
      <xdr:rowOff>61929</xdr:rowOff>
    </xdr:to>
    <xdr:sp macro="" textlink="">
      <xdr:nvSpPr>
        <xdr:cNvPr id="135" name="フローチャート: 判断 134"/>
        <xdr:cNvSpPr/>
      </xdr:nvSpPr>
      <xdr:spPr>
        <a:xfrm>
          <a:off x="1079500" y="956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53056</xdr:rowOff>
    </xdr:from>
    <xdr:ext cx="534377" cy="259045"/>
    <xdr:sp macro="" textlink="">
      <xdr:nvSpPr>
        <xdr:cNvPr id="136" name="テキスト ボックス 135"/>
        <xdr:cNvSpPr txBox="1"/>
      </xdr:nvSpPr>
      <xdr:spPr>
        <a:xfrm>
          <a:off x="863111" y="965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160811</xdr:rowOff>
    </xdr:from>
    <xdr:to>
      <xdr:col>24</xdr:col>
      <xdr:colOff>114300</xdr:colOff>
      <xdr:row>53</xdr:row>
      <xdr:rowOff>90961</xdr:rowOff>
    </xdr:to>
    <xdr:sp macro="" textlink="">
      <xdr:nvSpPr>
        <xdr:cNvPr id="142" name="楕円 141"/>
        <xdr:cNvSpPr/>
      </xdr:nvSpPr>
      <xdr:spPr>
        <a:xfrm>
          <a:off x="4584700" y="907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12238</xdr:rowOff>
    </xdr:from>
    <xdr:ext cx="534377" cy="259045"/>
    <xdr:sp macro="" textlink="">
      <xdr:nvSpPr>
        <xdr:cNvPr id="143" name="総務費該当値テキスト"/>
        <xdr:cNvSpPr txBox="1"/>
      </xdr:nvSpPr>
      <xdr:spPr>
        <a:xfrm>
          <a:off x="4686300" y="892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119565</xdr:rowOff>
    </xdr:from>
    <xdr:to>
      <xdr:col>20</xdr:col>
      <xdr:colOff>38100</xdr:colOff>
      <xdr:row>53</xdr:row>
      <xdr:rowOff>49715</xdr:rowOff>
    </xdr:to>
    <xdr:sp macro="" textlink="">
      <xdr:nvSpPr>
        <xdr:cNvPr id="144" name="楕円 143"/>
        <xdr:cNvSpPr/>
      </xdr:nvSpPr>
      <xdr:spPr>
        <a:xfrm>
          <a:off x="3746500" y="903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66242</xdr:rowOff>
    </xdr:from>
    <xdr:ext cx="534377" cy="259045"/>
    <xdr:sp macro="" textlink="">
      <xdr:nvSpPr>
        <xdr:cNvPr id="145" name="テキスト ボックス 144"/>
        <xdr:cNvSpPr txBox="1"/>
      </xdr:nvSpPr>
      <xdr:spPr>
        <a:xfrm>
          <a:off x="3530111" y="881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27080</xdr:rowOff>
    </xdr:from>
    <xdr:to>
      <xdr:col>15</xdr:col>
      <xdr:colOff>101600</xdr:colOff>
      <xdr:row>53</xdr:row>
      <xdr:rowOff>128680</xdr:rowOff>
    </xdr:to>
    <xdr:sp macro="" textlink="">
      <xdr:nvSpPr>
        <xdr:cNvPr id="146" name="楕円 145"/>
        <xdr:cNvSpPr/>
      </xdr:nvSpPr>
      <xdr:spPr>
        <a:xfrm>
          <a:off x="2857500" y="911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145207</xdr:rowOff>
    </xdr:from>
    <xdr:ext cx="534377" cy="259045"/>
    <xdr:sp macro="" textlink="">
      <xdr:nvSpPr>
        <xdr:cNvPr id="147" name="テキスト ボックス 146"/>
        <xdr:cNvSpPr txBox="1"/>
      </xdr:nvSpPr>
      <xdr:spPr>
        <a:xfrm>
          <a:off x="2641111" y="888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20058</xdr:rowOff>
    </xdr:from>
    <xdr:to>
      <xdr:col>10</xdr:col>
      <xdr:colOff>165100</xdr:colOff>
      <xdr:row>54</xdr:row>
      <xdr:rowOff>121658</xdr:rowOff>
    </xdr:to>
    <xdr:sp macro="" textlink="">
      <xdr:nvSpPr>
        <xdr:cNvPr id="148" name="楕円 147"/>
        <xdr:cNvSpPr/>
      </xdr:nvSpPr>
      <xdr:spPr>
        <a:xfrm>
          <a:off x="1968500" y="927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138185</xdr:rowOff>
    </xdr:from>
    <xdr:ext cx="534377" cy="259045"/>
    <xdr:sp macro="" textlink="">
      <xdr:nvSpPr>
        <xdr:cNvPr id="149" name="テキスト ボックス 148"/>
        <xdr:cNvSpPr txBox="1"/>
      </xdr:nvSpPr>
      <xdr:spPr>
        <a:xfrm>
          <a:off x="1752111" y="905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133314</xdr:rowOff>
    </xdr:from>
    <xdr:to>
      <xdr:col>6</xdr:col>
      <xdr:colOff>38100</xdr:colOff>
      <xdr:row>54</xdr:row>
      <xdr:rowOff>63464</xdr:rowOff>
    </xdr:to>
    <xdr:sp macro="" textlink="">
      <xdr:nvSpPr>
        <xdr:cNvPr id="150" name="楕円 149"/>
        <xdr:cNvSpPr/>
      </xdr:nvSpPr>
      <xdr:spPr>
        <a:xfrm>
          <a:off x="1079500" y="922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79991</xdr:rowOff>
    </xdr:from>
    <xdr:ext cx="534377" cy="259045"/>
    <xdr:sp macro="" textlink="">
      <xdr:nvSpPr>
        <xdr:cNvPr id="151" name="テキスト ボックス 150"/>
        <xdr:cNvSpPr txBox="1"/>
      </xdr:nvSpPr>
      <xdr:spPr>
        <a:xfrm>
          <a:off x="863111" y="899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6" name="直線コネクタ 175"/>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7"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78" name="直線コネクタ 177"/>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79"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80" name="直線コネクタ 179"/>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115951</xdr:rowOff>
    </xdr:from>
    <xdr:to>
      <xdr:col>24</xdr:col>
      <xdr:colOff>63500</xdr:colOff>
      <xdr:row>74</xdr:row>
      <xdr:rowOff>144373</xdr:rowOff>
    </xdr:to>
    <xdr:cxnSp macro="">
      <xdr:nvCxnSpPr>
        <xdr:cNvPr id="181" name="直線コネクタ 180"/>
        <xdr:cNvCxnSpPr/>
      </xdr:nvCxnSpPr>
      <xdr:spPr>
        <a:xfrm flipV="1">
          <a:off x="3797300" y="12803251"/>
          <a:ext cx="838200" cy="2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118406</xdr:rowOff>
    </xdr:from>
    <xdr:ext cx="599010" cy="259045"/>
    <xdr:sp macro="" textlink="">
      <xdr:nvSpPr>
        <xdr:cNvPr id="182" name="民生費平均値テキスト"/>
        <xdr:cNvSpPr txBox="1"/>
      </xdr:nvSpPr>
      <xdr:spPr>
        <a:xfrm>
          <a:off x="4686300" y="12977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83" name="フローチャート: 判断 182"/>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144373</xdr:rowOff>
    </xdr:from>
    <xdr:to>
      <xdr:col>19</xdr:col>
      <xdr:colOff>177800</xdr:colOff>
      <xdr:row>75</xdr:row>
      <xdr:rowOff>102464</xdr:rowOff>
    </xdr:to>
    <xdr:cxnSp macro="">
      <xdr:nvCxnSpPr>
        <xdr:cNvPr id="184" name="直線コネクタ 183"/>
        <xdr:cNvCxnSpPr/>
      </xdr:nvCxnSpPr>
      <xdr:spPr>
        <a:xfrm flipV="1">
          <a:off x="2908300" y="12831673"/>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5" name="フローチャート: 判断 184"/>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74159</xdr:rowOff>
    </xdr:from>
    <xdr:ext cx="599010" cy="259045"/>
    <xdr:sp macro="" textlink="">
      <xdr:nvSpPr>
        <xdr:cNvPr id="186" name="テキスト ボックス 185"/>
        <xdr:cNvSpPr txBox="1"/>
      </xdr:nvSpPr>
      <xdr:spPr>
        <a:xfrm>
          <a:off x="3497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102464</xdr:rowOff>
    </xdr:from>
    <xdr:to>
      <xdr:col>15</xdr:col>
      <xdr:colOff>50800</xdr:colOff>
      <xdr:row>76</xdr:row>
      <xdr:rowOff>9156</xdr:rowOff>
    </xdr:to>
    <xdr:cxnSp macro="">
      <xdr:nvCxnSpPr>
        <xdr:cNvPr id="187" name="直線コネクタ 186"/>
        <xdr:cNvCxnSpPr/>
      </xdr:nvCxnSpPr>
      <xdr:spPr>
        <a:xfrm flipV="1">
          <a:off x="2019300" y="12961214"/>
          <a:ext cx="889000" cy="7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90284</xdr:rowOff>
    </xdr:from>
    <xdr:to>
      <xdr:col>15</xdr:col>
      <xdr:colOff>101600</xdr:colOff>
      <xdr:row>78</xdr:row>
      <xdr:rowOff>20434</xdr:rowOff>
    </xdr:to>
    <xdr:sp macro="" textlink="">
      <xdr:nvSpPr>
        <xdr:cNvPr id="188" name="フローチャート: 判断 187"/>
        <xdr:cNvSpPr/>
      </xdr:nvSpPr>
      <xdr:spPr>
        <a:xfrm>
          <a:off x="2857500" y="132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11561</xdr:rowOff>
    </xdr:from>
    <xdr:ext cx="599010" cy="259045"/>
    <xdr:sp macro="" textlink="">
      <xdr:nvSpPr>
        <xdr:cNvPr id="189" name="テキスト ボックス 188"/>
        <xdr:cNvSpPr txBox="1"/>
      </xdr:nvSpPr>
      <xdr:spPr>
        <a:xfrm>
          <a:off x="2608795" y="1338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9156</xdr:rowOff>
    </xdr:from>
    <xdr:to>
      <xdr:col>10</xdr:col>
      <xdr:colOff>114300</xdr:colOff>
      <xdr:row>76</xdr:row>
      <xdr:rowOff>120941</xdr:rowOff>
    </xdr:to>
    <xdr:cxnSp macro="">
      <xdr:nvCxnSpPr>
        <xdr:cNvPr id="190" name="直線コネクタ 189"/>
        <xdr:cNvCxnSpPr/>
      </xdr:nvCxnSpPr>
      <xdr:spPr>
        <a:xfrm flipV="1">
          <a:off x="1130300" y="13039356"/>
          <a:ext cx="889000" cy="11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150800</xdr:rowOff>
    </xdr:from>
    <xdr:to>
      <xdr:col>10</xdr:col>
      <xdr:colOff>165100</xdr:colOff>
      <xdr:row>78</xdr:row>
      <xdr:rowOff>80950</xdr:rowOff>
    </xdr:to>
    <xdr:sp macro="" textlink="">
      <xdr:nvSpPr>
        <xdr:cNvPr id="191" name="フローチャート: 判断 190"/>
        <xdr:cNvSpPr/>
      </xdr:nvSpPr>
      <xdr:spPr>
        <a:xfrm>
          <a:off x="1968500" y="133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72077</xdr:rowOff>
    </xdr:from>
    <xdr:ext cx="599010" cy="259045"/>
    <xdr:sp macro="" textlink="">
      <xdr:nvSpPr>
        <xdr:cNvPr id="192" name="テキスト ボックス 191"/>
        <xdr:cNvSpPr txBox="1"/>
      </xdr:nvSpPr>
      <xdr:spPr>
        <a:xfrm>
          <a:off x="1719795" y="1344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93701</xdr:rowOff>
    </xdr:from>
    <xdr:to>
      <xdr:col>6</xdr:col>
      <xdr:colOff>38100</xdr:colOff>
      <xdr:row>79</xdr:row>
      <xdr:rowOff>23851</xdr:rowOff>
    </xdr:to>
    <xdr:sp macro="" textlink="">
      <xdr:nvSpPr>
        <xdr:cNvPr id="193" name="フローチャート: 判断 192"/>
        <xdr:cNvSpPr/>
      </xdr:nvSpPr>
      <xdr:spPr>
        <a:xfrm>
          <a:off x="1079500" y="1346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14978</xdr:rowOff>
    </xdr:from>
    <xdr:ext cx="599010" cy="259045"/>
    <xdr:sp macro="" textlink="">
      <xdr:nvSpPr>
        <xdr:cNvPr id="194" name="テキスト ボックス 193"/>
        <xdr:cNvSpPr txBox="1"/>
      </xdr:nvSpPr>
      <xdr:spPr>
        <a:xfrm>
          <a:off x="830795" y="13559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65151</xdr:rowOff>
    </xdr:from>
    <xdr:to>
      <xdr:col>24</xdr:col>
      <xdr:colOff>114300</xdr:colOff>
      <xdr:row>74</xdr:row>
      <xdr:rowOff>166751</xdr:rowOff>
    </xdr:to>
    <xdr:sp macro="" textlink="">
      <xdr:nvSpPr>
        <xdr:cNvPr id="200" name="楕円 199"/>
        <xdr:cNvSpPr/>
      </xdr:nvSpPr>
      <xdr:spPr>
        <a:xfrm>
          <a:off x="4584700" y="1275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88028</xdr:rowOff>
    </xdr:from>
    <xdr:ext cx="599010" cy="259045"/>
    <xdr:sp macro="" textlink="">
      <xdr:nvSpPr>
        <xdr:cNvPr id="201" name="民生費該当値テキスト"/>
        <xdr:cNvSpPr txBox="1"/>
      </xdr:nvSpPr>
      <xdr:spPr>
        <a:xfrm>
          <a:off x="4686300" y="12603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93573</xdr:rowOff>
    </xdr:from>
    <xdr:to>
      <xdr:col>20</xdr:col>
      <xdr:colOff>38100</xdr:colOff>
      <xdr:row>75</xdr:row>
      <xdr:rowOff>23723</xdr:rowOff>
    </xdr:to>
    <xdr:sp macro="" textlink="">
      <xdr:nvSpPr>
        <xdr:cNvPr id="202" name="楕円 201"/>
        <xdr:cNvSpPr/>
      </xdr:nvSpPr>
      <xdr:spPr>
        <a:xfrm>
          <a:off x="3746500" y="1278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40250</xdr:rowOff>
    </xdr:from>
    <xdr:ext cx="599010" cy="259045"/>
    <xdr:sp macro="" textlink="">
      <xdr:nvSpPr>
        <xdr:cNvPr id="203" name="テキスト ボックス 202"/>
        <xdr:cNvSpPr txBox="1"/>
      </xdr:nvSpPr>
      <xdr:spPr>
        <a:xfrm>
          <a:off x="3497795" y="12556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51664</xdr:rowOff>
    </xdr:from>
    <xdr:to>
      <xdr:col>15</xdr:col>
      <xdr:colOff>101600</xdr:colOff>
      <xdr:row>75</xdr:row>
      <xdr:rowOff>153264</xdr:rowOff>
    </xdr:to>
    <xdr:sp macro="" textlink="">
      <xdr:nvSpPr>
        <xdr:cNvPr id="204" name="楕円 203"/>
        <xdr:cNvSpPr/>
      </xdr:nvSpPr>
      <xdr:spPr>
        <a:xfrm>
          <a:off x="2857500" y="1291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169791</xdr:rowOff>
    </xdr:from>
    <xdr:ext cx="599010" cy="259045"/>
    <xdr:sp macro="" textlink="">
      <xdr:nvSpPr>
        <xdr:cNvPr id="205" name="テキスト ボックス 204"/>
        <xdr:cNvSpPr txBox="1"/>
      </xdr:nvSpPr>
      <xdr:spPr>
        <a:xfrm>
          <a:off x="2608795" y="12685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129807</xdr:rowOff>
    </xdr:from>
    <xdr:to>
      <xdr:col>10</xdr:col>
      <xdr:colOff>165100</xdr:colOff>
      <xdr:row>76</xdr:row>
      <xdr:rowOff>59956</xdr:rowOff>
    </xdr:to>
    <xdr:sp macro="" textlink="">
      <xdr:nvSpPr>
        <xdr:cNvPr id="206" name="楕円 205"/>
        <xdr:cNvSpPr/>
      </xdr:nvSpPr>
      <xdr:spPr>
        <a:xfrm>
          <a:off x="1968500" y="129885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76484</xdr:rowOff>
    </xdr:from>
    <xdr:ext cx="599010" cy="259045"/>
    <xdr:sp macro="" textlink="">
      <xdr:nvSpPr>
        <xdr:cNvPr id="207" name="テキスト ボックス 206"/>
        <xdr:cNvSpPr txBox="1"/>
      </xdr:nvSpPr>
      <xdr:spPr>
        <a:xfrm>
          <a:off x="1719795" y="1276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70141</xdr:rowOff>
    </xdr:from>
    <xdr:to>
      <xdr:col>6</xdr:col>
      <xdr:colOff>38100</xdr:colOff>
      <xdr:row>77</xdr:row>
      <xdr:rowOff>291</xdr:rowOff>
    </xdr:to>
    <xdr:sp macro="" textlink="">
      <xdr:nvSpPr>
        <xdr:cNvPr id="208" name="楕円 207"/>
        <xdr:cNvSpPr/>
      </xdr:nvSpPr>
      <xdr:spPr>
        <a:xfrm>
          <a:off x="1079500" y="1310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16819</xdr:rowOff>
    </xdr:from>
    <xdr:ext cx="599010" cy="259045"/>
    <xdr:sp macro="" textlink="">
      <xdr:nvSpPr>
        <xdr:cNvPr id="209" name="テキスト ボックス 208"/>
        <xdr:cNvSpPr txBox="1"/>
      </xdr:nvSpPr>
      <xdr:spPr>
        <a:xfrm>
          <a:off x="830795" y="1287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2" name="直線コネクタ 231"/>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3"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4" name="直線コネクタ 233"/>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5"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6" name="直線コネクタ 235"/>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146146</xdr:rowOff>
    </xdr:from>
    <xdr:to>
      <xdr:col>24</xdr:col>
      <xdr:colOff>63500</xdr:colOff>
      <xdr:row>95</xdr:row>
      <xdr:rowOff>162034</xdr:rowOff>
    </xdr:to>
    <xdr:cxnSp macro="">
      <xdr:nvCxnSpPr>
        <xdr:cNvPr id="237" name="直線コネクタ 236"/>
        <xdr:cNvCxnSpPr/>
      </xdr:nvCxnSpPr>
      <xdr:spPr>
        <a:xfrm flipV="1">
          <a:off x="3797300" y="16433896"/>
          <a:ext cx="8382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125345</xdr:rowOff>
    </xdr:from>
    <xdr:ext cx="534377" cy="259045"/>
    <xdr:sp macro="" textlink="">
      <xdr:nvSpPr>
        <xdr:cNvPr id="238" name="衛生費平均値テキスト"/>
        <xdr:cNvSpPr txBox="1"/>
      </xdr:nvSpPr>
      <xdr:spPr>
        <a:xfrm>
          <a:off x="4686300" y="16584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9" name="フローチャート: 判断 238"/>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162034</xdr:rowOff>
    </xdr:from>
    <xdr:to>
      <xdr:col>19</xdr:col>
      <xdr:colOff>177800</xdr:colOff>
      <xdr:row>96</xdr:row>
      <xdr:rowOff>114554</xdr:rowOff>
    </xdr:to>
    <xdr:cxnSp macro="">
      <xdr:nvCxnSpPr>
        <xdr:cNvPr id="240" name="直線コネクタ 239"/>
        <xdr:cNvCxnSpPr/>
      </xdr:nvCxnSpPr>
      <xdr:spPr>
        <a:xfrm flipV="1">
          <a:off x="2908300" y="16449784"/>
          <a:ext cx="889000" cy="12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1" name="フローチャート: 判断 240"/>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67693</xdr:rowOff>
    </xdr:from>
    <xdr:ext cx="534377" cy="259045"/>
    <xdr:sp macro="" textlink="">
      <xdr:nvSpPr>
        <xdr:cNvPr id="242" name="テキスト ボックス 241"/>
        <xdr:cNvSpPr txBox="1"/>
      </xdr:nvSpPr>
      <xdr:spPr>
        <a:xfrm>
          <a:off x="3530111" y="166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34065</xdr:rowOff>
    </xdr:from>
    <xdr:to>
      <xdr:col>15</xdr:col>
      <xdr:colOff>50800</xdr:colOff>
      <xdr:row>96</xdr:row>
      <xdr:rowOff>114554</xdr:rowOff>
    </xdr:to>
    <xdr:cxnSp macro="">
      <xdr:nvCxnSpPr>
        <xdr:cNvPr id="243" name="直線コネクタ 242"/>
        <xdr:cNvCxnSpPr/>
      </xdr:nvCxnSpPr>
      <xdr:spPr>
        <a:xfrm>
          <a:off x="2019300" y="16493265"/>
          <a:ext cx="889000" cy="8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12182</xdr:rowOff>
    </xdr:from>
    <xdr:to>
      <xdr:col>15</xdr:col>
      <xdr:colOff>101600</xdr:colOff>
      <xdr:row>97</xdr:row>
      <xdr:rowOff>113782</xdr:rowOff>
    </xdr:to>
    <xdr:sp macro="" textlink="">
      <xdr:nvSpPr>
        <xdr:cNvPr id="244" name="フローチャート: 判断 243"/>
        <xdr:cNvSpPr/>
      </xdr:nvSpPr>
      <xdr:spPr>
        <a:xfrm>
          <a:off x="2857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104909</xdr:rowOff>
    </xdr:from>
    <xdr:ext cx="534377" cy="259045"/>
    <xdr:sp macro="" textlink="">
      <xdr:nvSpPr>
        <xdr:cNvPr id="245" name="テキスト ボックス 244"/>
        <xdr:cNvSpPr txBox="1"/>
      </xdr:nvSpPr>
      <xdr:spPr>
        <a:xfrm>
          <a:off x="2641111" y="167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34065</xdr:rowOff>
    </xdr:from>
    <xdr:to>
      <xdr:col>10</xdr:col>
      <xdr:colOff>114300</xdr:colOff>
      <xdr:row>96</xdr:row>
      <xdr:rowOff>109457</xdr:rowOff>
    </xdr:to>
    <xdr:cxnSp macro="">
      <xdr:nvCxnSpPr>
        <xdr:cNvPr id="246" name="直線コネクタ 245"/>
        <xdr:cNvCxnSpPr/>
      </xdr:nvCxnSpPr>
      <xdr:spPr>
        <a:xfrm flipV="1">
          <a:off x="1130300" y="16493265"/>
          <a:ext cx="889000" cy="7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45603</xdr:rowOff>
    </xdr:from>
    <xdr:to>
      <xdr:col>10</xdr:col>
      <xdr:colOff>165100</xdr:colOff>
      <xdr:row>97</xdr:row>
      <xdr:rowOff>147203</xdr:rowOff>
    </xdr:to>
    <xdr:sp macro="" textlink="">
      <xdr:nvSpPr>
        <xdr:cNvPr id="247" name="フローチャート: 判断 246"/>
        <xdr:cNvSpPr/>
      </xdr:nvSpPr>
      <xdr:spPr>
        <a:xfrm>
          <a:off x="1968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138330</xdr:rowOff>
    </xdr:from>
    <xdr:ext cx="534377" cy="259045"/>
    <xdr:sp macro="" textlink="">
      <xdr:nvSpPr>
        <xdr:cNvPr id="248" name="テキスト ボックス 247"/>
        <xdr:cNvSpPr txBox="1"/>
      </xdr:nvSpPr>
      <xdr:spPr>
        <a:xfrm>
          <a:off x="1752111" y="1676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68280</xdr:rowOff>
    </xdr:from>
    <xdr:to>
      <xdr:col>6</xdr:col>
      <xdr:colOff>38100</xdr:colOff>
      <xdr:row>97</xdr:row>
      <xdr:rowOff>169880</xdr:rowOff>
    </xdr:to>
    <xdr:sp macro="" textlink="">
      <xdr:nvSpPr>
        <xdr:cNvPr id="249" name="フローチャート: 判断 248"/>
        <xdr:cNvSpPr/>
      </xdr:nvSpPr>
      <xdr:spPr>
        <a:xfrm>
          <a:off x="1079500" y="166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161007</xdr:rowOff>
    </xdr:from>
    <xdr:ext cx="534377" cy="259045"/>
    <xdr:sp macro="" textlink="">
      <xdr:nvSpPr>
        <xdr:cNvPr id="250" name="テキスト ボックス 249"/>
        <xdr:cNvSpPr txBox="1"/>
      </xdr:nvSpPr>
      <xdr:spPr>
        <a:xfrm>
          <a:off x="863111" y="1679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95346</xdr:rowOff>
    </xdr:from>
    <xdr:to>
      <xdr:col>24</xdr:col>
      <xdr:colOff>114300</xdr:colOff>
      <xdr:row>96</xdr:row>
      <xdr:rowOff>25496</xdr:rowOff>
    </xdr:to>
    <xdr:sp macro="" textlink="">
      <xdr:nvSpPr>
        <xdr:cNvPr id="256" name="楕円 255"/>
        <xdr:cNvSpPr/>
      </xdr:nvSpPr>
      <xdr:spPr>
        <a:xfrm>
          <a:off x="4584700" y="1638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118223</xdr:rowOff>
    </xdr:from>
    <xdr:ext cx="534377" cy="259045"/>
    <xdr:sp macro="" textlink="">
      <xdr:nvSpPr>
        <xdr:cNvPr id="257" name="衛生費該当値テキスト"/>
        <xdr:cNvSpPr txBox="1"/>
      </xdr:nvSpPr>
      <xdr:spPr>
        <a:xfrm>
          <a:off x="4686300" y="1623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111234</xdr:rowOff>
    </xdr:from>
    <xdr:to>
      <xdr:col>20</xdr:col>
      <xdr:colOff>38100</xdr:colOff>
      <xdr:row>96</xdr:row>
      <xdr:rowOff>41384</xdr:rowOff>
    </xdr:to>
    <xdr:sp macro="" textlink="">
      <xdr:nvSpPr>
        <xdr:cNvPr id="258" name="楕円 257"/>
        <xdr:cNvSpPr/>
      </xdr:nvSpPr>
      <xdr:spPr>
        <a:xfrm>
          <a:off x="3746500" y="1639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57911</xdr:rowOff>
    </xdr:from>
    <xdr:ext cx="534377" cy="259045"/>
    <xdr:sp macro="" textlink="">
      <xdr:nvSpPr>
        <xdr:cNvPr id="259" name="テキスト ボックス 258"/>
        <xdr:cNvSpPr txBox="1"/>
      </xdr:nvSpPr>
      <xdr:spPr>
        <a:xfrm>
          <a:off x="3530111" y="1617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63754</xdr:rowOff>
    </xdr:from>
    <xdr:to>
      <xdr:col>15</xdr:col>
      <xdr:colOff>101600</xdr:colOff>
      <xdr:row>96</xdr:row>
      <xdr:rowOff>165354</xdr:rowOff>
    </xdr:to>
    <xdr:sp macro="" textlink="">
      <xdr:nvSpPr>
        <xdr:cNvPr id="260" name="楕円 259"/>
        <xdr:cNvSpPr/>
      </xdr:nvSpPr>
      <xdr:spPr>
        <a:xfrm>
          <a:off x="2857500" y="1652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10431</xdr:rowOff>
    </xdr:from>
    <xdr:ext cx="534377" cy="259045"/>
    <xdr:sp macro="" textlink="">
      <xdr:nvSpPr>
        <xdr:cNvPr id="261" name="テキスト ボックス 260"/>
        <xdr:cNvSpPr txBox="1"/>
      </xdr:nvSpPr>
      <xdr:spPr>
        <a:xfrm>
          <a:off x="2641111" y="1629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154715</xdr:rowOff>
    </xdr:from>
    <xdr:to>
      <xdr:col>10</xdr:col>
      <xdr:colOff>165100</xdr:colOff>
      <xdr:row>96</xdr:row>
      <xdr:rowOff>84865</xdr:rowOff>
    </xdr:to>
    <xdr:sp macro="" textlink="">
      <xdr:nvSpPr>
        <xdr:cNvPr id="262" name="楕円 261"/>
        <xdr:cNvSpPr/>
      </xdr:nvSpPr>
      <xdr:spPr>
        <a:xfrm>
          <a:off x="1968500" y="1644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101392</xdr:rowOff>
    </xdr:from>
    <xdr:ext cx="534377" cy="259045"/>
    <xdr:sp macro="" textlink="">
      <xdr:nvSpPr>
        <xdr:cNvPr id="263" name="テキスト ボックス 262"/>
        <xdr:cNvSpPr txBox="1"/>
      </xdr:nvSpPr>
      <xdr:spPr>
        <a:xfrm>
          <a:off x="1752111" y="1621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58657</xdr:rowOff>
    </xdr:from>
    <xdr:to>
      <xdr:col>6</xdr:col>
      <xdr:colOff>38100</xdr:colOff>
      <xdr:row>96</xdr:row>
      <xdr:rowOff>160257</xdr:rowOff>
    </xdr:to>
    <xdr:sp macro="" textlink="">
      <xdr:nvSpPr>
        <xdr:cNvPr id="264" name="楕円 263"/>
        <xdr:cNvSpPr/>
      </xdr:nvSpPr>
      <xdr:spPr>
        <a:xfrm>
          <a:off x="1079500" y="1651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5334</xdr:rowOff>
    </xdr:from>
    <xdr:ext cx="534377" cy="259045"/>
    <xdr:sp macro="" textlink="">
      <xdr:nvSpPr>
        <xdr:cNvPr id="265" name="テキスト ボックス 264"/>
        <xdr:cNvSpPr txBox="1"/>
      </xdr:nvSpPr>
      <xdr:spPr>
        <a:xfrm>
          <a:off x="863111" y="1629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7" name="直線コネクタ 286"/>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90"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91" name="直線コネクタ 290"/>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168504</xdr:rowOff>
    </xdr:from>
    <xdr:to>
      <xdr:col>55</xdr:col>
      <xdr:colOff>0</xdr:colOff>
      <xdr:row>38</xdr:row>
      <xdr:rowOff>9398</xdr:rowOff>
    </xdr:to>
    <xdr:cxnSp macro="">
      <xdr:nvCxnSpPr>
        <xdr:cNvPr id="292" name="直線コネクタ 291"/>
        <xdr:cNvCxnSpPr/>
      </xdr:nvCxnSpPr>
      <xdr:spPr>
        <a:xfrm flipV="1">
          <a:off x="9639300" y="6512154"/>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152011</xdr:rowOff>
    </xdr:from>
    <xdr:ext cx="378565" cy="259045"/>
    <xdr:sp macro="" textlink="">
      <xdr:nvSpPr>
        <xdr:cNvPr id="293" name="労働費平均値テキスト"/>
        <xdr:cNvSpPr txBox="1"/>
      </xdr:nvSpPr>
      <xdr:spPr>
        <a:xfrm>
          <a:off x="10528300" y="6152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4" name="フローチャート: 判断 293"/>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160731</xdr:rowOff>
    </xdr:from>
    <xdr:to>
      <xdr:col>50</xdr:col>
      <xdr:colOff>114300</xdr:colOff>
      <xdr:row>38</xdr:row>
      <xdr:rowOff>9398</xdr:rowOff>
    </xdr:to>
    <xdr:cxnSp macro="">
      <xdr:nvCxnSpPr>
        <xdr:cNvPr id="295" name="直線コネクタ 294"/>
        <xdr:cNvCxnSpPr/>
      </xdr:nvCxnSpPr>
      <xdr:spPr>
        <a:xfrm>
          <a:off x="8750300" y="6504381"/>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6" name="フローチャート: 判断 295"/>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63923</xdr:rowOff>
    </xdr:from>
    <xdr:ext cx="378565" cy="259045"/>
    <xdr:sp macro="" textlink="">
      <xdr:nvSpPr>
        <xdr:cNvPr id="297" name="テキスト ボックス 296"/>
        <xdr:cNvSpPr txBox="1"/>
      </xdr:nvSpPr>
      <xdr:spPr>
        <a:xfrm>
          <a:off x="9450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154787</xdr:rowOff>
    </xdr:from>
    <xdr:to>
      <xdr:col>45</xdr:col>
      <xdr:colOff>177800</xdr:colOff>
      <xdr:row>37</xdr:row>
      <xdr:rowOff>160731</xdr:rowOff>
    </xdr:to>
    <xdr:cxnSp macro="">
      <xdr:nvCxnSpPr>
        <xdr:cNvPr id="298" name="直線コネクタ 297"/>
        <xdr:cNvCxnSpPr/>
      </xdr:nvCxnSpPr>
      <xdr:spPr>
        <a:xfrm>
          <a:off x="7861300" y="649843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149251</xdr:rowOff>
    </xdr:from>
    <xdr:to>
      <xdr:col>46</xdr:col>
      <xdr:colOff>38100</xdr:colOff>
      <xdr:row>35</xdr:row>
      <xdr:rowOff>79401</xdr:rowOff>
    </xdr:to>
    <xdr:sp macro="" textlink="">
      <xdr:nvSpPr>
        <xdr:cNvPr id="299" name="フローチャート: 判断 298"/>
        <xdr:cNvSpPr/>
      </xdr:nvSpPr>
      <xdr:spPr>
        <a:xfrm>
          <a:off x="8699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95928</xdr:rowOff>
    </xdr:from>
    <xdr:ext cx="469744" cy="259045"/>
    <xdr:sp macro="" textlink="">
      <xdr:nvSpPr>
        <xdr:cNvPr id="300" name="テキスト ボックス 299"/>
        <xdr:cNvSpPr txBox="1"/>
      </xdr:nvSpPr>
      <xdr:spPr>
        <a:xfrm>
          <a:off x="8515428" y="575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164389</xdr:rowOff>
    </xdr:from>
    <xdr:to>
      <xdr:col>41</xdr:col>
      <xdr:colOff>50800</xdr:colOff>
      <xdr:row>37</xdr:row>
      <xdr:rowOff>154787</xdr:rowOff>
    </xdr:to>
    <xdr:cxnSp macro="">
      <xdr:nvCxnSpPr>
        <xdr:cNvPr id="301" name="直線コネクタ 300"/>
        <xdr:cNvCxnSpPr/>
      </xdr:nvCxnSpPr>
      <xdr:spPr>
        <a:xfrm>
          <a:off x="6972300" y="6336589"/>
          <a:ext cx="889000" cy="16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90272</xdr:rowOff>
    </xdr:from>
    <xdr:to>
      <xdr:col>41</xdr:col>
      <xdr:colOff>101600</xdr:colOff>
      <xdr:row>35</xdr:row>
      <xdr:rowOff>20422</xdr:rowOff>
    </xdr:to>
    <xdr:sp macro="" textlink="">
      <xdr:nvSpPr>
        <xdr:cNvPr id="302" name="フローチャート: 判断 301"/>
        <xdr:cNvSpPr/>
      </xdr:nvSpPr>
      <xdr:spPr>
        <a:xfrm>
          <a:off x="7810500" y="591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36949</xdr:rowOff>
    </xdr:from>
    <xdr:ext cx="469744" cy="259045"/>
    <xdr:sp macro="" textlink="">
      <xdr:nvSpPr>
        <xdr:cNvPr id="303" name="テキスト ボックス 302"/>
        <xdr:cNvSpPr txBox="1"/>
      </xdr:nvSpPr>
      <xdr:spPr>
        <a:xfrm>
          <a:off x="7626428" y="569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6147</xdr:rowOff>
    </xdr:from>
    <xdr:to>
      <xdr:col>36</xdr:col>
      <xdr:colOff>165100</xdr:colOff>
      <xdr:row>34</xdr:row>
      <xdr:rowOff>107747</xdr:rowOff>
    </xdr:to>
    <xdr:sp macro="" textlink="">
      <xdr:nvSpPr>
        <xdr:cNvPr id="304" name="フローチャート: 判断 303"/>
        <xdr:cNvSpPr/>
      </xdr:nvSpPr>
      <xdr:spPr>
        <a:xfrm>
          <a:off x="6921500" y="583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124274</xdr:rowOff>
    </xdr:from>
    <xdr:ext cx="469744" cy="259045"/>
    <xdr:sp macro="" textlink="">
      <xdr:nvSpPr>
        <xdr:cNvPr id="305" name="テキスト ボックス 304"/>
        <xdr:cNvSpPr txBox="1"/>
      </xdr:nvSpPr>
      <xdr:spPr>
        <a:xfrm>
          <a:off x="6737428" y="561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117704</xdr:rowOff>
    </xdr:from>
    <xdr:to>
      <xdr:col>55</xdr:col>
      <xdr:colOff>50800</xdr:colOff>
      <xdr:row>38</xdr:row>
      <xdr:rowOff>47854</xdr:rowOff>
    </xdr:to>
    <xdr:sp macro="" textlink="">
      <xdr:nvSpPr>
        <xdr:cNvPr id="311" name="楕円 310"/>
        <xdr:cNvSpPr/>
      </xdr:nvSpPr>
      <xdr:spPr>
        <a:xfrm>
          <a:off x="10426700" y="64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96131</xdr:rowOff>
    </xdr:from>
    <xdr:ext cx="378565" cy="259045"/>
    <xdr:sp macro="" textlink="">
      <xdr:nvSpPr>
        <xdr:cNvPr id="312" name="労働費該当値テキスト"/>
        <xdr:cNvSpPr txBox="1"/>
      </xdr:nvSpPr>
      <xdr:spPr>
        <a:xfrm>
          <a:off x="10528300" y="643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130048</xdr:rowOff>
    </xdr:from>
    <xdr:to>
      <xdr:col>50</xdr:col>
      <xdr:colOff>165100</xdr:colOff>
      <xdr:row>38</xdr:row>
      <xdr:rowOff>60198</xdr:rowOff>
    </xdr:to>
    <xdr:sp macro="" textlink="">
      <xdr:nvSpPr>
        <xdr:cNvPr id="313" name="楕円 312"/>
        <xdr:cNvSpPr/>
      </xdr:nvSpPr>
      <xdr:spPr>
        <a:xfrm>
          <a:off x="9588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51325</xdr:rowOff>
    </xdr:from>
    <xdr:ext cx="378565" cy="259045"/>
    <xdr:sp macro="" textlink="">
      <xdr:nvSpPr>
        <xdr:cNvPr id="314" name="テキスト ボックス 313"/>
        <xdr:cNvSpPr txBox="1"/>
      </xdr:nvSpPr>
      <xdr:spPr>
        <a:xfrm>
          <a:off x="9450017" y="656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109931</xdr:rowOff>
    </xdr:from>
    <xdr:to>
      <xdr:col>46</xdr:col>
      <xdr:colOff>38100</xdr:colOff>
      <xdr:row>38</xdr:row>
      <xdr:rowOff>40081</xdr:rowOff>
    </xdr:to>
    <xdr:sp macro="" textlink="">
      <xdr:nvSpPr>
        <xdr:cNvPr id="315" name="楕円 314"/>
        <xdr:cNvSpPr/>
      </xdr:nvSpPr>
      <xdr:spPr>
        <a:xfrm>
          <a:off x="8699500" y="64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31208</xdr:rowOff>
    </xdr:from>
    <xdr:ext cx="378565" cy="259045"/>
    <xdr:sp macro="" textlink="">
      <xdr:nvSpPr>
        <xdr:cNvPr id="316" name="テキスト ボックス 315"/>
        <xdr:cNvSpPr txBox="1"/>
      </xdr:nvSpPr>
      <xdr:spPr>
        <a:xfrm>
          <a:off x="8561017" y="65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103987</xdr:rowOff>
    </xdr:from>
    <xdr:to>
      <xdr:col>41</xdr:col>
      <xdr:colOff>101600</xdr:colOff>
      <xdr:row>38</xdr:row>
      <xdr:rowOff>34137</xdr:rowOff>
    </xdr:to>
    <xdr:sp macro="" textlink="">
      <xdr:nvSpPr>
        <xdr:cNvPr id="317" name="楕円 316"/>
        <xdr:cNvSpPr/>
      </xdr:nvSpPr>
      <xdr:spPr>
        <a:xfrm>
          <a:off x="7810500" y="644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25264</xdr:rowOff>
    </xdr:from>
    <xdr:ext cx="378565" cy="259045"/>
    <xdr:sp macro="" textlink="">
      <xdr:nvSpPr>
        <xdr:cNvPr id="318" name="テキスト ボックス 317"/>
        <xdr:cNvSpPr txBox="1"/>
      </xdr:nvSpPr>
      <xdr:spPr>
        <a:xfrm>
          <a:off x="7672017" y="6540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113589</xdr:rowOff>
    </xdr:from>
    <xdr:to>
      <xdr:col>36</xdr:col>
      <xdr:colOff>165100</xdr:colOff>
      <xdr:row>37</xdr:row>
      <xdr:rowOff>43739</xdr:rowOff>
    </xdr:to>
    <xdr:sp macro="" textlink="">
      <xdr:nvSpPr>
        <xdr:cNvPr id="319" name="楕円 318"/>
        <xdr:cNvSpPr/>
      </xdr:nvSpPr>
      <xdr:spPr>
        <a:xfrm>
          <a:off x="6921500" y="62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34866</xdr:rowOff>
    </xdr:from>
    <xdr:ext cx="378565" cy="259045"/>
    <xdr:sp macro="" textlink="">
      <xdr:nvSpPr>
        <xdr:cNvPr id="320" name="テキスト ボックス 319"/>
        <xdr:cNvSpPr txBox="1"/>
      </xdr:nvSpPr>
      <xdr:spPr>
        <a:xfrm>
          <a:off x="6783017" y="6378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2" name="直線コネクタ 341"/>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3"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4" name="直線コネクタ 343"/>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5"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6" name="直線コネクタ 345"/>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144272</xdr:rowOff>
    </xdr:from>
    <xdr:to>
      <xdr:col>55</xdr:col>
      <xdr:colOff>0</xdr:colOff>
      <xdr:row>53</xdr:row>
      <xdr:rowOff>161097</xdr:rowOff>
    </xdr:to>
    <xdr:cxnSp macro="">
      <xdr:nvCxnSpPr>
        <xdr:cNvPr id="347" name="直線コネクタ 346"/>
        <xdr:cNvCxnSpPr/>
      </xdr:nvCxnSpPr>
      <xdr:spPr>
        <a:xfrm>
          <a:off x="9639300" y="9231122"/>
          <a:ext cx="8382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138468</xdr:rowOff>
    </xdr:from>
    <xdr:ext cx="469744" cy="259045"/>
    <xdr:sp macro="" textlink="">
      <xdr:nvSpPr>
        <xdr:cNvPr id="348" name="農林水産業費平均値テキスト"/>
        <xdr:cNvSpPr txBox="1"/>
      </xdr:nvSpPr>
      <xdr:spPr>
        <a:xfrm>
          <a:off x="10528300" y="9568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49" name="フローチャート: 判断 348"/>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143175</xdr:rowOff>
    </xdr:from>
    <xdr:to>
      <xdr:col>50</xdr:col>
      <xdr:colOff>114300</xdr:colOff>
      <xdr:row>53</xdr:row>
      <xdr:rowOff>144272</xdr:rowOff>
    </xdr:to>
    <xdr:cxnSp macro="">
      <xdr:nvCxnSpPr>
        <xdr:cNvPr id="350" name="直線コネクタ 349"/>
        <xdr:cNvCxnSpPr/>
      </xdr:nvCxnSpPr>
      <xdr:spPr>
        <a:xfrm>
          <a:off x="8750300" y="9230025"/>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51" name="フローチャート: 判断 350"/>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66595</xdr:rowOff>
    </xdr:from>
    <xdr:ext cx="469744" cy="259045"/>
    <xdr:sp macro="" textlink="">
      <xdr:nvSpPr>
        <xdr:cNvPr id="352" name="テキスト ボックス 351"/>
        <xdr:cNvSpPr txBox="1"/>
      </xdr:nvSpPr>
      <xdr:spPr>
        <a:xfrm>
          <a:off x="9404428" y="966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133756</xdr:rowOff>
    </xdr:from>
    <xdr:to>
      <xdr:col>45</xdr:col>
      <xdr:colOff>177800</xdr:colOff>
      <xdr:row>53</xdr:row>
      <xdr:rowOff>143175</xdr:rowOff>
    </xdr:to>
    <xdr:cxnSp macro="">
      <xdr:nvCxnSpPr>
        <xdr:cNvPr id="353" name="直線コネクタ 352"/>
        <xdr:cNvCxnSpPr/>
      </xdr:nvCxnSpPr>
      <xdr:spPr>
        <a:xfrm>
          <a:off x="7861300" y="9220606"/>
          <a:ext cx="889000" cy="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59273</xdr:rowOff>
    </xdr:from>
    <xdr:to>
      <xdr:col>46</xdr:col>
      <xdr:colOff>38100</xdr:colOff>
      <xdr:row>55</xdr:row>
      <xdr:rowOff>160873</xdr:rowOff>
    </xdr:to>
    <xdr:sp macro="" textlink="">
      <xdr:nvSpPr>
        <xdr:cNvPr id="354" name="フローチャート: 判断 353"/>
        <xdr:cNvSpPr/>
      </xdr:nvSpPr>
      <xdr:spPr>
        <a:xfrm>
          <a:off x="8699500" y="948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152000</xdr:rowOff>
    </xdr:from>
    <xdr:ext cx="469744" cy="259045"/>
    <xdr:sp macro="" textlink="">
      <xdr:nvSpPr>
        <xdr:cNvPr id="355" name="テキスト ボックス 354"/>
        <xdr:cNvSpPr txBox="1"/>
      </xdr:nvSpPr>
      <xdr:spPr>
        <a:xfrm>
          <a:off x="8515428" y="958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85751</xdr:rowOff>
    </xdr:from>
    <xdr:to>
      <xdr:col>41</xdr:col>
      <xdr:colOff>50800</xdr:colOff>
      <xdr:row>53</xdr:row>
      <xdr:rowOff>133756</xdr:rowOff>
    </xdr:to>
    <xdr:cxnSp macro="">
      <xdr:nvCxnSpPr>
        <xdr:cNvPr id="356" name="直線コネクタ 355"/>
        <xdr:cNvCxnSpPr/>
      </xdr:nvCxnSpPr>
      <xdr:spPr>
        <a:xfrm>
          <a:off x="6972300" y="9172601"/>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124836</xdr:rowOff>
    </xdr:from>
    <xdr:to>
      <xdr:col>41</xdr:col>
      <xdr:colOff>101600</xdr:colOff>
      <xdr:row>56</xdr:row>
      <xdr:rowOff>54986</xdr:rowOff>
    </xdr:to>
    <xdr:sp macro="" textlink="">
      <xdr:nvSpPr>
        <xdr:cNvPr id="357" name="フローチャート: 判断 356"/>
        <xdr:cNvSpPr/>
      </xdr:nvSpPr>
      <xdr:spPr>
        <a:xfrm>
          <a:off x="7810500" y="955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46113</xdr:rowOff>
    </xdr:from>
    <xdr:ext cx="469744" cy="259045"/>
    <xdr:sp macro="" textlink="">
      <xdr:nvSpPr>
        <xdr:cNvPr id="358" name="テキスト ボックス 357"/>
        <xdr:cNvSpPr txBox="1"/>
      </xdr:nvSpPr>
      <xdr:spPr>
        <a:xfrm>
          <a:off x="7626428" y="964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165344</xdr:rowOff>
    </xdr:from>
    <xdr:to>
      <xdr:col>36</xdr:col>
      <xdr:colOff>165100</xdr:colOff>
      <xdr:row>56</xdr:row>
      <xdr:rowOff>95494</xdr:rowOff>
    </xdr:to>
    <xdr:sp macro="" textlink="">
      <xdr:nvSpPr>
        <xdr:cNvPr id="359" name="フローチャート: 判断 358"/>
        <xdr:cNvSpPr/>
      </xdr:nvSpPr>
      <xdr:spPr>
        <a:xfrm>
          <a:off x="6921500" y="959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86621</xdr:rowOff>
    </xdr:from>
    <xdr:ext cx="469744" cy="259045"/>
    <xdr:sp macro="" textlink="">
      <xdr:nvSpPr>
        <xdr:cNvPr id="360" name="テキスト ボックス 359"/>
        <xdr:cNvSpPr txBox="1"/>
      </xdr:nvSpPr>
      <xdr:spPr>
        <a:xfrm>
          <a:off x="6737428" y="968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110297</xdr:rowOff>
    </xdr:from>
    <xdr:to>
      <xdr:col>55</xdr:col>
      <xdr:colOff>50800</xdr:colOff>
      <xdr:row>54</xdr:row>
      <xdr:rowOff>40447</xdr:rowOff>
    </xdr:to>
    <xdr:sp macro="" textlink="">
      <xdr:nvSpPr>
        <xdr:cNvPr id="366" name="楕円 365"/>
        <xdr:cNvSpPr/>
      </xdr:nvSpPr>
      <xdr:spPr>
        <a:xfrm>
          <a:off x="10426700" y="919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133174</xdr:rowOff>
    </xdr:from>
    <xdr:ext cx="469744" cy="259045"/>
    <xdr:sp macro="" textlink="">
      <xdr:nvSpPr>
        <xdr:cNvPr id="367" name="農林水産業費該当値テキスト"/>
        <xdr:cNvSpPr txBox="1"/>
      </xdr:nvSpPr>
      <xdr:spPr>
        <a:xfrm>
          <a:off x="10528300" y="904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93472</xdr:rowOff>
    </xdr:from>
    <xdr:to>
      <xdr:col>50</xdr:col>
      <xdr:colOff>165100</xdr:colOff>
      <xdr:row>54</xdr:row>
      <xdr:rowOff>23622</xdr:rowOff>
    </xdr:to>
    <xdr:sp macro="" textlink="">
      <xdr:nvSpPr>
        <xdr:cNvPr id="368" name="楕円 367"/>
        <xdr:cNvSpPr/>
      </xdr:nvSpPr>
      <xdr:spPr>
        <a:xfrm>
          <a:off x="9588500" y="918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52</xdr:row>
      <xdr:rowOff>40149</xdr:rowOff>
    </xdr:from>
    <xdr:ext cx="469744" cy="259045"/>
    <xdr:sp macro="" textlink="">
      <xdr:nvSpPr>
        <xdr:cNvPr id="369" name="テキスト ボックス 368"/>
        <xdr:cNvSpPr txBox="1"/>
      </xdr:nvSpPr>
      <xdr:spPr>
        <a:xfrm>
          <a:off x="9404428" y="895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92375</xdr:rowOff>
    </xdr:from>
    <xdr:to>
      <xdr:col>46</xdr:col>
      <xdr:colOff>38100</xdr:colOff>
      <xdr:row>54</xdr:row>
      <xdr:rowOff>22525</xdr:rowOff>
    </xdr:to>
    <xdr:sp macro="" textlink="">
      <xdr:nvSpPr>
        <xdr:cNvPr id="370" name="楕円 369"/>
        <xdr:cNvSpPr/>
      </xdr:nvSpPr>
      <xdr:spPr>
        <a:xfrm>
          <a:off x="8699500" y="917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52</xdr:row>
      <xdr:rowOff>39052</xdr:rowOff>
    </xdr:from>
    <xdr:ext cx="469744" cy="259045"/>
    <xdr:sp macro="" textlink="">
      <xdr:nvSpPr>
        <xdr:cNvPr id="371" name="テキスト ボックス 370"/>
        <xdr:cNvSpPr txBox="1"/>
      </xdr:nvSpPr>
      <xdr:spPr>
        <a:xfrm>
          <a:off x="8515428" y="895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82956</xdr:rowOff>
    </xdr:from>
    <xdr:to>
      <xdr:col>41</xdr:col>
      <xdr:colOff>101600</xdr:colOff>
      <xdr:row>54</xdr:row>
      <xdr:rowOff>13106</xdr:rowOff>
    </xdr:to>
    <xdr:sp macro="" textlink="">
      <xdr:nvSpPr>
        <xdr:cNvPr id="372" name="楕円 371"/>
        <xdr:cNvSpPr/>
      </xdr:nvSpPr>
      <xdr:spPr>
        <a:xfrm>
          <a:off x="7810500" y="916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52</xdr:row>
      <xdr:rowOff>29633</xdr:rowOff>
    </xdr:from>
    <xdr:ext cx="469744" cy="259045"/>
    <xdr:sp macro="" textlink="">
      <xdr:nvSpPr>
        <xdr:cNvPr id="373" name="テキスト ボックス 372"/>
        <xdr:cNvSpPr txBox="1"/>
      </xdr:nvSpPr>
      <xdr:spPr>
        <a:xfrm>
          <a:off x="7626428" y="894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34951</xdr:rowOff>
    </xdr:from>
    <xdr:to>
      <xdr:col>36</xdr:col>
      <xdr:colOff>165100</xdr:colOff>
      <xdr:row>53</xdr:row>
      <xdr:rowOff>136551</xdr:rowOff>
    </xdr:to>
    <xdr:sp macro="" textlink="">
      <xdr:nvSpPr>
        <xdr:cNvPr id="374" name="楕円 373"/>
        <xdr:cNvSpPr/>
      </xdr:nvSpPr>
      <xdr:spPr>
        <a:xfrm>
          <a:off x="6921500" y="912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51</xdr:row>
      <xdr:rowOff>153078</xdr:rowOff>
    </xdr:from>
    <xdr:ext cx="469744" cy="259045"/>
    <xdr:sp macro="" textlink="">
      <xdr:nvSpPr>
        <xdr:cNvPr id="375" name="テキスト ボックス 374"/>
        <xdr:cNvSpPr txBox="1"/>
      </xdr:nvSpPr>
      <xdr:spPr>
        <a:xfrm>
          <a:off x="6737428" y="889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401" name="直線コネクタ 400"/>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2"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3" name="直線コネクタ 402"/>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4"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5" name="直線コネクタ 404"/>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110668</xdr:rowOff>
    </xdr:from>
    <xdr:to>
      <xdr:col>55</xdr:col>
      <xdr:colOff>0</xdr:colOff>
      <xdr:row>73</xdr:row>
      <xdr:rowOff>164716</xdr:rowOff>
    </xdr:to>
    <xdr:cxnSp macro="">
      <xdr:nvCxnSpPr>
        <xdr:cNvPr id="406" name="直線コネクタ 405"/>
        <xdr:cNvCxnSpPr/>
      </xdr:nvCxnSpPr>
      <xdr:spPr>
        <a:xfrm>
          <a:off x="9639300" y="12626518"/>
          <a:ext cx="838200" cy="5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20628</xdr:rowOff>
    </xdr:from>
    <xdr:ext cx="534377" cy="259045"/>
    <xdr:sp macro="" textlink="">
      <xdr:nvSpPr>
        <xdr:cNvPr id="407" name="商工費平均値テキスト"/>
        <xdr:cNvSpPr txBox="1"/>
      </xdr:nvSpPr>
      <xdr:spPr>
        <a:xfrm>
          <a:off x="10528300" y="13222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08" name="フローチャート: 判断 407"/>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98748</xdr:rowOff>
    </xdr:from>
    <xdr:to>
      <xdr:col>50</xdr:col>
      <xdr:colOff>114300</xdr:colOff>
      <xdr:row>73</xdr:row>
      <xdr:rowOff>110668</xdr:rowOff>
    </xdr:to>
    <xdr:cxnSp macro="">
      <xdr:nvCxnSpPr>
        <xdr:cNvPr id="409" name="直線コネクタ 408"/>
        <xdr:cNvCxnSpPr/>
      </xdr:nvCxnSpPr>
      <xdr:spPr>
        <a:xfrm>
          <a:off x="8750300" y="12614598"/>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10" name="フローチャート: 判断 409"/>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117194</xdr:rowOff>
    </xdr:from>
    <xdr:ext cx="534377" cy="259045"/>
    <xdr:sp macro="" textlink="">
      <xdr:nvSpPr>
        <xdr:cNvPr id="411" name="テキスト ボックス 410"/>
        <xdr:cNvSpPr txBox="1"/>
      </xdr:nvSpPr>
      <xdr:spPr>
        <a:xfrm>
          <a:off x="9372111" y="13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98748</xdr:rowOff>
    </xdr:from>
    <xdr:to>
      <xdr:col>45</xdr:col>
      <xdr:colOff>177800</xdr:colOff>
      <xdr:row>74</xdr:row>
      <xdr:rowOff>89245</xdr:rowOff>
    </xdr:to>
    <xdr:cxnSp macro="">
      <xdr:nvCxnSpPr>
        <xdr:cNvPr id="412" name="直線コネクタ 411"/>
        <xdr:cNvCxnSpPr/>
      </xdr:nvCxnSpPr>
      <xdr:spPr>
        <a:xfrm flipV="1">
          <a:off x="7861300" y="12614598"/>
          <a:ext cx="889000" cy="16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28615</xdr:rowOff>
    </xdr:from>
    <xdr:to>
      <xdr:col>46</xdr:col>
      <xdr:colOff>38100</xdr:colOff>
      <xdr:row>77</xdr:row>
      <xdr:rowOff>130215</xdr:rowOff>
    </xdr:to>
    <xdr:sp macro="" textlink="">
      <xdr:nvSpPr>
        <xdr:cNvPr id="413" name="フローチャート: 判断 412"/>
        <xdr:cNvSpPr/>
      </xdr:nvSpPr>
      <xdr:spPr>
        <a:xfrm>
          <a:off x="8699500" y="1323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121342</xdr:rowOff>
    </xdr:from>
    <xdr:ext cx="534377" cy="259045"/>
    <xdr:sp macro="" textlink="">
      <xdr:nvSpPr>
        <xdr:cNvPr id="414" name="テキスト ボックス 413"/>
        <xdr:cNvSpPr txBox="1"/>
      </xdr:nvSpPr>
      <xdr:spPr>
        <a:xfrm>
          <a:off x="8483111" y="133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144435</xdr:rowOff>
    </xdr:from>
    <xdr:to>
      <xdr:col>41</xdr:col>
      <xdr:colOff>50800</xdr:colOff>
      <xdr:row>74</xdr:row>
      <xdr:rowOff>89245</xdr:rowOff>
    </xdr:to>
    <xdr:cxnSp macro="">
      <xdr:nvCxnSpPr>
        <xdr:cNvPr id="415" name="直線コネクタ 414"/>
        <xdr:cNvCxnSpPr/>
      </xdr:nvCxnSpPr>
      <xdr:spPr>
        <a:xfrm>
          <a:off x="6972300" y="12660285"/>
          <a:ext cx="889000" cy="11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59085</xdr:rowOff>
    </xdr:from>
    <xdr:to>
      <xdr:col>41</xdr:col>
      <xdr:colOff>101600</xdr:colOff>
      <xdr:row>77</xdr:row>
      <xdr:rowOff>160685</xdr:rowOff>
    </xdr:to>
    <xdr:sp macro="" textlink="">
      <xdr:nvSpPr>
        <xdr:cNvPr id="416" name="フローチャート: 判断 415"/>
        <xdr:cNvSpPr/>
      </xdr:nvSpPr>
      <xdr:spPr>
        <a:xfrm>
          <a:off x="7810500" y="1326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151812</xdr:rowOff>
    </xdr:from>
    <xdr:ext cx="534377" cy="259045"/>
    <xdr:sp macro="" textlink="">
      <xdr:nvSpPr>
        <xdr:cNvPr id="417" name="テキスト ボックス 416"/>
        <xdr:cNvSpPr txBox="1"/>
      </xdr:nvSpPr>
      <xdr:spPr>
        <a:xfrm>
          <a:off x="7594111" y="1335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66759</xdr:rowOff>
    </xdr:from>
    <xdr:to>
      <xdr:col>36</xdr:col>
      <xdr:colOff>165100</xdr:colOff>
      <xdr:row>77</xdr:row>
      <xdr:rowOff>168359</xdr:rowOff>
    </xdr:to>
    <xdr:sp macro="" textlink="">
      <xdr:nvSpPr>
        <xdr:cNvPr id="418" name="フローチャート: 判断 417"/>
        <xdr:cNvSpPr/>
      </xdr:nvSpPr>
      <xdr:spPr>
        <a:xfrm>
          <a:off x="6921500" y="1326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159486</xdr:rowOff>
    </xdr:from>
    <xdr:ext cx="469744" cy="259045"/>
    <xdr:sp macro="" textlink="">
      <xdr:nvSpPr>
        <xdr:cNvPr id="419" name="テキスト ボックス 418"/>
        <xdr:cNvSpPr txBox="1"/>
      </xdr:nvSpPr>
      <xdr:spPr>
        <a:xfrm>
          <a:off x="6737428" y="1336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113916</xdr:rowOff>
    </xdr:from>
    <xdr:to>
      <xdr:col>55</xdr:col>
      <xdr:colOff>50800</xdr:colOff>
      <xdr:row>74</xdr:row>
      <xdr:rowOff>44066</xdr:rowOff>
    </xdr:to>
    <xdr:sp macro="" textlink="">
      <xdr:nvSpPr>
        <xdr:cNvPr id="425" name="楕円 424"/>
        <xdr:cNvSpPr/>
      </xdr:nvSpPr>
      <xdr:spPr>
        <a:xfrm>
          <a:off x="10426700" y="1262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136793</xdr:rowOff>
    </xdr:from>
    <xdr:ext cx="534377" cy="259045"/>
    <xdr:sp macro="" textlink="">
      <xdr:nvSpPr>
        <xdr:cNvPr id="426" name="商工費該当値テキスト"/>
        <xdr:cNvSpPr txBox="1"/>
      </xdr:nvSpPr>
      <xdr:spPr>
        <a:xfrm>
          <a:off x="10528300" y="1248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59868</xdr:rowOff>
    </xdr:from>
    <xdr:to>
      <xdr:col>50</xdr:col>
      <xdr:colOff>165100</xdr:colOff>
      <xdr:row>73</xdr:row>
      <xdr:rowOff>161468</xdr:rowOff>
    </xdr:to>
    <xdr:sp macro="" textlink="">
      <xdr:nvSpPr>
        <xdr:cNvPr id="427" name="楕円 426"/>
        <xdr:cNvSpPr/>
      </xdr:nvSpPr>
      <xdr:spPr>
        <a:xfrm>
          <a:off x="9588500" y="1257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6545</xdr:rowOff>
    </xdr:from>
    <xdr:ext cx="534377" cy="259045"/>
    <xdr:sp macro="" textlink="">
      <xdr:nvSpPr>
        <xdr:cNvPr id="428" name="テキスト ボックス 427"/>
        <xdr:cNvSpPr txBox="1"/>
      </xdr:nvSpPr>
      <xdr:spPr>
        <a:xfrm>
          <a:off x="9372111" y="1235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47948</xdr:rowOff>
    </xdr:from>
    <xdr:to>
      <xdr:col>46</xdr:col>
      <xdr:colOff>38100</xdr:colOff>
      <xdr:row>73</xdr:row>
      <xdr:rowOff>149548</xdr:rowOff>
    </xdr:to>
    <xdr:sp macro="" textlink="">
      <xdr:nvSpPr>
        <xdr:cNvPr id="429" name="楕円 428"/>
        <xdr:cNvSpPr/>
      </xdr:nvSpPr>
      <xdr:spPr>
        <a:xfrm>
          <a:off x="8699500" y="1256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166075</xdr:rowOff>
    </xdr:from>
    <xdr:ext cx="534377" cy="259045"/>
    <xdr:sp macro="" textlink="">
      <xdr:nvSpPr>
        <xdr:cNvPr id="430" name="テキスト ボックス 429"/>
        <xdr:cNvSpPr txBox="1"/>
      </xdr:nvSpPr>
      <xdr:spPr>
        <a:xfrm>
          <a:off x="8483111" y="123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38445</xdr:rowOff>
    </xdr:from>
    <xdr:to>
      <xdr:col>41</xdr:col>
      <xdr:colOff>101600</xdr:colOff>
      <xdr:row>74</xdr:row>
      <xdr:rowOff>140045</xdr:rowOff>
    </xdr:to>
    <xdr:sp macro="" textlink="">
      <xdr:nvSpPr>
        <xdr:cNvPr id="431" name="楕円 430"/>
        <xdr:cNvSpPr/>
      </xdr:nvSpPr>
      <xdr:spPr>
        <a:xfrm>
          <a:off x="7810500" y="127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156572</xdr:rowOff>
    </xdr:from>
    <xdr:ext cx="534377" cy="259045"/>
    <xdr:sp macro="" textlink="">
      <xdr:nvSpPr>
        <xdr:cNvPr id="432" name="テキスト ボックス 431"/>
        <xdr:cNvSpPr txBox="1"/>
      </xdr:nvSpPr>
      <xdr:spPr>
        <a:xfrm>
          <a:off x="7594111" y="1250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93635</xdr:rowOff>
    </xdr:from>
    <xdr:to>
      <xdr:col>36</xdr:col>
      <xdr:colOff>165100</xdr:colOff>
      <xdr:row>74</xdr:row>
      <xdr:rowOff>23785</xdr:rowOff>
    </xdr:to>
    <xdr:sp macro="" textlink="">
      <xdr:nvSpPr>
        <xdr:cNvPr id="433" name="楕円 432"/>
        <xdr:cNvSpPr/>
      </xdr:nvSpPr>
      <xdr:spPr>
        <a:xfrm>
          <a:off x="6921500" y="1260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40312</xdr:rowOff>
    </xdr:from>
    <xdr:ext cx="534377" cy="259045"/>
    <xdr:sp macro="" textlink="">
      <xdr:nvSpPr>
        <xdr:cNvPr id="434" name="テキスト ボックス 433"/>
        <xdr:cNvSpPr txBox="1"/>
      </xdr:nvSpPr>
      <xdr:spPr>
        <a:xfrm>
          <a:off x="6705111" y="1238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59" name="直線コネクタ 458"/>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60"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61" name="直線コネクタ 460"/>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2"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3" name="直線コネクタ 462"/>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20865</xdr:rowOff>
    </xdr:from>
    <xdr:to>
      <xdr:col>55</xdr:col>
      <xdr:colOff>0</xdr:colOff>
      <xdr:row>96</xdr:row>
      <xdr:rowOff>159702</xdr:rowOff>
    </xdr:to>
    <xdr:cxnSp macro="">
      <xdr:nvCxnSpPr>
        <xdr:cNvPr id="464" name="直線コネクタ 463"/>
        <xdr:cNvCxnSpPr/>
      </xdr:nvCxnSpPr>
      <xdr:spPr>
        <a:xfrm flipV="1">
          <a:off x="9639300" y="16480065"/>
          <a:ext cx="838200" cy="13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23798</xdr:rowOff>
    </xdr:from>
    <xdr:ext cx="534377" cy="259045"/>
    <xdr:sp macro="" textlink="">
      <xdr:nvSpPr>
        <xdr:cNvPr id="465" name="土木費平均値テキスト"/>
        <xdr:cNvSpPr txBox="1"/>
      </xdr:nvSpPr>
      <xdr:spPr>
        <a:xfrm>
          <a:off x="10528300" y="1648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6" name="フローチャート: 判断 465"/>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143548</xdr:rowOff>
    </xdr:from>
    <xdr:to>
      <xdr:col>50</xdr:col>
      <xdr:colOff>114300</xdr:colOff>
      <xdr:row>96</xdr:row>
      <xdr:rowOff>159702</xdr:rowOff>
    </xdr:to>
    <xdr:cxnSp macro="">
      <xdr:nvCxnSpPr>
        <xdr:cNvPr id="467" name="直線コネクタ 466"/>
        <xdr:cNvCxnSpPr/>
      </xdr:nvCxnSpPr>
      <xdr:spPr>
        <a:xfrm>
          <a:off x="8750300" y="16602748"/>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68" name="フローチャート: 判断 467"/>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6354</xdr:rowOff>
    </xdr:from>
    <xdr:ext cx="534377" cy="259045"/>
    <xdr:sp macro="" textlink="">
      <xdr:nvSpPr>
        <xdr:cNvPr id="469" name="テキスト ボックス 468"/>
        <xdr:cNvSpPr txBox="1"/>
      </xdr:nvSpPr>
      <xdr:spPr>
        <a:xfrm>
          <a:off x="9372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86246</xdr:rowOff>
    </xdr:from>
    <xdr:to>
      <xdr:col>45</xdr:col>
      <xdr:colOff>177800</xdr:colOff>
      <xdr:row>96</xdr:row>
      <xdr:rowOff>143548</xdr:rowOff>
    </xdr:to>
    <xdr:cxnSp macro="">
      <xdr:nvCxnSpPr>
        <xdr:cNvPr id="470" name="直線コネクタ 469"/>
        <xdr:cNvCxnSpPr/>
      </xdr:nvCxnSpPr>
      <xdr:spPr>
        <a:xfrm>
          <a:off x="7861300" y="16545446"/>
          <a:ext cx="889000" cy="5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116866</xdr:rowOff>
    </xdr:from>
    <xdr:to>
      <xdr:col>46</xdr:col>
      <xdr:colOff>38100</xdr:colOff>
      <xdr:row>97</xdr:row>
      <xdr:rowOff>47016</xdr:rowOff>
    </xdr:to>
    <xdr:sp macro="" textlink="">
      <xdr:nvSpPr>
        <xdr:cNvPr id="471" name="フローチャート: 判断 470"/>
        <xdr:cNvSpPr/>
      </xdr:nvSpPr>
      <xdr:spPr>
        <a:xfrm>
          <a:off x="8699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38143</xdr:rowOff>
    </xdr:from>
    <xdr:ext cx="534377" cy="259045"/>
    <xdr:sp macro="" textlink="">
      <xdr:nvSpPr>
        <xdr:cNvPr id="472" name="テキスト ボックス 471"/>
        <xdr:cNvSpPr txBox="1"/>
      </xdr:nvSpPr>
      <xdr:spPr>
        <a:xfrm>
          <a:off x="8483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6769</xdr:rowOff>
    </xdr:from>
    <xdr:to>
      <xdr:col>41</xdr:col>
      <xdr:colOff>50800</xdr:colOff>
      <xdr:row>96</xdr:row>
      <xdr:rowOff>86246</xdr:rowOff>
    </xdr:to>
    <xdr:cxnSp macro="">
      <xdr:nvCxnSpPr>
        <xdr:cNvPr id="473" name="直線コネクタ 472"/>
        <xdr:cNvCxnSpPr/>
      </xdr:nvCxnSpPr>
      <xdr:spPr>
        <a:xfrm>
          <a:off x="6972300" y="16465969"/>
          <a:ext cx="889000" cy="7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98082</xdr:rowOff>
    </xdr:from>
    <xdr:to>
      <xdr:col>41</xdr:col>
      <xdr:colOff>101600</xdr:colOff>
      <xdr:row>97</xdr:row>
      <xdr:rowOff>28232</xdr:rowOff>
    </xdr:to>
    <xdr:sp macro="" textlink="">
      <xdr:nvSpPr>
        <xdr:cNvPr id="474" name="フローチャート: 判断 473"/>
        <xdr:cNvSpPr/>
      </xdr:nvSpPr>
      <xdr:spPr>
        <a:xfrm>
          <a:off x="7810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19359</xdr:rowOff>
    </xdr:from>
    <xdr:ext cx="534377" cy="259045"/>
    <xdr:sp macro="" textlink="">
      <xdr:nvSpPr>
        <xdr:cNvPr id="475" name="テキスト ボックス 474"/>
        <xdr:cNvSpPr txBox="1"/>
      </xdr:nvSpPr>
      <xdr:spPr>
        <a:xfrm>
          <a:off x="7594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43904</xdr:rowOff>
    </xdr:from>
    <xdr:to>
      <xdr:col>36</xdr:col>
      <xdr:colOff>165100</xdr:colOff>
      <xdr:row>96</xdr:row>
      <xdr:rowOff>145504</xdr:rowOff>
    </xdr:to>
    <xdr:sp macro="" textlink="">
      <xdr:nvSpPr>
        <xdr:cNvPr id="476" name="フローチャート: 判断 475"/>
        <xdr:cNvSpPr/>
      </xdr:nvSpPr>
      <xdr:spPr>
        <a:xfrm>
          <a:off x="6921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136631</xdr:rowOff>
    </xdr:from>
    <xdr:ext cx="534377" cy="259045"/>
    <xdr:sp macro="" textlink="">
      <xdr:nvSpPr>
        <xdr:cNvPr id="477" name="テキスト ボックス 476"/>
        <xdr:cNvSpPr txBox="1"/>
      </xdr:nvSpPr>
      <xdr:spPr>
        <a:xfrm>
          <a:off x="6705111" y="165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141515</xdr:rowOff>
    </xdr:from>
    <xdr:to>
      <xdr:col>55</xdr:col>
      <xdr:colOff>50800</xdr:colOff>
      <xdr:row>96</xdr:row>
      <xdr:rowOff>71665</xdr:rowOff>
    </xdr:to>
    <xdr:sp macro="" textlink="">
      <xdr:nvSpPr>
        <xdr:cNvPr id="483" name="楕円 482"/>
        <xdr:cNvSpPr/>
      </xdr:nvSpPr>
      <xdr:spPr>
        <a:xfrm>
          <a:off x="10426700" y="164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164392</xdr:rowOff>
    </xdr:from>
    <xdr:ext cx="534377" cy="259045"/>
    <xdr:sp macro="" textlink="">
      <xdr:nvSpPr>
        <xdr:cNvPr id="484" name="土木費該当値テキスト"/>
        <xdr:cNvSpPr txBox="1"/>
      </xdr:nvSpPr>
      <xdr:spPr>
        <a:xfrm>
          <a:off x="10528300" y="1628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108902</xdr:rowOff>
    </xdr:from>
    <xdr:to>
      <xdr:col>50</xdr:col>
      <xdr:colOff>165100</xdr:colOff>
      <xdr:row>97</xdr:row>
      <xdr:rowOff>39052</xdr:rowOff>
    </xdr:to>
    <xdr:sp macro="" textlink="">
      <xdr:nvSpPr>
        <xdr:cNvPr id="485" name="楕円 484"/>
        <xdr:cNvSpPr/>
      </xdr:nvSpPr>
      <xdr:spPr>
        <a:xfrm>
          <a:off x="9588500" y="1656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30179</xdr:rowOff>
    </xdr:from>
    <xdr:ext cx="534377" cy="259045"/>
    <xdr:sp macro="" textlink="">
      <xdr:nvSpPr>
        <xdr:cNvPr id="486" name="テキスト ボックス 485"/>
        <xdr:cNvSpPr txBox="1"/>
      </xdr:nvSpPr>
      <xdr:spPr>
        <a:xfrm>
          <a:off x="9372111" y="1666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92748</xdr:rowOff>
    </xdr:from>
    <xdr:to>
      <xdr:col>46</xdr:col>
      <xdr:colOff>38100</xdr:colOff>
      <xdr:row>97</xdr:row>
      <xdr:rowOff>22898</xdr:rowOff>
    </xdr:to>
    <xdr:sp macro="" textlink="">
      <xdr:nvSpPr>
        <xdr:cNvPr id="487" name="楕円 486"/>
        <xdr:cNvSpPr/>
      </xdr:nvSpPr>
      <xdr:spPr>
        <a:xfrm>
          <a:off x="8699500" y="165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39425</xdr:rowOff>
    </xdr:from>
    <xdr:ext cx="534377" cy="259045"/>
    <xdr:sp macro="" textlink="">
      <xdr:nvSpPr>
        <xdr:cNvPr id="488" name="テキスト ボックス 487"/>
        <xdr:cNvSpPr txBox="1"/>
      </xdr:nvSpPr>
      <xdr:spPr>
        <a:xfrm>
          <a:off x="8483111" y="1632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35446</xdr:rowOff>
    </xdr:from>
    <xdr:to>
      <xdr:col>41</xdr:col>
      <xdr:colOff>101600</xdr:colOff>
      <xdr:row>96</xdr:row>
      <xdr:rowOff>137046</xdr:rowOff>
    </xdr:to>
    <xdr:sp macro="" textlink="">
      <xdr:nvSpPr>
        <xdr:cNvPr id="489" name="楕円 488"/>
        <xdr:cNvSpPr/>
      </xdr:nvSpPr>
      <xdr:spPr>
        <a:xfrm>
          <a:off x="7810500" y="164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153573</xdr:rowOff>
    </xdr:from>
    <xdr:ext cx="534377" cy="259045"/>
    <xdr:sp macro="" textlink="">
      <xdr:nvSpPr>
        <xdr:cNvPr id="490" name="テキスト ボックス 489"/>
        <xdr:cNvSpPr txBox="1"/>
      </xdr:nvSpPr>
      <xdr:spPr>
        <a:xfrm>
          <a:off x="7594111" y="1626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127419</xdr:rowOff>
    </xdr:from>
    <xdr:to>
      <xdr:col>36</xdr:col>
      <xdr:colOff>165100</xdr:colOff>
      <xdr:row>96</xdr:row>
      <xdr:rowOff>57569</xdr:rowOff>
    </xdr:to>
    <xdr:sp macro="" textlink="">
      <xdr:nvSpPr>
        <xdr:cNvPr id="491" name="楕円 490"/>
        <xdr:cNvSpPr/>
      </xdr:nvSpPr>
      <xdr:spPr>
        <a:xfrm>
          <a:off x="6921500" y="164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74096</xdr:rowOff>
    </xdr:from>
    <xdr:ext cx="534377" cy="259045"/>
    <xdr:sp macro="" textlink="">
      <xdr:nvSpPr>
        <xdr:cNvPr id="492" name="テキスト ボックス 491"/>
        <xdr:cNvSpPr txBox="1"/>
      </xdr:nvSpPr>
      <xdr:spPr>
        <a:xfrm>
          <a:off x="6705111" y="16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07" name="テキスト ボックス 506"/>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65024</xdr:rowOff>
    </xdr:from>
    <xdr:to>
      <xdr:col>85</xdr:col>
      <xdr:colOff>126364</xdr:colOff>
      <xdr:row>38</xdr:row>
      <xdr:rowOff>89190</xdr:rowOff>
    </xdr:to>
    <xdr:cxnSp macro="">
      <xdr:nvCxnSpPr>
        <xdr:cNvPr id="519" name="直線コネクタ 518"/>
        <xdr:cNvCxnSpPr/>
      </xdr:nvCxnSpPr>
      <xdr:spPr>
        <a:xfrm flipV="1">
          <a:off x="16317595" y="5551424"/>
          <a:ext cx="1269" cy="1052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93017</xdr:rowOff>
    </xdr:from>
    <xdr:ext cx="469744" cy="259045"/>
    <xdr:sp macro="" textlink="">
      <xdr:nvSpPr>
        <xdr:cNvPr id="520" name="消防費最小値テキスト"/>
        <xdr:cNvSpPr txBox="1"/>
      </xdr:nvSpPr>
      <xdr:spPr>
        <a:xfrm>
          <a:off x="16370300" y="66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89190</xdr:rowOff>
    </xdr:from>
    <xdr:to>
      <xdr:col>86</xdr:col>
      <xdr:colOff>25400</xdr:colOff>
      <xdr:row>38</xdr:row>
      <xdr:rowOff>89190</xdr:rowOff>
    </xdr:to>
    <xdr:cxnSp macro="">
      <xdr:nvCxnSpPr>
        <xdr:cNvPr id="521" name="直線コネクタ 520"/>
        <xdr:cNvCxnSpPr/>
      </xdr:nvCxnSpPr>
      <xdr:spPr>
        <a:xfrm>
          <a:off x="16230600" y="660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11701</xdr:rowOff>
    </xdr:from>
    <xdr:ext cx="534377" cy="259045"/>
    <xdr:sp macro="" textlink="">
      <xdr:nvSpPr>
        <xdr:cNvPr id="522" name="消防費最大値テキスト"/>
        <xdr:cNvSpPr txBox="1"/>
      </xdr:nvSpPr>
      <xdr:spPr>
        <a:xfrm>
          <a:off x="16370300" y="532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65024</xdr:rowOff>
    </xdr:from>
    <xdr:to>
      <xdr:col>86</xdr:col>
      <xdr:colOff>25400</xdr:colOff>
      <xdr:row>32</xdr:row>
      <xdr:rowOff>65024</xdr:rowOff>
    </xdr:to>
    <xdr:cxnSp macro="">
      <xdr:nvCxnSpPr>
        <xdr:cNvPr id="523" name="直線コネクタ 522"/>
        <xdr:cNvCxnSpPr/>
      </xdr:nvCxnSpPr>
      <xdr:spPr>
        <a:xfrm>
          <a:off x="16230600" y="5551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119126</xdr:rowOff>
    </xdr:from>
    <xdr:to>
      <xdr:col>85</xdr:col>
      <xdr:colOff>127000</xdr:colOff>
      <xdr:row>34</xdr:row>
      <xdr:rowOff>55989</xdr:rowOff>
    </xdr:to>
    <xdr:cxnSp macro="">
      <xdr:nvCxnSpPr>
        <xdr:cNvPr id="524" name="直線コネクタ 523"/>
        <xdr:cNvCxnSpPr/>
      </xdr:nvCxnSpPr>
      <xdr:spPr>
        <a:xfrm flipV="1">
          <a:off x="15481300" y="5776976"/>
          <a:ext cx="838200" cy="10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69178</xdr:rowOff>
    </xdr:from>
    <xdr:ext cx="534377" cy="259045"/>
    <xdr:sp macro="" textlink="">
      <xdr:nvSpPr>
        <xdr:cNvPr id="525" name="消防費平均値テキスト"/>
        <xdr:cNvSpPr txBox="1"/>
      </xdr:nvSpPr>
      <xdr:spPr>
        <a:xfrm>
          <a:off x="16370300" y="6069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90751</xdr:rowOff>
    </xdr:from>
    <xdr:to>
      <xdr:col>85</xdr:col>
      <xdr:colOff>177800</xdr:colOff>
      <xdr:row>36</xdr:row>
      <xdr:rowOff>20901</xdr:rowOff>
    </xdr:to>
    <xdr:sp macro="" textlink="">
      <xdr:nvSpPr>
        <xdr:cNvPr id="526" name="フローチャート: 判断 525"/>
        <xdr:cNvSpPr/>
      </xdr:nvSpPr>
      <xdr:spPr>
        <a:xfrm>
          <a:off x="16268700" y="609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143292</xdr:rowOff>
    </xdr:from>
    <xdr:to>
      <xdr:col>81</xdr:col>
      <xdr:colOff>50800</xdr:colOff>
      <xdr:row>34</xdr:row>
      <xdr:rowOff>55989</xdr:rowOff>
    </xdr:to>
    <xdr:cxnSp macro="">
      <xdr:nvCxnSpPr>
        <xdr:cNvPr id="527" name="直線コネクタ 526"/>
        <xdr:cNvCxnSpPr/>
      </xdr:nvCxnSpPr>
      <xdr:spPr>
        <a:xfrm>
          <a:off x="14592300" y="5286792"/>
          <a:ext cx="889000" cy="59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105555</xdr:rowOff>
    </xdr:from>
    <xdr:to>
      <xdr:col>81</xdr:col>
      <xdr:colOff>101600</xdr:colOff>
      <xdr:row>36</xdr:row>
      <xdr:rowOff>35705</xdr:rowOff>
    </xdr:to>
    <xdr:sp macro="" textlink="">
      <xdr:nvSpPr>
        <xdr:cNvPr id="528" name="フローチャート: 判断 527"/>
        <xdr:cNvSpPr/>
      </xdr:nvSpPr>
      <xdr:spPr>
        <a:xfrm>
          <a:off x="15430500" y="61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26832</xdr:rowOff>
    </xdr:from>
    <xdr:ext cx="534377" cy="259045"/>
    <xdr:sp macro="" textlink="">
      <xdr:nvSpPr>
        <xdr:cNvPr id="529" name="テキスト ボックス 528"/>
        <xdr:cNvSpPr txBox="1"/>
      </xdr:nvSpPr>
      <xdr:spPr>
        <a:xfrm>
          <a:off x="15214111" y="61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143292</xdr:rowOff>
    </xdr:from>
    <xdr:to>
      <xdr:col>76</xdr:col>
      <xdr:colOff>114300</xdr:colOff>
      <xdr:row>33</xdr:row>
      <xdr:rowOff>113030</xdr:rowOff>
    </xdr:to>
    <xdr:cxnSp macro="">
      <xdr:nvCxnSpPr>
        <xdr:cNvPr id="530" name="直線コネクタ 529"/>
        <xdr:cNvCxnSpPr/>
      </xdr:nvCxnSpPr>
      <xdr:spPr>
        <a:xfrm flipV="1">
          <a:off x="13703300" y="5286792"/>
          <a:ext cx="889000" cy="48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133858</xdr:rowOff>
    </xdr:from>
    <xdr:to>
      <xdr:col>76</xdr:col>
      <xdr:colOff>165100</xdr:colOff>
      <xdr:row>35</xdr:row>
      <xdr:rowOff>64008</xdr:rowOff>
    </xdr:to>
    <xdr:sp macro="" textlink="">
      <xdr:nvSpPr>
        <xdr:cNvPr id="531" name="フローチャート: 判断 530"/>
        <xdr:cNvSpPr/>
      </xdr:nvSpPr>
      <xdr:spPr>
        <a:xfrm>
          <a:off x="14541500" y="596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55135</xdr:rowOff>
    </xdr:from>
    <xdr:ext cx="534377" cy="259045"/>
    <xdr:sp macro="" textlink="">
      <xdr:nvSpPr>
        <xdr:cNvPr id="532" name="テキスト ボックス 531"/>
        <xdr:cNvSpPr txBox="1"/>
      </xdr:nvSpPr>
      <xdr:spPr>
        <a:xfrm>
          <a:off x="14325111" y="605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113030</xdr:rowOff>
    </xdr:from>
    <xdr:to>
      <xdr:col>71</xdr:col>
      <xdr:colOff>177800</xdr:colOff>
      <xdr:row>33</xdr:row>
      <xdr:rowOff>157444</xdr:rowOff>
    </xdr:to>
    <xdr:cxnSp macro="">
      <xdr:nvCxnSpPr>
        <xdr:cNvPr id="533" name="直線コネクタ 532"/>
        <xdr:cNvCxnSpPr/>
      </xdr:nvCxnSpPr>
      <xdr:spPr>
        <a:xfrm flipV="1">
          <a:off x="12814300" y="5770880"/>
          <a:ext cx="889000" cy="4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165862</xdr:rowOff>
    </xdr:from>
    <xdr:to>
      <xdr:col>72</xdr:col>
      <xdr:colOff>38100</xdr:colOff>
      <xdr:row>35</xdr:row>
      <xdr:rowOff>96012</xdr:rowOff>
    </xdr:to>
    <xdr:sp macro="" textlink="">
      <xdr:nvSpPr>
        <xdr:cNvPr id="534" name="フローチャート: 判断 533"/>
        <xdr:cNvSpPr/>
      </xdr:nvSpPr>
      <xdr:spPr>
        <a:xfrm>
          <a:off x="136525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87139</xdr:rowOff>
    </xdr:from>
    <xdr:ext cx="534377" cy="259045"/>
    <xdr:sp macro="" textlink="">
      <xdr:nvSpPr>
        <xdr:cNvPr id="535" name="テキスト ボックス 534"/>
        <xdr:cNvSpPr txBox="1"/>
      </xdr:nvSpPr>
      <xdr:spPr>
        <a:xfrm>
          <a:off x="13436111" y="608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42309</xdr:rowOff>
    </xdr:from>
    <xdr:to>
      <xdr:col>67</xdr:col>
      <xdr:colOff>101600</xdr:colOff>
      <xdr:row>35</xdr:row>
      <xdr:rowOff>143909</xdr:rowOff>
    </xdr:to>
    <xdr:sp macro="" textlink="">
      <xdr:nvSpPr>
        <xdr:cNvPr id="536" name="フローチャート: 判断 535"/>
        <xdr:cNvSpPr/>
      </xdr:nvSpPr>
      <xdr:spPr>
        <a:xfrm>
          <a:off x="12763500" y="604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135036</xdr:rowOff>
    </xdr:from>
    <xdr:ext cx="534377" cy="259045"/>
    <xdr:sp macro="" textlink="">
      <xdr:nvSpPr>
        <xdr:cNvPr id="537" name="テキスト ボックス 536"/>
        <xdr:cNvSpPr txBox="1"/>
      </xdr:nvSpPr>
      <xdr:spPr>
        <a:xfrm>
          <a:off x="12547111" y="613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68326</xdr:rowOff>
    </xdr:from>
    <xdr:to>
      <xdr:col>85</xdr:col>
      <xdr:colOff>177800</xdr:colOff>
      <xdr:row>33</xdr:row>
      <xdr:rowOff>169926</xdr:rowOff>
    </xdr:to>
    <xdr:sp macro="" textlink="">
      <xdr:nvSpPr>
        <xdr:cNvPr id="543" name="楕円 542"/>
        <xdr:cNvSpPr/>
      </xdr:nvSpPr>
      <xdr:spPr>
        <a:xfrm>
          <a:off x="16268700" y="57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91203</xdr:rowOff>
    </xdr:from>
    <xdr:ext cx="534377" cy="259045"/>
    <xdr:sp macro="" textlink="">
      <xdr:nvSpPr>
        <xdr:cNvPr id="544" name="消防費該当値テキスト"/>
        <xdr:cNvSpPr txBox="1"/>
      </xdr:nvSpPr>
      <xdr:spPr>
        <a:xfrm>
          <a:off x="16370300" y="557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5189</xdr:rowOff>
    </xdr:from>
    <xdr:to>
      <xdr:col>81</xdr:col>
      <xdr:colOff>101600</xdr:colOff>
      <xdr:row>34</xdr:row>
      <xdr:rowOff>106789</xdr:rowOff>
    </xdr:to>
    <xdr:sp macro="" textlink="">
      <xdr:nvSpPr>
        <xdr:cNvPr id="545" name="楕円 544"/>
        <xdr:cNvSpPr/>
      </xdr:nvSpPr>
      <xdr:spPr>
        <a:xfrm>
          <a:off x="15430500" y="583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123316</xdr:rowOff>
    </xdr:from>
    <xdr:ext cx="534377" cy="259045"/>
    <xdr:sp macro="" textlink="">
      <xdr:nvSpPr>
        <xdr:cNvPr id="546" name="テキスト ボックス 545"/>
        <xdr:cNvSpPr txBox="1"/>
      </xdr:nvSpPr>
      <xdr:spPr>
        <a:xfrm>
          <a:off x="15214111" y="56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92492</xdr:rowOff>
    </xdr:from>
    <xdr:to>
      <xdr:col>76</xdr:col>
      <xdr:colOff>165100</xdr:colOff>
      <xdr:row>31</xdr:row>
      <xdr:rowOff>22642</xdr:rowOff>
    </xdr:to>
    <xdr:sp macro="" textlink="">
      <xdr:nvSpPr>
        <xdr:cNvPr id="547" name="楕円 546"/>
        <xdr:cNvSpPr/>
      </xdr:nvSpPr>
      <xdr:spPr>
        <a:xfrm>
          <a:off x="14541500" y="523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39169</xdr:rowOff>
    </xdr:from>
    <xdr:ext cx="534377" cy="259045"/>
    <xdr:sp macro="" textlink="">
      <xdr:nvSpPr>
        <xdr:cNvPr id="548" name="テキスト ボックス 547"/>
        <xdr:cNvSpPr txBox="1"/>
      </xdr:nvSpPr>
      <xdr:spPr>
        <a:xfrm>
          <a:off x="14325111" y="501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62230</xdr:rowOff>
    </xdr:from>
    <xdr:to>
      <xdr:col>72</xdr:col>
      <xdr:colOff>38100</xdr:colOff>
      <xdr:row>33</xdr:row>
      <xdr:rowOff>163830</xdr:rowOff>
    </xdr:to>
    <xdr:sp macro="" textlink="">
      <xdr:nvSpPr>
        <xdr:cNvPr id="549" name="楕円 548"/>
        <xdr:cNvSpPr/>
      </xdr:nvSpPr>
      <xdr:spPr>
        <a:xfrm>
          <a:off x="13652500" y="57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8907</xdr:rowOff>
    </xdr:from>
    <xdr:ext cx="534377" cy="259045"/>
    <xdr:sp macro="" textlink="">
      <xdr:nvSpPr>
        <xdr:cNvPr id="550" name="テキスト ボックス 549"/>
        <xdr:cNvSpPr txBox="1"/>
      </xdr:nvSpPr>
      <xdr:spPr>
        <a:xfrm>
          <a:off x="13436111" y="549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106644</xdr:rowOff>
    </xdr:from>
    <xdr:to>
      <xdr:col>67</xdr:col>
      <xdr:colOff>101600</xdr:colOff>
      <xdr:row>34</xdr:row>
      <xdr:rowOff>36794</xdr:rowOff>
    </xdr:to>
    <xdr:sp macro="" textlink="">
      <xdr:nvSpPr>
        <xdr:cNvPr id="551" name="楕円 550"/>
        <xdr:cNvSpPr/>
      </xdr:nvSpPr>
      <xdr:spPr>
        <a:xfrm>
          <a:off x="12763500" y="576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53321</xdr:rowOff>
    </xdr:from>
    <xdr:ext cx="534377" cy="259045"/>
    <xdr:sp macro="" textlink="">
      <xdr:nvSpPr>
        <xdr:cNvPr id="552" name="テキスト ボックス 551"/>
        <xdr:cNvSpPr txBox="1"/>
      </xdr:nvSpPr>
      <xdr:spPr>
        <a:xfrm>
          <a:off x="12547111" y="553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36007</xdr:rowOff>
    </xdr:from>
    <xdr:to>
      <xdr:col>85</xdr:col>
      <xdr:colOff>126364</xdr:colOff>
      <xdr:row>59</xdr:row>
      <xdr:rowOff>1077</xdr:rowOff>
    </xdr:to>
    <xdr:cxnSp macro="">
      <xdr:nvCxnSpPr>
        <xdr:cNvPr id="575" name="直線コネクタ 574"/>
        <xdr:cNvCxnSpPr/>
      </xdr:nvCxnSpPr>
      <xdr:spPr>
        <a:xfrm flipV="1">
          <a:off x="16317595" y="8779957"/>
          <a:ext cx="1269" cy="133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4904</xdr:rowOff>
    </xdr:from>
    <xdr:ext cx="534377" cy="259045"/>
    <xdr:sp macro="" textlink="">
      <xdr:nvSpPr>
        <xdr:cNvPr id="576" name="教育費最小値テキスト"/>
        <xdr:cNvSpPr txBox="1"/>
      </xdr:nvSpPr>
      <xdr:spPr>
        <a:xfrm>
          <a:off x="16370300" y="101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1077</xdr:rowOff>
    </xdr:from>
    <xdr:to>
      <xdr:col>86</xdr:col>
      <xdr:colOff>25400</xdr:colOff>
      <xdr:row>59</xdr:row>
      <xdr:rowOff>1077</xdr:rowOff>
    </xdr:to>
    <xdr:cxnSp macro="">
      <xdr:nvCxnSpPr>
        <xdr:cNvPr id="577" name="直線コネクタ 576"/>
        <xdr:cNvCxnSpPr/>
      </xdr:nvCxnSpPr>
      <xdr:spPr>
        <a:xfrm>
          <a:off x="16230600" y="1011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154134</xdr:rowOff>
    </xdr:from>
    <xdr:ext cx="534377" cy="259045"/>
    <xdr:sp macro="" textlink="">
      <xdr:nvSpPr>
        <xdr:cNvPr id="578" name="教育費最大値テキスト"/>
        <xdr:cNvSpPr txBox="1"/>
      </xdr:nvSpPr>
      <xdr:spPr>
        <a:xfrm>
          <a:off x="16370300" y="8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36007</xdr:rowOff>
    </xdr:from>
    <xdr:to>
      <xdr:col>86</xdr:col>
      <xdr:colOff>25400</xdr:colOff>
      <xdr:row>51</xdr:row>
      <xdr:rowOff>36007</xdr:rowOff>
    </xdr:to>
    <xdr:cxnSp macro="">
      <xdr:nvCxnSpPr>
        <xdr:cNvPr id="579" name="直線コネクタ 578"/>
        <xdr:cNvCxnSpPr/>
      </xdr:nvCxnSpPr>
      <xdr:spPr>
        <a:xfrm>
          <a:off x="16230600" y="877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56764</xdr:rowOff>
    </xdr:from>
    <xdr:to>
      <xdr:col>85</xdr:col>
      <xdr:colOff>127000</xdr:colOff>
      <xdr:row>56</xdr:row>
      <xdr:rowOff>110988</xdr:rowOff>
    </xdr:to>
    <xdr:cxnSp macro="">
      <xdr:nvCxnSpPr>
        <xdr:cNvPr id="580" name="直線コネクタ 579"/>
        <xdr:cNvCxnSpPr/>
      </xdr:nvCxnSpPr>
      <xdr:spPr>
        <a:xfrm flipV="1">
          <a:off x="15481300" y="9486514"/>
          <a:ext cx="838200" cy="22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58411</xdr:rowOff>
    </xdr:from>
    <xdr:ext cx="534377" cy="259045"/>
    <xdr:sp macro="" textlink="">
      <xdr:nvSpPr>
        <xdr:cNvPr id="581" name="教育費平均値テキスト"/>
        <xdr:cNvSpPr txBox="1"/>
      </xdr:nvSpPr>
      <xdr:spPr>
        <a:xfrm>
          <a:off x="16370300" y="9488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79984</xdr:rowOff>
    </xdr:from>
    <xdr:to>
      <xdr:col>85</xdr:col>
      <xdr:colOff>177800</xdr:colOff>
      <xdr:row>56</xdr:row>
      <xdr:rowOff>10134</xdr:rowOff>
    </xdr:to>
    <xdr:sp macro="" textlink="">
      <xdr:nvSpPr>
        <xdr:cNvPr id="582" name="フローチャート: 判断 581"/>
        <xdr:cNvSpPr/>
      </xdr:nvSpPr>
      <xdr:spPr>
        <a:xfrm>
          <a:off x="162687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155428</xdr:rowOff>
    </xdr:from>
    <xdr:to>
      <xdr:col>81</xdr:col>
      <xdr:colOff>50800</xdr:colOff>
      <xdr:row>56</xdr:row>
      <xdr:rowOff>110988</xdr:rowOff>
    </xdr:to>
    <xdr:cxnSp macro="">
      <xdr:nvCxnSpPr>
        <xdr:cNvPr id="583" name="直線コネクタ 582"/>
        <xdr:cNvCxnSpPr/>
      </xdr:nvCxnSpPr>
      <xdr:spPr>
        <a:xfrm>
          <a:off x="14592300" y="9585178"/>
          <a:ext cx="889000" cy="12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133660</xdr:rowOff>
    </xdr:from>
    <xdr:to>
      <xdr:col>81</xdr:col>
      <xdr:colOff>101600</xdr:colOff>
      <xdr:row>56</xdr:row>
      <xdr:rowOff>63810</xdr:rowOff>
    </xdr:to>
    <xdr:sp macro="" textlink="">
      <xdr:nvSpPr>
        <xdr:cNvPr id="584" name="フローチャート: 判断 583"/>
        <xdr:cNvSpPr/>
      </xdr:nvSpPr>
      <xdr:spPr>
        <a:xfrm>
          <a:off x="15430500" y="95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80337</xdr:rowOff>
    </xdr:from>
    <xdr:ext cx="534377" cy="259045"/>
    <xdr:sp macro="" textlink="">
      <xdr:nvSpPr>
        <xdr:cNvPr id="585" name="テキスト ボックス 584"/>
        <xdr:cNvSpPr txBox="1"/>
      </xdr:nvSpPr>
      <xdr:spPr>
        <a:xfrm>
          <a:off x="15214111" y="933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1625</xdr:rowOff>
    </xdr:from>
    <xdr:to>
      <xdr:col>76</xdr:col>
      <xdr:colOff>114300</xdr:colOff>
      <xdr:row>55</xdr:row>
      <xdr:rowOff>155428</xdr:rowOff>
    </xdr:to>
    <xdr:cxnSp macro="">
      <xdr:nvCxnSpPr>
        <xdr:cNvPr id="586" name="直線コネクタ 585"/>
        <xdr:cNvCxnSpPr/>
      </xdr:nvCxnSpPr>
      <xdr:spPr>
        <a:xfrm>
          <a:off x="13703300" y="9431375"/>
          <a:ext cx="889000" cy="15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63891</xdr:rowOff>
    </xdr:from>
    <xdr:to>
      <xdr:col>76</xdr:col>
      <xdr:colOff>165100</xdr:colOff>
      <xdr:row>56</xdr:row>
      <xdr:rowOff>165491</xdr:rowOff>
    </xdr:to>
    <xdr:sp macro="" textlink="">
      <xdr:nvSpPr>
        <xdr:cNvPr id="587" name="フローチャート: 判断 586"/>
        <xdr:cNvSpPr/>
      </xdr:nvSpPr>
      <xdr:spPr>
        <a:xfrm>
          <a:off x="14541500" y="9665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156618</xdr:rowOff>
    </xdr:from>
    <xdr:ext cx="534377" cy="259045"/>
    <xdr:sp macro="" textlink="">
      <xdr:nvSpPr>
        <xdr:cNvPr id="588" name="テキスト ボックス 587"/>
        <xdr:cNvSpPr txBox="1"/>
      </xdr:nvSpPr>
      <xdr:spPr>
        <a:xfrm>
          <a:off x="14325111" y="975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19136</xdr:rowOff>
    </xdr:from>
    <xdr:to>
      <xdr:col>71</xdr:col>
      <xdr:colOff>177800</xdr:colOff>
      <xdr:row>55</xdr:row>
      <xdr:rowOff>1625</xdr:rowOff>
    </xdr:to>
    <xdr:cxnSp macro="">
      <xdr:nvCxnSpPr>
        <xdr:cNvPr id="589" name="直線コネクタ 588"/>
        <xdr:cNvCxnSpPr/>
      </xdr:nvCxnSpPr>
      <xdr:spPr>
        <a:xfrm>
          <a:off x="12814300" y="9277436"/>
          <a:ext cx="889000" cy="15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85471</xdr:rowOff>
    </xdr:from>
    <xdr:to>
      <xdr:col>72</xdr:col>
      <xdr:colOff>38100</xdr:colOff>
      <xdr:row>57</xdr:row>
      <xdr:rowOff>15621</xdr:rowOff>
    </xdr:to>
    <xdr:sp macro="" textlink="">
      <xdr:nvSpPr>
        <xdr:cNvPr id="590" name="フローチャート: 判断 589"/>
        <xdr:cNvSpPr/>
      </xdr:nvSpPr>
      <xdr:spPr>
        <a:xfrm>
          <a:off x="13652500" y="9686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6748</xdr:rowOff>
    </xdr:from>
    <xdr:ext cx="534377" cy="259045"/>
    <xdr:sp macro="" textlink="">
      <xdr:nvSpPr>
        <xdr:cNvPr id="591" name="テキスト ボックス 590"/>
        <xdr:cNvSpPr txBox="1"/>
      </xdr:nvSpPr>
      <xdr:spPr>
        <a:xfrm>
          <a:off x="13436111" y="977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25989</xdr:rowOff>
    </xdr:from>
    <xdr:to>
      <xdr:col>67</xdr:col>
      <xdr:colOff>101600</xdr:colOff>
      <xdr:row>57</xdr:row>
      <xdr:rowOff>127589</xdr:rowOff>
    </xdr:to>
    <xdr:sp macro="" textlink="">
      <xdr:nvSpPr>
        <xdr:cNvPr id="592" name="フローチャート: 判断 591"/>
        <xdr:cNvSpPr/>
      </xdr:nvSpPr>
      <xdr:spPr>
        <a:xfrm>
          <a:off x="12763500" y="979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118716</xdr:rowOff>
    </xdr:from>
    <xdr:ext cx="534377" cy="259045"/>
    <xdr:sp macro="" textlink="">
      <xdr:nvSpPr>
        <xdr:cNvPr id="593" name="テキスト ボックス 592"/>
        <xdr:cNvSpPr txBox="1"/>
      </xdr:nvSpPr>
      <xdr:spPr>
        <a:xfrm>
          <a:off x="12547111" y="989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5964</xdr:rowOff>
    </xdr:from>
    <xdr:to>
      <xdr:col>85</xdr:col>
      <xdr:colOff>177800</xdr:colOff>
      <xdr:row>55</xdr:row>
      <xdr:rowOff>107564</xdr:rowOff>
    </xdr:to>
    <xdr:sp macro="" textlink="">
      <xdr:nvSpPr>
        <xdr:cNvPr id="599" name="楕円 598"/>
        <xdr:cNvSpPr/>
      </xdr:nvSpPr>
      <xdr:spPr>
        <a:xfrm>
          <a:off x="16268700" y="94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28841</xdr:rowOff>
    </xdr:from>
    <xdr:ext cx="534377" cy="259045"/>
    <xdr:sp macro="" textlink="">
      <xdr:nvSpPr>
        <xdr:cNvPr id="600" name="教育費該当値テキスト"/>
        <xdr:cNvSpPr txBox="1"/>
      </xdr:nvSpPr>
      <xdr:spPr>
        <a:xfrm>
          <a:off x="16370300" y="92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60188</xdr:rowOff>
    </xdr:from>
    <xdr:to>
      <xdr:col>81</xdr:col>
      <xdr:colOff>101600</xdr:colOff>
      <xdr:row>56</xdr:row>
      <xdr:rowOff>161788</xdr:rowOff>
    </xdr:to>
    <xdr:sp macro="" textlink="">
      <xdr:nvSpPr>
        <xdr:cNvPr id="601" name="楕円 600"/>
        <xdr:cNvSpPr/>
      </xdr:nvSpPr>
      <xdr:spPr>
        <a:xfrm>
          <a:off x="15430500" y="966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152915</xdr:rowOff>
    </xdr:from>
    <xdr:ext cx="534377" cy="259045"/>
    <xdr:sp macro="" textlink="">
      <xdr:nvSpPr>
        <xdr:cNvPr id="602" name="テキスト ボックス 601"/>
        <xdr:cNvSpPr txBox="1"/>
      </xdr:nvSpPr>
      <xdr:spPr>
        <a:xfrm>
          <a:off x="15214111" y="975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104628</xdr:rowOff>
    </xdr:from>
    <xdr:to>
      <xdr:col>76</xdr:col>
      <xdr:colOff>165100</xdr:colOff>
      <xdr:row>56</xdr:row>
      <xdr:rowOff>34778</xdr:rowOff>
    </xdr:to>
    <xdr:sp macro="" textlink="">
      <xdr:nvSpPr>
        <xdr:cNvPr id="603" name="楕円 602"/>
        <xdr:cNvSpPr/>
      </xdr:nvSpPr>
      <xdr:spPr>
        <a:xfrm>
          <a:off x="14541500" y="953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51305</xdr:rowOff>
    </xdr:from>
    <xdr:ext cx="534377" cy="259045"/>
    <xdr:sp macro="" textlink="">
      <xdr:nvSpPr>
        <xdr:cNvPr id="604" name="テキスト ボックス 603"/>
        <xdr:cNvSpPr txBox="1"/>
      </xdr:nvSpPr>
      <xdr:spPr>
        <a:xfrm>
          <a:off x="14325111" y="930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122275</xdr:rowOff>
    </xdr:from>
    <xdr:to>
      <xdr:col>72</xdr:col>
      <xdr:colOff>38100</xdr:colOff>
      <xdr:row>55</xdr:row>
      <xdr:rowOff>52425</xdr:rowOff>
    </xdr:to>
    <xdr:sp macro="" textlink="">
      <xdr:nvSpPr>
        <xdr:cNvPr id="605" name="楕円 604"/>
        <xdr:cNvSpPr/>
      </xdr:nvSpPr>
      <xdr:spPr>
        <a:xfrm>
          <a:off x="13652500" y="938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68952</xdr:rowOff>
    </xdr:from>
    <xdr:ext cx="534377" cy="259045"/>
    <xdr:sp macro="" textlink="">
      <xdr:nvSpPr>
        <xdr:cNvPr id="606" name="テキスト ボックス 605"/>
        <xdr:cNvSpPr txBox="1"/>
      </xdr:nvSpPr>
      <xdr:spPr>
        <a:xfrm>
          <a:off x="13436111" y="915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139786</xdr:rowOff>
    </xdr:from>
    <xdr:to>
      <xdr:col>67</xdr:col>
      <xdr:colOff>101600</xdr:colOff>
      <xdr:row>54</xdr:row>
      <xdr:rowOff>69936</xdr:rowOff>
    </xdr:to>
    <xdr:sp macro="" textlink="">
      <xdr:nvSpPr>
        <xdr:cNvPr id="607" name="楕円 606"/>
        <xdr:cNvSpPr/>
      </xdr:nvSpPr>
      <xdr:spPr>
        <a:xfrm>
          <a:off x="12763500" y="922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86463</xdr:rowOff>
    </xdr:from>
    <xdr:ext cx="534377" cy="259045"/>
    <xdr:sp macro="" textlink="">
      <xdr:nvSpPr>
        <xdr:cNvPr id="608" name="テキスト ボックス 607"/>
        <xdr:cNvSpPr txBox="1"/>
      </xdr:nvSpPr>
      <xdr:spPr>
        <a:xfrm>
          <a:off x="12547111" y="900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4" name="直線コネクタ 633"/>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5"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7"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38" name="直線コネクタ 637"/>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42185</xdr:rowOff>
    </xdr:from>
    <xdr:to>
      <xdr:col>85</xdr:col>
      <xdr:colOff>127000</xdr:colOff>
      <xdr:row>79</xdr:row>
      <xdr:rowOff>69912</xdr:rowOff>
    </xdr:to>
    <xdr:cxnSp macro="">
      <xdr:nvCxnSpPr>
        <xdr:cNvPr id="639" name="直線コネクタ 638"/>
        <xdr:cNvCxnSpPr/>
      </xdr:nvCxnSpPr>
      <xdr:spPr>
        <a:xfrm>
          <a:off x="15481300" y="13586735"/>
          <a:ext cx="838200" cy="2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25922</xdr:rowOff>
    </xdr:from>
    <xdr:ext cx="469744" cy="259045"/>
    <xdr:sp macro="" textlink="">
      <xdr:nvSpPr>
        <xdr:cNvPr id="640" name="災害復旧費平均値テキスト"/>
        <xdr:cNvSpPr txBox="1"/>
      </xdr:nvSpPr>
      <xdr:spPr>
        <a:xfrm>
          <a:off x="16370300" y="1339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1" name="フローチャート: 判断 640"/>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42185</xdr:rowOff>
    </xdr:from>
    <xdr:to>
      <xdr:col>81</xdr:col>
      <xdr:colOff>50800</xdr:colOff>
      <xdr:row>79</xdr:row>
      <xdr:rowOff>68638</xdr:rowOff>
    </xdr:to>
    <xdr:cxnSp macro="">
      <xdr:nvCxnSpPr>
        <xdr:cNvPr id="642" name="直線コネクタ 641"/>
        <xdr:cNvCxnSpPr/>
      </xdr:nvCxnSpPr>
      <xdr:spPr>
        <a:xfrm flipV="1">
          <a:off x="14592300" y="13586735"/>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3" name="フローチャート: 判断 642"/>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96164</xdr:rowOff>
    </xdr:from>
    <xdr:ext cx="469744" cy="259045"/>
    <xdr:sp macro="" textlink="">
      <xdr:nvSpPr>
        <xdr:cNvPr id="644" name="テキスト ボックス 643"/>
        <xdr:cNvSpPr txBox="1"/>
      </xdr:nvSpPr>
      <xdr:spPr>
        <a:xfrm>
          <a:off x="15246428" y="1364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59102</xdr:rowOff>
    </xdr:from>
    <xdr:to>
      <xdr:col>76</xdr:col>
      <xdr:colOff>114300</xdr:colOff>
      <xdr:row>79</xdr:row>
      <xdr:rowOff>68638</xdr:rowOff>
    </xdr:to>
    <xdr:cxnSp macro="">
      <xdr:nvCxnSpPr>
        <xdr:cNvPr id="645" name="直線コネクタ 644"/>
        <xdr:cNvCxnSpPr/>
      </xdr:nvCxnSpPr>
      <xdr:spPr>
        <a:xfrm>
          <a:off x="13703300" y="13603652"/>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38119</xdr:rowOff>
    </xdr:from>
    <xdr:to>
      <xdr:col>76</xdr:col>
      <xdr:colOff>165100</xdr:colOff>
      <xdr:row>79</xdr:row>
      <xdr:rowOff>139719</xdr:rowOff>
    </xdr:to>
    <xdr:sp macro="" textlink="">
      <xdr:nvSpPr>
        <xdr:cNvPr id="646" name="フローチャート: 判断 645"/>
        <xdr:cNvSpPr/>
      </xdr:nvSpPr>
      <xdr:spPr>
        <a:xfrm>
          <a:off x="14541500" y="1358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130846</xdr:rowOff>
    </xdr:from>
    <xdr:ext cx="378565" cy="259045"/>
    <xdr:sp macro="" textlink="">
      <xdr:nvSpPr>
        <xdr:cNvPr id="647" name="テキスト ボックス 646"/>
        <xdr:cNvSpPr txBox="1"/>
      </xdr:nvSpPr>
      <xdr:spPr>
        <a:xfrm>
          <a:off x="14403017" y="13675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59102</xdr:rowOff>
    </xdr:from>
    <xdr:to>
      <xdr:col>71</xdr:col>
      <xdr:colOff>177800</xdr:colOff>
      <xdr:row>79</xdr:row>
      <xdr:rowOff>75104</xdr:rowOff>
    </xdr:to>
    <xdr:cxnSp macro="">
      <xdr:nvCxnSpPr>
        <xdr:cNvPr id="648" name="直線コネクタ 647"/>
        <xdr:cNvCxnSpPr/>
      </xdr:nvCxnSpPr>
      <xdr:spPr>
        <a:xfrm flipV="1">
          <a:off x="12814300" y="1360365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37497</xdr:rowOff>
    </xdr:from>
    <xdr:to>
      <xdr:col>72</xdr:col>
      <xdr:colOff>38100</xdr:colOff>
      <xdr:row>79</xdr:row>
      <xdr:rowOff>139097</xdr:rowOff>
    </xdr:to>
    <xdr:sp macro="" textlink="">
      <xdr:nvSpPr>
        <xdr:cNvPr id="649" name="フローチャート: 判断 648"/>
        <xdr:cNvSpPr/>
      </xdr:nvSpPr>
      <xdr:spPr>
        <a:xfrm>
          <a:off x="13652500" y="13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130224</xdr:rowOff>
    </xdr:from>
    <xdr:ext cx="378565" cy="259045"/>
    <xdr:sp macro="" textlink="">
      <xdr:nvSpPr>
        <xdr:cNvPr id="650" name="テキスト ボックス 649"/>
        <xdr:cNvSpPr txBox="1"/>
      </xdr:nvSpPr>
      <xdr:spPr>
        <a:xfrm>
          <a:off x="13514017" y="13674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33905</xdr:rowOff>
    </xdr:from>
    <xdr:to>
      <xdr:col>67</xdr:col>
      <xdr:colOff>101600</xdr:colOff>
      <xdr:row>79</xdr:row>
      <xdr:rowOff>135505</xdr:rowOff>
    </xdr:to>
    <xdr:sp macro="" textlink="">
      <xdr:nvSpPr>
        <xdr:cNvPr id="651" name="フローチャート: 判断 650"/>
        <xdr:cNvSpPr/>
      </xdr:nvSpPr>
      <xdr:spPr>
        <a:xfrm>
          <a:off x="12763500" y="1357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126632</xdr:rowOff>
    </xdr:from>
    <xdr:ext cx="378565" cy="259045"/>
    <xdr:sp macro="" textlink="">
      <xdr:nvSpPr>
        <xdr:cNvPr id="652" name="テキスト ボックス 651"/>
        <xdr:cNvSpPr txBox="1"/>
      </xdr:nvSpPr>
      <xdr:spPr>
        <a:xfrm>
          <a:off x="12625017" y="13671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19112</xdr:rowOff>
    </xdr:from>
    <xdr:to>
      <xdr:col>85</xdr:col>
      <xdr:colOff>177800</xdr:colOff>
      <xdr:row>79</xdr:row>
      <xdr:rowOff>120712</xdr:rowOff>
    </xdr:to>
    <xdr:sp macro="" textlink="">
      <xdr:nvSpPr>
        <xdr:cNvPr id="658" name="楕円 657"/>
        <xdr:cNvSpPr/>
      </xdr:nvSpPr>
      <xdr:spPr>
        <a:xfrm>
          <a:off x="16268700" y="1356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152922</xdr:rowOff>
    </xdr:from>
    <xdr:ext cx="378565" cy="259045"/>
    <xdr:sp macro="" textlink="">
      <xdr:nvSpPr>
        <xdr:cNvPr id="659" name="災害復旧費該当値テキスト"/>
        <xdr:cNvSpPr txBox="1"/>
      </xdr:nvSpPr>
      <xdr:spPr>
        <a:xfrm>
          <a:off x="16370300" y="13526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162835</xdr:rowOff>
    </xdr:from>
    <xdr:to>
      <xdr:col>81</xdr:col>
      <xdr:colOff>101600</xdr:colOff>
      <xdr:row>79</xdr:row>
      <xdr:rowOff>92985</xdr:rowOff>
    </xdr:to>
    <xdr:sp macro="" textlink="">
      <xdr:nvSpPr>
        <xdr:cNvPr id="660" name="楕円 659"/>
        <xdr:cNvSpPr/>
      </xdr:nvSpPr>
      <xdr:spPr>
        <a:xfrm>
          <a:off x="15430500" y="1353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109512</xdr:rowOff>
    </xdr:from>
    <xdr:ext cx="469744" cy="259045"/>
    <xdr:sp macro="" textlink="">
      <xdr:nvSpPr>
        <xdr:cNvPr id="661" name="テキスト ボックス 660"/>
        <xdr:cNvSpPr txBox="1"/>
      </xdr:nvSpPr>
      <xdr:spPr>
        <a:xfrm>
          <a:off x="15246428" y="1331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17838</xdr:rowOff>
    </xdr:from>
    <xdr:to>
      <xdr:col>76</xdr:col>
      <xdr:colOff>165100</xdr:colOff>
      <xdr:row>79</xdr:row>
      <xdr:rowOff>119438</xdr:rowOff>
    </xdr:to>
    <xdr:sp macro="" textlink="">
      <xdr:nvSpPr>
        <xdr:cNvPr id="662" name="楕円 661"/>
        <xdr:cNvSpPr/>
      </xdr:nvSpPr>
      <xdr:spPr>
        <a:xfrm>
          <a:off x="14541500" y="1356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135965</xdr:rowOff>
    </xdr:from>
    <xdr:ext cx="378565" cy="259045"/>
    <xdr:sp macro="" textlink="">
      <xdr:nvSpPr>
        <xdr:cNvPr id="663" name="テキスト ボックス 662"/>
        <xdr:cNvSpPr txBox="1"/>
      </xdr:nvSpPr>
      <xdr:spPr>
        <a:xfrm>
          <a:off x="14403017" y="13337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8302</xdr:rowOff>
    </xdr:from>
    <xdr:to>
      <xdr:col>72</xdr:col>
      <xdr:colOff>38100</xdr:colOff>
      <xdr:row>79</xdr:row>
      <xdr:rowOff>109902</xdr:rowOff>
    </xdr:to>
    <xdr:sp macro="" textlink="">
      <xdr:nvSpPr>
        <xdr:cNvPr id="664" name="楕円 663"/>
        <xdr:cNvSpPr/>
      </xdr:nvSpPr>
      <xdr:spPr>
        <a:xfrm>
          <a:off x="13652500" y="1355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126429</xdr:rowOff>
    </xdr:from>
    <xdr:ext cx="469744" cy="259045"/>
    <xdr:sp macro="" textlink="">
      <xdr:nvSpPr>
        <xdr:cNvPr id="665" name="テキスト ボックス 664"/>
        <xdr:cNvSpPr txBox="1"/>
      </xdr:nvSpPr>
      <xdr:spPr>
        <a:xfrm>
          <a:off x="13468428" y="13328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24304</xdr:rowOff>
    </xdr:from>
    <xdr:to>
      <xdr:col>67</xdr:col>
      <xdr:colOff>101600</xdr:colOff>
      <xdr:row>79</xdr:row>
      <xdr:rowOff>125904</xdr:rowOff>
    </xdr:to>
    <xdr:sp macro="" textlink="">
      <xdr:nvSpPr>
        <xdr:cNvPr id="666" name="楕円 665"/>
        <xdr:cNvSpPr/>
      </xdr:nvSpPr>
      <xdr:spPr>
        <a:xfrm>
          <a:off x="12763500" y="1356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142431</xdr:rowOff>
    </xdr:from>
    <xdr:ext cx="378565" cy="259045"/>
    <xdr:sp macro="" textlink="">
      <xdr:nvSpPr>
        <xdr:cNvPr id="667" name="テキスト ボックス 666"/>
        <xdr:cNvSpPr txBox="1"/>
      </xdr:nvSpPr>
      <xdr:spPr>
        <a:xfrm>
          <a:off x="12625017" y="1334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4" name="直線コネクタ 693"/>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5"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696" name="直線コネクタ 695"/>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697"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698" name="直線コネクタ 697"/>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111255</xdr:rowOff>
    </xdr:from>
    <xdr:to>
      <xdr:col>85</xdr:col>
      <xdr:colOff>127000</xdr:colOff>
      <xdr:row>92</xdr:row>
      <xdr:rowOff>139635</xdr:rowOff>
    </xdr:to>
    <xdr:cxnSp macro="">
      <xdr:nvCxnSpPr>
        <xdr:cNvPr id="699" name="直線コネクタ 698"/>
        <xdr:cNvCxnSpPr/>
      </xdr:nvCxnSpPr>
      <xdr:spPr>
        <a:xfrm>
          <a:off x="15481300" y="15713205"/>
          <a:ext cx="838200" cy="19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139337</xdr:rowOff>
    </xdr:from>
    <xdr:ext cx="534377" cy="259045"/>
    <xdr:sp macro="" textlink="">
      <xdr:nvSpPr>
        <xdr:cNvPr id="700" name="公債費平均値テキスト"/>
        <xdr:cNvSpPr txBox="1"/>
      </xdr:nvSpPr>
      <xdr:spPr>
        <a:xfrm>
          <a:off x="16370300" y="1608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701" name="フローチャート: 判断 700"/>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111255</xdr:rowOff>
    </xdr:from>
    <xdr:to>
      <xdr:col>81</xdr:col>
      <xdr:colOff>50800</xdr:colOff>
      <xdr:row>91</xdr:row>
      <xdr:rowOff>167198</xdr:rowOff>
    </xdr:to>
    <xdr:cxnSp macro="">
      <xdr:nvCxnSpPr>
        <xdr:cNvPr id="702" name="直線コネクタ 701"/>
        <xdr:cNvCxnSpPr/>
      </xdr:nvCxnSpPr>
      <xdr:spPr>
        <a:xfrm flipV="1">
          <a:off x="14592300" y="15713205"/>
          <a:ext cx="889000" cy="5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703" name="フローチャート: 判断 702"/>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69907</xdr:rowOff>
    </xdr:from>
    <xdr:ext cx="534377" cy="259045"/>
    <xdr:sp macro="" textlink="">
      <xdr:nvSpPr>
        <xdr:cNvPr id="704" name="テキスト ボックス 703"/>
        <xdr:cNvSpPr txBox="1"/>
      </xdr:nvSpPr>
      <xdr:spPr>
        <a:xfrm>
          <a:off x="15214111" y="161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87285</xdr:rowOff>
    </xdr:from>
    <xdr:to>
      <xdr:col>76</xdr:col>
      <xdr:colOff>114300</xdr:colOff>
      <xdr:row>91</xdr:row>
      <xdr:rowOff>167198</xdr:rowOff>
    </xdr:to>
    <xdr:cxnSp macro="">
      <xdr:nvCxnSpPr>
        <xdr:cNvPr id="705" name="直線コネクタ 704"/>
        <xdr:cNvCxnSpPr/>
      </xdr:nvCxnSpPr>
      <xdr:spPr>
        <a:xfrm>
          <a:off x="13703300" y="15689235"/>
          <a:ext cx="889000" cy="7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136612</xdr:rowOff>
    </xdr:from>
    <xdr:to>
      <xdr:col>76</xdr:col>
      <xdr:colOff>165100</xdr:colOff>
      <xdr:row>95</xdr:row>
      <xdr:rowOff>66762</xdr:rowOff>
    </xdr:to>
    <xdr:sp macro="" textlink="">
      <xdr:nvSpPr>
        <xdr:cNvPr id="706" name="フローチャート: 判断 705"/>
        <xdr:cNvSpPr/>
      </xdr:nvSpPr>
      <xdr:spPr>
        <a:xfrm>
          <a:off x="14541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57889</xdr:rowOff>
    </xdr:from>
    <xdr:ext cx="534377" cy="259045"/>
    <xdr:sp macro="" textlink="">
      <xdr:nvSpPr>
        <xdr:cNvPr id="707" name="テキスト ボックス 706"/>
        <xdr:cNvSpPr txBox="1"/>
      </xdr:nvSpPr>
      <xdr:spPr>
        <a:xfrm>
          <a:off x="14325111" y="1634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54497</xdr:rowOff>
    </xdr:from>
    <xdr:to>
      <xdr:col>71</xdr:col>
      <xdr:colOff>177800</xdr:colOff>
      <xdr:row>91</xdr:row>
      <xdr:rowOff>87285</xdr:rowOff>
    </xdr:to>
    <xdr:cxnSp macro="">
      <xdr:nvCxnSpPr>
        <xdr:cNvPr id="708" name="直線コネクタ 707"/>
        <xdr:cNvCxnSpPr/>
      </xdr:nvCxnSpPr>
      <xdr:spPr>
        <a:xfrm>
          <a:off x="12814300" y="15656447"/>
          <a:ext cx="889000" cy="3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77045</xdr:rowOff>
    </xdr:from>
    <xdr:to>
      <xdr:col>72</xdr:col>
      <xdr:colOff>38100</xdr:colOff>
      <xdr:row>95</xdr:row>
      <xdr:rowOff>7195</xdr:rowOff>
    </xdr:to>
    <xdr:sp macro="" textlink="">
      <xdr:nvSpPr>
        <xdr:cNvPr id="709" name="フローチャート: 判断 708"/>
        <xdr:cNvSpPr/>
      </xdr:nvSpPr>
      <xdr:spPr>
        <a:xfrm>
          <a:off x="13652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169772</xdr:rowOff>
    </xdr:from>
    <xdr:ext cx="534377" cy="259045"/>
    <xdr:sp macro="" textlink="">
      <xdr:nvSpPr>
        <xdr:cNvPr id="710" name="テキスト ボックス 709"/>
        <xdr:cNvSpPr txBox="1"/>
      </xdr:nvSpPr>
      <xdr:spPr>
        <a:xfrm>
          <a:off x="13436111" y="1628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79659</xdr:rowOff>
    </xdr:from>
    <xdr:to>
      <xdr:col>67</xdr:col>
      <xdr:colOff>101600</xdr:colOff>
      <xdr:row>95</xdr:row>
      <xdr:rowOff>9809</xdr:rowOff>
    </xdr:to>
    <xdr:sp macro="" textlink="">
      <xdr:nvSpPr>
        <xdr:cNvPr id="711" name="フローチャート: 判断 710"/>
        <xdr:cNvSpPr/>
      </xdr:nvSpPr>
      <xdr:spPr>
        <a:xfrm>
          <a:off x="12763500" y="1619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936</xdr:rowOff>
    </xdr:from>
    <xdr:ext cx="534377" cy="259045"/>
    <xdr:sp macro="" textlink="">
      <xdr:nvSpPr>
        <xdr:cNvPr id="712" name="テキスト ボックス 711"/>
        <xdr:cNvSpPr txBox="1"/>
      </xdr:nvSpPr>
      <xdr:spPr>
        <a:xfrm>
          <a:off x="12547111" y="1628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88835</xdr:rowOff>
    </xdr:from>
    <xdr:to>
      <xdr:col>85</xdr:col>
      <xdr:colOff>177800</xdr:colOff>
      <xdr:row>93</xdr:row>
      <xdr:rowOff>18985</xdr:rowOff>
    </xdr:to>
    <xdr:sp macro="" textlink="">
      <xdr:nvSpPr>
        <xdr:cNvPr id="718" name="楕円 717"/>
        <xdr:cNvSpPr/>
      </xdr:nvSpPr>
      <xdr:spPr>
        <a:xfrm>
          <a:off x="16268700" y="1586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111712</xdr:rowOff>
    </xdr:from>
    <xdr:ext cx="534377" cy="259045"/>
    <xdr:sp macro="" textlink="">
      <xdr:nvSpPr>
        <xdr:cNvPr id="719" name="公債費該当値テキスト"/>
        <xdr:cNvSpPr txBox="1"/>
      </xdr:nvSpPr>
      <xdr:spPr>
        <a:xfrm>
          <a:off x="16370300" y="1571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60455</xdr:rowOff>
    </xdr:from>
    <xdr:to>
      <xdr:col>81</xdr:col>
      <xdr:colOff>101600</xdr:colOff>
      <xdr:row>91</xdr:row>
      <xdr:rowOff>162055</xdr:rowOff>
    </xdr:to>
    <xdr:sp macro="" textlink="">
      <xdr:nvSpPr>
        <xdr:cNvPr id="720" name="楕円 719"/>
        <xdr:cNvSpPr/>
      </xdr:nvSpPr>
      <xdr:spPr>
        <a:xfrm>
          <a:off x="15430500" y="156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7132</xdr:rowOff>
    </xdr:from>
    <xdr:ext cx="534377" cy="259045"/>
    <xdr:sp macro="" textlink="">
      <xdr:nvSpPr>
        <xdr:cNvPr id="721" name="テキスト ボックス 720"/>
        <xdr:cNvSpPr txBox="1"/>
      </xdr:nvSpPr>
      <xdr:spPr>
        <a:xfrm>
          <a:off x="15214111" y="1543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116398</xdr:rowOff>
    </xdr:from>
    <xdr:to>
      <xdr:col>76</xdr:col>
      <xdr:colOff>165100</xdr:colOff>
      <xdr:row>92</xdr:row>
      <xdr:rowOff>46548</xdr:rowOff>
    </xdr:to>
    <xdr:sp macro="" textlink="">
      <xdr:nvSpPr>
        <xdr:cNvPr id="722" name="楕円 721"/>
        <xdr:cNvSpPr/>
      </xdr:nvSpPr>
      <xdr:spPr>
        <a:xfrm>
          <a:off x="14541500" y="1571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63075</xdr:rowOff>
    </xdr:from>
    <xdr:ext cx="534377" cy="259045"/>
    <xdr:sp macro="" textlink="">
      <xdr:nvSpPr>
        <xdr:cNvPr id="723" name="テキスト ボックス 722"/>
        <xdr:cNvSpPr txBox="1"/>
      </xdr:nvSpPr>
      <xdr:spPr>
        <a:xfrm>
          <a:off x="14325111" y="1549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36485</xdr:rowOff>
    </xdr:from>
    <xdr:to>
      <xdr:col>72</xdr:col>
      <xdr:colOff>38100</xdr:colOff>
      <xdr:row>91</xdr:row>
      <xdr:rowOff>138085</xdr:rowOff>
    </xdr:to>
    <xdr:sp macro="" textlink="">
      <xdr:nvSpPr>
        <xdr:cNvPr id="724" name="楕円 723"/>
        <xdr:cNvSpPr/>
      </xdr:nvSpPr>
      <xdr:spPr>
        <a:xfrm>
          <a:off x="13652500" y="1563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154612</xdr:rowOff>
    </xdr:from>
    <xdr:ext cx="534377" cy="259045"/>
    <xdr:sp macro="" textlink="">
      <xdr:nvSpPr>
        <xdr:cNvPr id="725" name="テキスト ボックス 724"/>
        <xdr:cNvSpPr txBox="1"/>
      </xdr:nvSpPr>
      <xdr:spPr>
        <a:xfrm>
          <a:off x="13436111" y="1541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3697</xdr:rowOff>
    </xdr:from>
    <xdr:to>
      <xdr:col>67</xdr:col>
      <xdr:colOff>101600</xdr:colOff>
      <xdr:row>91</xdr:row>
      <xdr:rowOff>105297</xdr:rowOff>
    </xdr:to>
    <xdr:sp macro="" textlink="">
      <xdr:nvSpPr>
        <xdr:cNvPr id="726" name="楕円 725"/>
        <xdr:cNvSpPr/>
      </xdr:nvSpPr>
      <xdr:spPr>
        <a:xfrm>
          <a:off x="12763500" y="1560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121824</xdr:rowOff>
    </xdr:from>
    <xdr:ext cx="534377" cy="259045"/>
    <xdr:sp macro="" textlink="">
      <xdr:nvSpPr>
        <xdr:cNvPr id="727" name="テキスト ボックス 726"/>
        <xdr:cNvSpPr txBox="1"/>
      </xdr:nvSpPr>
      <xdr:spPr>
        <a:xfrm>
          <a:off x="12547111" y="1538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51" name="直線コネクタ 750"/>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4"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5" name="直線コネクタ 754"/>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36640</xdr:rowOff>
    </xdr:from>
    <xdr:to>
      <xdr:col>116</xdr:col>
      <xdr:colOff>63500</xdr:colOff>
      <xdr:row>39</xdr:row>
      <xdr:rowOff>40259</xdr:rowOff>
    </xdr:to>
    <xdr:cxnSp macro="">
      <xdr:nvCxnSpPr>
        <xdr:cNvPr id="756" name="直線コネクタ 755"/>
        <xdr:cNvCxnSpPr/>
      </xdr:nvCxnSpPr>
      <xdr:spPr>
        <a:xfrm>
          <a:off x="21323300" y="6723190"/>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104157</xdr:rowOff>
    </xdr:from>
    <xdr:ext cx="378565" cy="259045"/>
    <xdr:sp macro="" textlink="">
      <xdr:nvSpPr>
        <xdr:cNvPr id="757" name="諸支出金平均値テキスト"/>
        <xdr:cNvSpPr txBox="1"/>
      </xdr:nvSpPr>
      <xdr:spPr>
        <a:xfrm>
          <a:off x="22212300" y="6447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58" name="フローチャート: 判断 757"/>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34925</xdr:rowOff>
    </xdr:from>
    <xdr:to>
      <xdr:col>111</xdr:col>
      <xdr:colOff>177800</xdr:colOff>
      <xdr:row>39</xdr:row>
      <xdr:rowOff>36640</xdr:rowOff>
    </xdr:to>
    <xdr:cxnSp macro="">
      <xdr:nvCxnSpPr>
        <xdr:cNvPr id="759" name="直線コネクタ 758"/>
        <xdr:cNvCxnSpPr/>
      </xdr:nvCxnSpPr>
      <xdr:spPr>
        <a:xfrm>
          <a:off x="20434300" y="672147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0" name="フローチャート: 判断 759"/>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1" name="テキスト ボックス 760"/>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32448</xdr:rowOff>
    </xdr:from>
    <xdr:to>
      <xdr:col>107</xdr:col>
      <xdr:colOff>50800</xdr:colOff>
      <xdr:row>39</xdr:row>
      <xdr:rowOff>34925</xdr:rowOff>
    </xdr:to>
    <xdr:cxnSp macro="">
      <xdr:nvCxnSpPr>
        <xdr:cNvPr id="762" name="直線コネクタ 761"/>
        <xdr:cNvCxnSpPr/>
      </xdr:nvCxnSpPr>
      <xdr:spPr>
        <a:xfrm>
          <a:off x="19545300" y="6718998"/>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113094</xdr:rowOff>
    </xdr:from>
    <xdr:to>
      <xdr:col>107</xdr:col>
      <xdr:colOff>101600</xdr:colOff>
      <xdr:row>39</xdr:row>
      <xdr:rowOff>43244</xdr:rowOff>
    </xdr:to>
    <xdr:sp macro="" textlink="">
      <xdr:nvSpPr>
        <xdr:cNvPr id="763" name="フローチャート: 判断 762"/>
        <xdr:cNvSpPr/>
      </xdr:nvSpPr>
      <xdr:spPr>
        <a:xfrm>
          <a:off x="20383500" y="6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59770</xdr:rowOff>
    </xdr:from>
    <xdr:ext cx="378565" cy="259045"/>
    <xdr:sp macro="" textlink="">
      <xdr:nvSpPr>
        <xdr:cNvPr id="764" name="テキスト ボックス 763"/>
        <xdr:cNvSpPr txBox="1"/>
      </xdr:nvSpPr>
      <xdr:spPr>
        <a:xfrm>
          <a:off x="20245017" y="640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29401</xdr:rowOff>
    </xdr:from>
    <xdr:to>
      <xdr:col>102</xdr:col>
      <xdr:colOff>114300</xdr:colOff>
      <xdr:row>39</xdr:row>
      <xdr:rowOff>32448</xdr:rowOff>
    </xdr:to>
    <xdr:cxnSp macro="">
      <xdr:nvCxnSpPr>
        <xdr:cNvPr id="765" name="直線コネクタ 764"/>
        <xdr:cNvCxnSpPr/>
      </xdr:nvCxnSpPr>
      <xdr:spPr>
        <a:xfrm>
          <a:off x="18656300" y="6715951"/>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95948</xdr:rowOff>
    </xdr:from>
    <xdr:to>
      <xdr:col>102</xdr:col>
      <xdr:colOff>165100</xdr:colOff>
      <xdr:row>39</xdr:row>
      <xdr:rowOff>26098</xdr:rowOff>
    </xdr:to>
    <xdr:sp macro="" textlink="">
      <xdr:nvSpPr>
        <xdr:cNvPr id="766" name="フローチャート: 判断 765"/>
        <xdr:cNvSpPr/>
      </xdr:nvSpPr>
      <xdr:spPr>
        <a:xfrm>
          <a:off x="19494500" y="661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42625</xdr:rowOff>
    </xdr:from>
    <xdr:ext cx="378565" cy="259045"/>
    <xdr:sp macro="" textlink="">
      <xdr:nvSpPr>
        <xdr:cNvPr id="767" name="テキスト ボックス 766"/>
        <xdr:cNvSpPr txBox="1"/>
      </xdr:nvSpPr>
      <xdr:spPr>
        <a:xfrm>
          <a:off x="19356017" y="6386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73851</xdr:rowOff>
    </xdr:from>
    <xdr:to>
      <xdr:col>98</xdr:col>
      <xdr:colOff>38100</xdr:colOff>
      <xdr:row>39</xdr:row>
      <xdr:rowOff>4001</xdr:rowOff>
    </xdr:to>
    <xdr:sp macro="" textlink="">
      <xdr:nvSpPr>
        <xdr:cNvPr id="768" name="フローチャート: 判断 767"/>
        <xdr:cNvSpPr/>
      </xdr:nvSpPr>
      <xdr:spPr>
        <a:xfrm>
          <a:off x="18605500" y="658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20528</xdr:rowOff>
    </xdr:from>
    <xdr:ext cx="378565" cy="259045"/>
    <xdr:sp macro="" textlink="">
      <xdr:nvSpPr>
        <xdr:cNvPr id="769" name="テキスト ボックス 768"/>
        <xdr:cNvSpPr txBox="1"/>
      </xdr:nvSpPr>
      <xdr:spPr>
        <a:xfrm>
          <a:off x="18467017" y="6364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160909</xdr:rowOff>
    </xdr:from>
    <xdr:to>
      <xdr:col>116</xdr:col>
      <xdr:colOff>114300</xdr:colOff>
      <xdr:row>39</xdr:row>
      <xdr:rowOff>91059</xdr:rowOff>
    </xdr:to>
    <xdr:sp macro="" textlink="">
      <xdr:nvSpPr>
        <xdr:cNvPr id="775" name="楕円 774"/>
        <xdr:cNvSpPr/>
      </xdr:nvSpPr>
      <xdr:spPr>
        <a:xfrm>
          <a:off x="221107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75836</xdr:rowOff>
    </xdr:from>
    <xdr:ext cx="313932" cy="259045"/>
    <xdr:sp macro="" textlink="">
      <xdr:nvSpPr>
        <xdr:cNvPr id="776" name="諸支出金該当値テキスト"/>
        <xdr:cNvSpPr txBox="1"/>
      </xdr:nvSpPr>
      <xdr:spPr>
        <a:xfrm>
          <a:off x="22212300" y="6590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157290</xdr:rowOff>
    </xdr:from>
    <xdr:to>
      <xdr:col>112</xdr:col>
      <xdr:colOff>38100</xdr:colOff>
      <xdr:row>39</xdr:row>
      <xdr:rowOff>87440</xdr:rowOff>
    </xdr:to>
    <xdr:sp macro="" textlink="">
      <xdr:nvSpPr>
        <xdr:cNvPr id="777" name="楕円 776"/>
        <xdr:cNvSpPr/>
      </xdr:nvSpPr>
      <xdr:spPr>
        <a:xfrm>
          <a:off x="21272500" y="667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78567</xdr:rowOff>
    </xdr:from>
    <xdr:ext cx="313932" cy="259045"/>
    <xdr:sp macro="" textlink="">
      <xdr:nvSpPr>
        <xdr:cNvPr id="778" name="テキスト ボックス 777"/>
        <xdr:cNvSpPr txBox="1"/>
      </xdr:nvSpPr>
      <xdr:spPr>
        <a:xfrm>
          <a:off x="21166333" y="6765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155575</xdr:rowOff>
    </xdr:from>
    <xdr:to>
      <xdr:col>107</xdr:col>
      <xdr:colOff>101600</xdr:colOff>
      <xdr:row>39</xdr:row>
      <xdr:rowOff>85725</xdr:rowOff>
    </xdr:to>
    <xdr:sp macro="" textlink="">
      <xdr:nvSpPr>
        <xdr:cNvPr id="779" name="楕円 778"/>
        <xdr:cNvSpPr/>
      </xdr:nvSpPr>
      <xdr:spPr>
        <a:xfrm>
          <a:off x="20383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76852</xdr:rowOff>
    </xdr:from>
    <xdr:ext cx="313932" cy="259045"/>
    <xdr:sp macro="" textlink="">
      <xdr:nvSpPr>
        <xdr:cNvPr id="780" name="テキスト ボックス 779"/>
        <xdr:cNvSpPr txBox="1"/>
      </xdr:nvSpPr>
      <xdr:spPr>
        <a:xfrm>
          <a:off x="20277333" y="6763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153098</xdr:rowOff>
    </xdr:from>
    <xdr:to>
      <xdr:col>102</xdr:col>
      <xdr:colOff>165100</xdr:colOff>
      <xdr:row>39</xdr:row>
      <xdr:rowOff>83248</xdr:rowOff>
    </xdr:to>
    <xdr:sp macro="" textlink="">
      <xdr:nvSpPr>
        <xdr:cNvPr id="781" name="楕円 780"/>
        <xdr:cNvSpPr/>
      </xdr:nvSpPr>
      <xdr:spPr>
        <a:xfrm>
          <a:off x="19494500" y="666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74375</xdr:rowOff>
    </xdr:from>
    <xdr:ext cx="313932" cy="259045"/>
    <xdr:sp macro="" textlink="">
      <xdr:nvSpPr>
        <xdr:cNvPr id="782" name="テキスト ボックス 781"/>
        <xdr:cNvSpPr txBox="1"/>
      </xdr:nvSpPr>
      <xdr:spPr>
        <a:xfrm>
          <a:off x="19388333" y="6760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150051</xdr:rowOff>
    </xdr:from>
    <xdr:to>
      <xdr:col>98</xdr:col>
      <xdr:colOff>38100</xdr:colOff>
      <xdr:row>39</xdr:row>
      <xdr:rowOff>80201</xdr:rowOff>
    </xdr:to>
    <xdr:sp macro="" textlink="">
      <xdr:nvSpPr>
        <xdr:cNvPr id="783" name="楕円 782"/>
        <xdr:cNvSpPr/>
      </xdr:nvSpPr>
      <xdr:spPr>
        <a:xfrm>
          <a:off x="18605500" y="666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71328</xdr:rowOff>
    </xdr:from>
    <xdr:ext cx="313932" cy="259045"/>
    <xdr:sp macro="" textlink="">
      <xdr:nvSpPr>
        <xdr:cNvPr id="784" name="テキスト ボックス 783"/>
        <xdr:cNvSpPr txBox="1"/>
      </xdr:nvSpPr>
      <xdr:spPr>
        <a:xfrm>
          <a:off x="18499333" y="6757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総務費は、</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53,298</a:t>
          </a:r>
          <a:r>
            <a:rPr lang="ja-JP" altLang="ja-JP" sz="1100" b="0" i="0" baseline="0">
              <a:solidFill>
                <a:schemeClr val="dk1"/>
              </a:solidFill>
              <a:effectLst/>
              <a:latin typeface="+mn-lt"/>
              <a:ea typeface="+mn-ea"/>
              <a:cs typeface="+mn-cs"/>
            </a:rPr>
            <a:t>円となっている。</a:t>
          </a:r>
          <a:r>
            <a:rPr kumimoji="1" lang="ja-JP" altLang="ja-JP" sz="1100">
              <a:solidFill>
                <a:schemeClr val="dk1"/>
              </a:solidFill>
              <a:effectLst/>
              <a:latin typeface="+mn-lt"/>
              <a:ea typeface="+mn-ea"/>
              <a:cs typeface="+mn-cs"/>
            </a:rPr>
            <a:t>全国平均</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類似団体平均と比べて高い水準で推移しているのは、</a:t>
          </a:r>
          <a:r>
            <a:rPr kumimoji="1" lang="ja-JP" altLang="en-US" sz="1100">
              <a:solidFill>
                <a:schemeClr val="dk1"/>
              </a:solidFill>
              <a:effectLst/>
              <a:latin typeface="+mn-lt"/>
              <a:ea typeface="+mn-ea"/>
              <a:cs typeface="+mn-cs"/>
            </a:rPr>
            <a:t>本庁舎を長期計画でリニューアルしていることと、合併により他団体と比較して支所が多いため、多額の運用経費を要している。</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民生費は、住民一人当たり</a:t>
          </a:r>
          <a:r>
            <a:rPr lang="en-US" altLang="ja-JP" sz="1100" b="0" i="0" baseline="0">
              <a:solidFill>
                <a:schemeClr val="dk1"/>
              </a:solidFill>
              <a:effectLst/>
              <a:latin typeface="+mn-lt"/>
              <a:ea typeface="+mn-ea"/>
              <a:cs typeface="+mn-cs"/>
            </a:rPr>
            <a:t>181,870</a:t>
          </a:r>
          <a:r>
            <a:rPr lang="ja-JP" altLang="ja-JP" sz="1100" b="0" i="0" baseline="0">
              <a:solidFill>
                <a:schemeClr val="dk1"/>
              </a:solidFill>
              <a:effectLst/>
              <a:latin typeface="+mn-lt"/>
              <a:ea typeface="+mn-ea"/>
              <a:cs typeface="+mn-cs"/>
            </a:rPr>
            <a:t>円となっている。民生費のうち児童福祉行政に要する経費である児童福祉費が、子ども・子育て支援新制度による私立保育所等運営費などで増えており、社会福祉行政においても、障がい者介護・訓練等給付費等の増や臨時福祉給付金関連事業などで増となった。</a:t>
          </a:r>
          <a:r>
            <a:rPr lang="en-US" altLang="ja-JP" sz="1100" b="0" i="0" baseline="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万円超で推移してきており、全国平均、類似団体平均と比べて高い水準にある。 </a:t>
          </a:r>
          <a:endParaRPr lang="ja-JP" altLang="ja-JP" sz="1400">
            <a:effectLst/>
          </a:endParaRPr>
        </a:p>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商工費は、住民一人当たり</a:t>
          </a:r>
          <a:r>
            <a:rPr lang="en-US" altLang="ja-JP" sz="1100" b="0" i="0" baseline="0">
              <a:solidFill>
                <a:schemeClr val="dk1"/>
              </a:solidFill>
              <a:effectLst/>
              <a:latin typeface="+mn-lt"/>
              <a:ea typeface="+mn-ea"/>
              <a:cs typeface="+mn-cs"/>
            </a:rPr>
            <a:t>29,484</a:t>
          </a:r>
          <a:r>
            <a:rPr lang="ja-JP" altLang="ja-JP" sz="1100" b="0" i="0" baseline="0">
              <a:solidFill>
                <a:schemeClr val="dk1"/>
              </a:solidFill>
              <a:effectLst/>
              <a:latin typeface="+mn-lt"/>
              <a:ea typeface="+mn-ea"/>
              <a:cs typeface="+mn-cs"/>
            </a:rPr>
            <a:t>円となっている。</a:t>
          </a:r>
          <a:r>
            <a:rPr kumimoji="1" lang="ja-JP" altLang="ja-JP" sz="1100">
              <a:solidFill>
                <a:schemeClr val="dk1"/>
              </a:solidFill>
              <a:effectLst/>
              <a:latin typeface="+mn-lt"/>
              <a:ea typeface="+mn-ea"/>
              <a:cs typeface="+mn-cs"/>
            </a:rPr>
            <a:t>全国平均、県平均及び類似団体平均と比べて高い水準で推移しているのは、他都市と比較して中小企業融資のための預託金が大きいこと</a:t>
          </a:r>
          <a:r>
            <a:rPr kumimoji="1" lang="ja-JP" altLang="en-US" sz="1100">
              <a:solidFill>
                <a:schemeClr val="dk1"/>
              </a:solidFill>
              <a:effectLst/>
              <a:latin typeface="+mn-lt"/>
              <a:ea typeface="+mn-ea"/>
              <a:cs typeface="+mn-cs"/>
            </a:rPr>
            <a:t>やふるさと</a:t>
          </a:r>
          <a:r>
            <a:rPr lang="ja-JP" altLang="ja-JP" sz="1100" b="0" i="0" baseline="0">
              <a:solidFill>
                <a:schemeClr val="dk1"/>
              </a:solidFill>
              <a:effectLst/>
              <a:latin typeface="+mn-lt"/>
              <a:ea typeface="+mn-ea"/>
              <a:cs typeface="+mn-cs"/>
            </a:rPr>
            <a:t>納税制度推進事業</a:t>
          </a:r>
          <a:r>
            <a:rPr kumimoji="1" lang="ja-JP" altLang="ja-JP" sz="1100">
              <a:solidFill>
                <a:schemeClr val="dk1"/>
              </a:solidFill>
              <a:effectLst/>
              <a:latin typeface="+mn-lt"/>
              <a:ea typeface="+mn-ea"/>
              <a:cs typeface="+mn-cs"/>
            </a:rPr>
            <a:t>が一因である。 </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消防費は、</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15,264</a:t>
          </a:r>
          <a:r>
            <a:rPr lang="ja-JP" altLang="ja-JP" sz="1100" b="0" i="0" baseline="0">
              <a:solidFill>
                <a:schemeClr val="dk1"/>
              </a:solidFill>
              <a:effectLst/>
              <a:latin typeface="+mn-lt"/>
              <a:ea typeface="+mn-ea"/>
              <a:cs typeface="+mn-cs"/>
            </a:rPr>
            <a:t>円となっている。</a:t>
          </a:r>
          <a:r>
            <a:rPr kumimoji="1" lang="ja-JP" altLang="ja-JP" sz="1100">
              <a:solidFill>
                <a:schemeClr val="dk1"/>
              </a:solidFill>
              <a:effectLst/>
              <a:latin typeface="+mn-lt"/>
              <a:ea typeface="+mn-ea"/>
              <a:cs typeface="+mn-cs"/>
            </a:rPr>
            <a:t>全国平均、類似団体平均と比べて高い水準</a:t>
          </a:r>
          <a:r>
            <a:rPr kumimoji="1" lang="ja-JP" altLang="en-US" sz="1100">
              <a:solidFill>
                <a:schemeClr val="dk1"/>
              </a:solidFill>
              <a:effectLst/>
              <a:latin typeface="+mn-lt"/>
              <a:ea typeface="+mn-ea"/>
              <a:cs typeface="+mn-cs"/>
            </a:rPr>
            <a:t>であるが、</a:t>
          </a:r>
          <a:r>
            <a:rPr lang="ja-JP" altLang="en-US" sz="1100" b="0" i="0" baseline="0">
              <a:solidFill>
                <a:schemeClr val="dk1"/>
              </a:solidFill>
              <a:effectLst/>
              <a:latin typeface="+mn-lt"/>
              <a:ea typeface="+mn-ea"/>
              <a:cs typeface="+mn-cs"/>
            </a:rPr>
            <a:t>近隣市町から消防事務を受託しているためであり、委託事務を除くと</a:t>
          </a:r>
          <a:r>
            <a:rPr lang="en-US" altLang="ja-JP" sz="1100" b="0" i="0" baseline="0">
              <a:solidFill>
                <a:schemeClr val="dk1"/>
              </a:solidFill>
              <a:effectLst/>
              <a:latin typeface="+mn-lt"/>
              <a:ea typeface="+mn-ea"/>
              <a:cs typeface="+mn-cs"/>
            </a:rPr>
            <a:t>11,576</a:t>
          </a:r>
          <a:r>
            <a:rPr lang="ja-JP" altLang="en-US" sz="1100" b="0" i="0" baseline="0">
              <a:solidFill>
                <a:schemeClr val="dk1"/>
              </a:solidFill>
              <a:effectLst/>
              <a:latin typeface="+mn-lt"/>
              <a:ea typeface="+mn-ea"/>
              <a:cs typeface="+mn-cs"/>
            </a:rPr>
            <a:t>円となり、全国平均や県平均より低く類似団体と同等である。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長崎県佐世保市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財政調整基金残高</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前年度決算に伴う積立を行った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総合病院の地方独立行政法人化に伴う退職負担金を一時的に立て替えたため、</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8.56</a:t>
          </a:r>
          <a:r>
            <a:rPr kumimoji="1" lang="ja-JP" altLang="ja-JP" sz="1100">
              <a:solidFill>
                <a:schemeClr val="dk1"/>
              </a:solidFill>
              <a:effectLst/>
              <a:latin typeface="+mn-lt"/>
              <a:ea typeface="+mn-ea"/>
              <a:cs typeface="+mn-cs"/>
            </a:rPr>
            <a:t>％となった。今後普通交付税が段階的に縮減され、経常一般財源が失われることを想定し、持続可能な行財政運営を行うために計画的に積立を行う。</a:t>
          </a:r>
          <a:endParaRPr kumimoji="1" lang="en-US" altLang="ja-JP" sz="1100">
            <a:solidFill>
              <a:schemeClr val="dk1"/>
            </a:solidFill>
            <a:effectLst/>
            <a:latin typeface="+mn-lt"/>
            <a:ea typeface="+mn-ea"/>
            <a:cs typeface="+mn-cs"/>
          </a:endParaRPr>
        </a:p>
        <a:p>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実質収支額の推移</a:t>
          </a:r>
          <a:r>
            <a:rPr kumimoji="1" lang="en-US"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H26:2,852</a:t>
          </a:r>
          <a:r>
            <a:rPr kumimoji="1" lang="ja-JP" altLang="ja-JP" sz="1100">
              <a:solidFill>
                <a:schemeClr val="dk1"/>
              </a:solidFill>
              <a:effectLst/>
              <a:latin typeface="+mn-lt"/>
              <a:ea typeface="+mn-ea"/>
              <a:cs typeface="+mn-cs"/>
            </a:rPr>
            <a:t>百万　</a:t>
          </a:r>
          <a:r>
            <a:rPr kumimoji="1" lang="en-US" altLang="ja-JP" sz="1100">
              <a:solidFill>
                <a:schemeClr val="dk1"/>
              </a:solidFill>
              <a:effectLst/>
              <a:latin typeface="+mn-lt"/>
              <a:ea typeface="+mn-ea"/>
              <a:cs typeface="+mn-cs"/>
            </a:rPr>
            <a:t>H27:4,283</a:t>
          </a:r>
          <a:r>
            <a:rPr kumimoji="1" lang="ja-JP" altLang="ja-JP" sz="1100">
              <a:solidFill>
                <a:schemeClr val="dk1"/>
              </a:solidFill>
              <a:effectLst/>
              <a:latin typeface="+mn-lt"/>
              <a:ea typeface="+mn-ea"/>
              <a:cs typeface="+mn-cs"/>
            </a:rPr>
            <a:t>百万　</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3,224</a:t>
          </a:r>
          <a:r>
            <a:rPr kumimoji="1" lang="ja-JP" altLang="ja-JP" sz="1100">
              <a:solidFill>
                <a:schemeClr val="dk1"/>
              </a:solidFill>
              <a:effectLst/>
              <a:latin typeface="+mn-lt"/>
              <a:ea typeface="+mn-ea"/>
              <a:cs typeface="+mn-cs"/>
            </a:rPr>
            <a:t>百万</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3,581</a:t>
          </a:r>
          <a:r>
            <a:rPr kumimoji="1" lang="ja-JP" altLang="en-US" sz="1100">
              <a:solidFill>
                <a:schemeClr val="dk1"/>
              </a:solidFill>
              <a:effectLst/>
              <a:latin typeface="+mn-lt"/>
              <a:ea typeface="+mn-ea"/>
              <a:cs typeface="+mn-cs"/>
            </a:rPr>
            <a:t>百万</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長崎県佐世保市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実質収支額が標準財政規模に占める割合を表わす比率で、各会計は黒字の状況である。</a:t>
          </a:r>
          <a:endParaRPr lang="ja-JP" altLang="ja-JP" sz="1300">
            <a:effectLst/>
          </a:endParaRPr>
        </a:p>
        <a:p>
          <a:r>
            <a:rPr kumimoji="1" lang="ja-JP" altLang="ja-JP" sz="1300">
              <a:solidFill>
                <a:schemeClr val="dk1"/>
              </a:solidFill>
              <a:effectLst/>
              <a:latin typeface="+mn-lt"/>
              <a:ea typeface="+mn-ea"/>
              <a:cs typeface="+mn-cs"/>
            </a:rPr>
            <a:t>　一般会計においては、平成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年度において、ふるさと納税制度による</a:t>
          </a:r>
          <a:r>
            <a:rPr kumimoji="1" lang="ja-JP" altLang="en-US" sz="1300">
              <a:solidFill>
                <a:schemeClr val="dk1"/>
              </a:solidFill>
              <a:effectLst/>
              <a:latin typeface="+mn-lt"/>
              <a:ea typeface="+mn-ea"/>
              <a:cs typeface="+mn-cs"/>
            </a:rPr>
            <a:t>寄附金</a:t>
          </a:r>
          <a:r>
            <a:rPr kumimoji="1" lang="ja-JP" altLang="ja-JP" sz="1300">
              <a:solidFill>
                <a:schemeClr val="dk1"/>
              </a:solidFill>
              <a:effectLst/>
              <a:latin typeface="+mn-lt"/>
              <a:ea typeface="+mn-ea"/>
              <a:cs typeface="+mn-cs"/>
            </a:rPr>
            <a:t>の大幅な増などで</a:t>
          </a:r>
          <a:r>
            <a:rPr kumimoji="1" lang="en-US" altLang="ja-JP" sz="1300">
              <a:solidFill>
                <a:schemeClr val="dk1"/>
              </a:solidFill>
              <a:effectLst/>
              <a:latin typeface="+mn-lt"/>
              <a:ea typeface="+mn-ea"/>
              <a:cs typeface="+mn-cs"/>
            </a:rPr>
            <a:t>6.77</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年度の、</a:t>
          </a:r>
          <a:r>
            <a:rPr kumimoji="1" lang="ja-JP" altLang="ja-JP" sz="1300">
              <a:solidFill>
                <a:schemeClr val="dk1"/>
              </a:solidFill>
              <a:effectLst/>
              <a:latin typeface="+mn-lt"/>
              <a:ea typeface="+mn-ea"/>
              <a:cs typeface="+mn-cs"/>
            </a:rPr>
            <a:t>その他会計の減は前年度まで公営企業として運営していた総合病院（平成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a:t>
          </a:r>
          <a:r>
            <a:rPr kumimoji="1" lang="en-US" altLang="ja-JP" sz="1300">
              <a:solidFill>
                <a:schemeClr val="dk1"/>
              </a:solidFill>
              <a:effectLst/>
              <a:latin typeface="+mn-lt"/>
              <a:ea typeface="+mn-ea"/>
              <a:cs typeface="+mn-cs"/>
            </a:rPr>
            <a:t>8.73</a:t>
          </a:r>
          <a:r>
            <a:rPr kumimoji="1" lang="ja-JP" altLang="ja-JP" sz="1300">
              <a:solidFill>
                <a:schemeClr val="dk1"/>
              </a:solidFill>
              <a:effectLst/>
              <a:latin typeface="+mn-lt"/>
              <a:ea typeface="+mn-ea"/>
              <a:cs typeface="+mn-cs"/>
            </a:rPr>
            <a:t>％の黒字）が地方独立行政法人となり、連結対象から除外したためである。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各会計とも黒字で推移しているが、景気は</a:t>
          </a:r>
          <a:r>
            <a:rPr kumimoji="1" lang="ja-JP" altLang="en-US" sz="1300">
              <a:solidFill>
                <a:schemeClr val="dk1"/>
              </a:solidFill>
              <a:effectLst/>
              <a:latin typeface="+mn-lt"/>
              <a:ea typeface="+mn-ea"/>
              <a:cs typeface="+mn-cs"/>
            </a:rPr>
            <a:t>回復基調にあるとされているものの</a:t>
          </a:r>
          <a:r>
            <a:rPr kumimoji="1" lang="ja-JP" altLang="ja-JP" sz="1300">
              <a:solidFill>
                <a:schemeClr val="dk1"/>
              </a:solidFill>
              <a:effectLst/>
              <a:latin typeface="+mn-lt"/>
              <a:ea typeface="+mn-ea"/>
              <a:cs typeface="+mn-cs"/>
            </a:rPr>
            <a:t>、少子高齢化の進行による市税収入の減少や、社会保障関連経費の増大が懸念されるなど、地方財政を取り巻く環境は、依然として楽観を許さない状況が続いている。</a:t>
          </a:r>
          <a:endParaRPr lang="ja-JP" altLang="ja-JP" sz="1300">
            <a:effectLst/>
          </a:endParaRPr>
        </a:p>
        <a:p>
          <a:r>
            <a:rPr kumimoji="1" lang="ja-JP" altLang="ja-JP" sz="1300">
              <a:solidFill>
                <a:schemeClr val="dk1"/>
              </a:solidFill>
              <a:effectLst/>
              <a:latin typeface="+mn-lt"/>
              <a:ea typeface="+mn-ea"/>
              <a:cs typeface="+mn-cs"/>
            </a:rPr>
            <a:t>　今後も連結実質赤字比率の推移を注視しながら、中長期的な展望を踏まえた健全な財政運営に努める必要がある。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S1" workbookViewId="0">
      <selection activeCell="BW34" sqref="BW34:BX34"/>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124024694</v>
      </c>
      <c r="BO4" s="410"/>
      <c r="BP4" s="410"/>
      <c r="BQ4" s="410"/>
      <c r="BR4" s="410"/>
      <c r="BS4" s="410"/>
      <c r="BT4" s="410"/>
      <c r="BU4" s="411"/>
      <c r="BV4" s="409">
        <v>123352976</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5.9</v>
      </c>
      <c r="CU4" s="416"/>
      <c r="CV4" s="416"/>
      <c r="CW4" s="416"/>
      <c r="CX4" s="416"/>
      <c r="CY4" s="416"/>
      <c r="CZ4" s="416"/>
      <c r="DA4" s="417"/>
      <c r="DB4" s="415">
        <v>5.2</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119955318</v>
      </c>
      <c r="BO5" s="447"/>
      <c r="BP5" s="447"/>
      <c r="BQ5" s="447"/>
      <c r="BR5" s="447"/>
      <c r="BS5" s="447"/>
      <c r="BT5" s="447"/>
      <c r="BU5" s="448"/>
      <c r="BV5" s="446">
        <v>119394618</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91.5</v>
      </c>
      <c r="CU5" s="444"/>
      <c r="CV5" s="444"/>
      <c r="CW5" s="444"/>
      <c r="CX5" s="444"/>
      <c r="CY5" s="444"/>
      <c r="CZ5" s="444"/>
      <c r="DA5" s="445"/>
      <c r="DB5" s="443">
        <v>91.2</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4069376</v>
      </c>
      <c r="BO6" s="447"/>
      <c r="BP6" s="447"/>
      <c r="BQ6" s="447"/>
      <c r="BR6" s="447"/>
      <c r="BS6" s="447"/>
      <c r="BT6" s="447"/>
      <c r="BU6" s="448"/>
      <c r="BV6" s="446">
        <v>3958358</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97.5</v>
      </c>
      <c r="CU6" s="484"/>
      <c r="CV6" s="484"/>
      <c r="CW6" s="484"/>
      <c r="CX6" s="484"/>
      <c r="CY6" s="484"/>
      <c r="CZ6" s="484"/>
      <c r="DA6" s="485"/>
      <c r="DB6" s="483">
        <v>97.4</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488446</v>
      </c>
      <c r="BO7" s="447"/>
      <c r="BP7" s="447"/>
      <c r="BQ7" s="447"/>
      <c r="BR7" s="447"/>
      <c r="BS7" s="447"/>
      <c r="BT7" s="447"/>
      <c r="BU7" s="448"/>
      <c r="BV7" s="446">
        <v>734103</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61021437</v>
      </c>
      <c r="CU7" s="447"/>
      <c r="CV7" s="447"/>
      <c r="CW7" s="447"/>
      <c r="CX7" s="447"/>
      <c r="CY7" s="447"/>
      <c r="CZ7" s="447"/>
      <c r="DA7" s="448"/>
      <c r="DB7" s="446">
        <v>62603558</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3580930</v>
      </c>
      <c r="BO8" s="447"/>
      <c r="BP8" s="447"/>
      <c r="BQ8" s="447"/>
      <c r="BR8" s="447"/>
      <c r="BS8" s="447"/>
      <c r="BT8" s="447"/>
      <c r="BU8" s="448"/>
      <c r="BV8" s="446">
        <v>3224255</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0.52</v>
      </c>
      <c r="CU8" s="487"/>
      <c r="CV8" s="487"/>
      <c r="CW8" s="487"/>
      <c r="CX8" s="487"/>
      <c r="CY8" s="487"/>
      <c r="CZ8" s="487"/>
      <c r="DA8" s="488"/>
      <c r="DB8" s="486">
        <v>0.51</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255439</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88</v>
      </c>
      <c r="AV9" s="479"/>
      <c r="AW9" s="479"/>
      <c r="AX9" s="479"/>
      <c r="AY9" s="480" t="s">
        <v>109</v>
      </c>
      <c r="AZ9" s="481"/>
      <c r="BA9" s="481"/>
      <c r="BB9" s="481"/>
      <c r="BC9" s="481"/>
      <c r="BD9" s="481"/>
      <c r="BE9" s="481"/>
      <c r="BF9" s="481"/>
      <c r="BG9" s="481"/>
      <c r="BH9" s="481"/>
      <c r="BI9" s="481"/>
      <c r="BJ9" s="481"/>
      <c r="BK9" s="481"/>
      <c r="BL9" s="481"/>
      <c r="BM9" s="482"/>
      <c r="BN9" s="446">
        <v>356675</v>
      </c>
      <c r="BO9" s="447"/>
      <c r="BP9" s="447"/>
      <c r="BQ9" s="447"/>
      <c r="BR9" s="447"/>
      <c r="BS9" s="447"/>
      <c r="BT9" s="447"/>
      <c r="BU9" s="448"/>
      <c r="BV9" s="446">
        <v>-1048701</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14.4</v>
      </c>
      <c r="CU9" s="444"/>
      <c r="CV9" s="444"/>
      <c r="CW9" s="444"/>
      <c r="CX9" s="444"/>
      <c r="CY9" s="444"/>
      <c r="CZ9" s="444"/>
      <c r="DA9" s="445"/>
      <c r="DB9" s="443">
        <v>16</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261101</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1144502</v>
      </c>
      <c r="BO10" s="447"/>
      <c r="BP10" s="447"/>
      <c r="BQ10" s="447"/>
      <c r="BR10" s="447"/>
      <c r="BS10" s="447"/>
      <c r="BT10" s="447"/>
      <c r="BU10" s="448"/>
      <c r="BV10" s="446">
        <v>1586391</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62333</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c r="A12" s="166"/>
      <c r="B12" s="506" t="s">
        <v>124</v>
      </c>
      <c r="C12" s="507"/>
      <c r="D12" s="507"/>
      <c r="E12" s="507"/>
      <c r="F12" s="507"/>
      <c r="G12" s="507"/>
      <c r="H12" s="507"/>
      <c r="I12" s="507"/>
      <c r="J12" s="507"/>
      <c r="K12" s="508"/>
      <c r="L12" s="515" t="s">
        <v>125</v>
      </c>
      <c r="M12" s="516"/>
      <c r="N12" s="516"/>
      <c r="O12" s="516"/>
      <c r="P12" s="516"/>
      <c r="Q12" s="517"/>
      <c r="R12" s="518">
        <v>254386</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88</v>
      </c>
      <c r="AV12" s="479"/>
      <c r="AW12" s="479"/>
      <c r="AX12" s="479"/>
      <c r="AY12" s="480" t="s">
        <v>129</v>
      </c>
      <c r="AZ12" s="481"/>
      <c r="BA12" s="481"/>
      <c r="BB12" s="481"/>
      <c r="BC12" s="481"/>
      <c r="BD12" s="481"/>
      <c r="BE12" s="481"/>
      <c r="BF12" s="481"/>
      <c r="BG12" s="481"/>
      <c r="BH12" s="481"/>
      <c r="BI12" s="481"/>
      <c r="BJ12" s="481"/>
      <c r="BK12" s="481"/>
      <c r="BL12" s="481"/>
      <c r="BM12" s="482"/>
      <c r="BN12" s="446">
        <v>1311604</v>
      </c>
      <c r="BO12" s="447"/>
      <c r="BP12" s="447"/>
      <c r="BQ12" s="447"/>
      <c r="BR12" s="447"/>
      <c r="BS12" s="447"/>
      <c r="BT12" s="447"/>
      <c r="BU12" s="448"/>
      <c r="BV12" s="446">
        <v>1311604</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133</v>
      </c>
      <c r="N13" s="535"/>
      <c r="O13" s="535"/>
      <c r="P13" s="535"/>
      <c r="Q13" s="536"/>
      <c r="R13" s="527">
        <v>252617</v>
      </c>
      <c r="S13" s="528"/>
      <c r="T13" s="528"/>
      <c r="U13" s="528"/>
      <c r="V13" s="529"/>
      <c r="W13" s="462" t="s">
        <v>134</v>
      </c>
      <c r="X13" s="463"/>
      <c r="Y13" s="463"/>
      <c r="Z13" s="463"/>
      <c r="AA13" s="463"/>
      <c r="AB13" s="453"/>
      <c r="AC13" s="497">
        <v>4828</v>
      </c>
      <c r="AD13" s="498"/>
      <c r="AE13" s="498"/>
      <c r="AF13" s="498"/>
      <c r="AG13" s="537"/>
      <c r="AH13" s="497">
        <v>5180</v>
      </c>
      <c r="AI13" s="498"/>
      <c r="AJ13" s="498"/>
      <c r="AK13" s="498"/>
      <c r="AL13" s="499"/>
      <c r="AM13" s="475" t="s">
        <v>135</v>
      </c>
      <c r="AN13" s="476"/>
      <c r="AO13" s="476"/>
      <c r="AP13" s="476"/>
      <c r="AQ13" s="476"/>
      <c r="AR13" s="476"/>
      <c r="AS13" s="476"/>
      <c r="AT13" s="477"/>
      <c r="AU13" s="478" t="s">
        <v>113</v>
      </c>
      <c r="AV13" s="479"/>
      <c r="AW13" s="479"/>
      <c r="AX13" s="479"/>
      <c r="AY13" s="480" t="s">
        <v>136</v>
      </c>
      <c r="AZ13" s="481"/>
      <c r="BA13" s="481"/>
      <c r="BB13" s="481"/>
      <c r="BC13" s="481"/>
      <c r="BD13" s="481"/>
      <c r="BE13" s="481"/>
      <c r="BF13" s="481"/>
      <c r="BG13" s="481"/>
      <c r="BH13" s="481"/>
      <c r="BI13" s="481"/>
      <c r="BJ13" s="481"/>
      <c r="BK13" s="481"/>
      <c r="BL13" s="481"/>
      <c r="BM13" s="482"/>
      <c r="BN13" s="446">
        <v>251906</v>
      </c>
      <c r="BO13" s="447"/>
      <c r="BP13" s="447"/>
      <c r="BQ13" s="447"/>
      <c r="BR13" s="447"/>
      <c r="BS13" s="447"/>
      <c r="BT13" s="447"/>
      <c r="BU13" s="448"/>
      <c r="BV13" s="446">
        <v>-773914</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5.2</v>
      </c>
      <c r="CU13" s="444"/>
      <c r="CV13" s="444"/>
      <c r="CW13" s="444"/>
      <c r="CX13" s="444"/>
      <c r="CY13" s="444"/>
      <c r="CZ13" s="444"/>
      <c r="DA13" s="445"/>
      <c r="DB13" s="443">
        <v>6.7</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256520</v>
      </c>
      <c r="S14" s="528"/>
      <c r="T14" s="528"/>
      <c r="U14" s="528"/>
      <c r="V14" s="529"/>
      <c r="W14" s="436"/>
      <c r="X14" s="437"/>
      <c r="Y14" s="437"/>
      <c r="Z14" s="437"/>
      <c r="AA14" s="437"/>
      <c r="AB14" s="426"/>
      <c r="AC14" s="530">
        <v>4.3</v>
      </c>
      <c r="AD14" s="531"/>
      <c r="AE14" s="531"/>
      <c r="AF14" s="531"/>
      <c r="AG14" s="532"/>
      <c r="AH14" s="530">
        <v>4.5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132</v>
      </c>
      <c r="CU14" s="542"/>
      <c r="CV14" s="542"/>
      <c r="CW14" s="542"/>
      <c r="CX14" s="542"/>
      <c r="CY14" s="542"/>
      <c r="CZ14" s="542"/>
      <c r="DA14" s="543"/>
      <c r="DB14" s="541">
        <v>16.600000000000001</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140</v>
      </c>
      <c r="N15" s="535"/>
      <c r="O15" s="535"/>
      <c r="P15" s="535"/>
      <c r="Q15" s="536"/>
      <c r="R15" s="527">
        <v>254771</v>
      </c>
      <c r="S15" s="528"/>
      <c r="T15" s="528"/>
      <c r="U15" s="528"/>
      <c r="V15" s="529"/>
      <c r="W15" s="462" t="s">
        <v>141</v>
      </c>
      <c r="X15" s="463"/>
      <c r="Y15" s="463"/>
      <c r="Z15" s="463"/>
      <c r="AA15" s="463"/>
      <c r="AB15" s="453"/>
      <c r="AC15" s="497">
        <v>21498</v>
      </c>
      <c r="AD15" s="498"/>
      <c r="AE15" s="498"/>
      <c r="AF15" s="498"/>
      <c r="AG15" s="537"/>
      <c r="AH15" s="497">
        <v>22374</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25620685</v>
      </c>
      <c r="BO15" s="410"/>
      <c r="BP15" s="410"/>
      <c r="BQ15" s="410"/>
      <c r="BR15" s="410"/>
      <c r="BS15" s="410"/>
      <c r="BT15" s="410"/>
      <c r="BU15" s="411"/>
      <c r="BV15" s="409">
        <v>25450417</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19</v>
      </c>
      <c r="AD16" s="531"/>
      <c r="AE16" s="531"/>
      <c r="AF16" s="531"/>
      <c r="AG16" s="532"/>
      <c r="AH16" s="530">
        <v>19.600000000000001</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48916151</v>
      </c>
      <c r="BO16" s="447"/>
      <c r="BP16" s="447"/>
      <c r="BQ16" s="447"/>
      <c r="BR16" s="447"/>
      <c r="BS16" s="447"/>
      <c r="BT16" s="447"/>
      <c r="BU16" s="448"/>
      <c r="BV16" s="446">
        <v>49905475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86854</v>
      </c>
      <c r="AD17" s="498"/>
      <c r="AE17" s="498"/>
      <c r="AF17" s="498"/>
      <c r="AG17" s="537"/>
      <c r="AH17" s="497">
        <v>86683</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32635299</v>
      </c>
      <c r="BO17" s="447"/>
      <c r="BP17" s="447"/>
      <c r="BQ17" s="447"/>
      <c r="BR17" s="447"/>
      <c r="BS17" s="447"/>
      <c r="BT17" s="447"/>
      <c r="BU17" s="448"/>
      <c r="BV17" s="446">
        <v>32419180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426.06</v>
      </c>
      <c r="M18" s="559"/>
      <c r="N18" s="559"/>
      <c r="O18" s="559"/>
      <c r="P18" s="559"/>
      <c r="Q18" s="559"/>
      <c r="R18" s="560"/>
      <c r="S18" s="560"/>
      <c r="T18" s="560"/>
      <c r="U18" s="560"/>
      <c r="V18" s="561"/>
      <c r="W18" s="464"/>
      <c r="X18" s="465"/>
      <c r="Y18" s="465"/>
      <c r="Z18" s="465"/>
      <c r="AA18" s="465"/>
      <c r="AB18" s="456"/>
      <c r="AC18" s="562">
        <v>76.7</v>
      </c>
      <c r="AD18" s="563"/>
      <c r="AE18" s="563"/>
      <c r="AF18" s="563"/>
      <c r="AG18" s="564"/>
      <c r="AH18" s="562">
        <v>75.900000000000006</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57535143</v>
      </c>
      <c r="BO18" s="447"/>
      <c r="BP18" s="447"/>
      <c r="BQ18" s="447"/>
      <c r="BR18" s="447"/>
      <c r="BS18" s="447"/>
      <c r="BT18" s="447"/>
      <c r="BU18" s="448"/>
      <c r="BV18" s="446">
        <v>58397982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600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74829318</v>
      </c>
      <c r="BO19" s="447"/>
      <c r="BP19" s="447"/>
      <c r="BQ19" s="447"/>
      <c r="BR19" s="447"/>
      <c r="BS19" s="447"/>
      <c r="BT19" s="447"/>
      <c r="BU19" s="448"/>
      <c r="BV19" s="446">
        <v>76945909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105011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104146213</v>
      </c>
      <c r="BO23" s="447"/>
      <c r="BP23" s="447"/>
      <c r="BQ23" s="447"/>
      <c r="BR23" s="447"/>
      <c r="BS23" s="447"/>
      <c r="BT23" s="447"/>
      <c r="BU23" s="448"/>
      <c r="BV23" s="446">
        <v>105591883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10580</v>
      </c>
      <c r="R24" s="498"/>
      <c r="S24" s="498"/>
      <c r="T24" s="498"/>
      <c r="U24" s="498"/>
      <c r="V24" s="537"/>
      <c r="W24" s="596"/>
      <c r="X24" s="584"/>
      <c r="Y24" s="585"/>
      <c r="Z24" s="496" t="s">
        <v>165</v>
      </c>
      <c r="AA24" s="476"/>
      <c r="AB24" s="476"/>
      <c r="AC24" s="476"/>
      <c r="AD24" s="476"/>
      <c r="AE24" s="476"/>
      <c r="AF24" s="476"/>
      <c r="AG24" s="477"/>
      <c r="AH24" s="497">
        <v>2027</v>
      </c>
      <c r="AI24" s="498"/>
      <c r="AJ24" s="498"/>
      <c r="AK24" s="498"/>
      <c r="AL24" s="537"/>
      <c r="AM24" s="497">
        <v>6376942</v>
      </c>
      <c r="AN24" s="498"/>
      <c r="AO24" s="498"/>
      <c r="AP24" s="498"/>
      <c r="AQ24" s="498"/>
      <c r="AR24" s="537"/>
      <c r="AS24" s="497">
        <v>3146</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82011221</v>
      </c>
      <c r="BO24" s="447"/>
      <c r="BP24" s="447"/>
      <c r="BQ24" s="447"/>
      <c r="BR24" s="447"/>
      <c r="BS24" s="447"/>
      <c r="BT24" s="447"/>
      <c r="BU24" s="448"/>
      <c r="BV24" s="446">
        <v>83372373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2</v>
      </c>
      <c r="M25" s="498"/>
      <c r="N25" s="498"/>
      <c r="O25" s="498"/>
      <c r="P25" s="537"/>
      <c r="Q25" s="497">
        <v>8730</v>
      </c>
      <c r="R25" s="498"/>
      <c r="S25" s="498"/>
      <c r="T25" s="498"/>
      <c r="U25" s="498"/>
      <c r="V25" s="537"/>
      <c r="W25" s="596"/>
      <c r="X25" s="584"/>
      <c r="Y25" s="585"/>
      <c r="Z25" s="496" t="s">
        <v>168</v>
      </c>
      <c r="AA25" s="476"/>
      <c r="AB25" s="476"/>
      <c r="AC25" s="476"/>
      <c r="AD25" s="476"/>
      <c r="AE25" s="476"/>
      <c r="AF25" s="476"/>
      <c r="AG25" s="477"/>
      <c r="AH25" s="497">
        <v>371</v>
      </c>
      <c r="AI25" s="498"/>
      <c r="AJ25" s="498"/>
      <c r="AK25" s="498"/>
      <c r="AL25" s="537"/>
      <c r="AM25" s="497">
        <v>1069593</v>
      </c>
      <c r="AN25" s="498"/>
      <c r="AO25" s="498"/>
      <c r="AP25" s="498"/>
      <c r="AQ25" s="498"/>
      <c r="AR25" s="537"/>
      <c r="AS25" s="497">
        <v>2883</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25005653</v>
      </c>
      <c r="BO25" s="410"/>
      <c r="BP25" s="410"/>
      <c r="BQ25" s="410"/>
      <c r="BR25" s="410"/>
      <c r="BS25" s="410"/>
      <c r="BT25" s="410"/>
      <c r="BU25" s="411"/>
      <c r="BV25" s="409">
        <v>25595600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170</v>
      </c>
      <c r="F26" s="476"/>
      <c r="G26" s="476"/>
      <c r="H26" s="476"/>
      <c r="I26" s="476"/>
      <c r="J26" s="476"/>
      <c r="K26" s="477"/>
      <c r="L26" s="497">
        <v>1</v>
      </c>
      <c r="M26" s="498"/>
      <c r="N26" s="498"/>
      <c r="O26" s="498"/>
      <c r="P26" s="537"/>
      <c r="Q26" s="497">
        <v>7210</v>
      </c>
      <c r="R26" s="498"/>
      <c r="S26" s="498"/>
      <c r="T26" s="498"/>
      <c r="U26" s="498"/>
      <c r="V26" s="537"/>
      <c r="W26" s="596"/>
      <c r="X26" s="584"/>
      <c r="Y26" s="585"/>
      <c r="Z26" s="496" t="s">
        <v>171</v>
      </c>
      <c r="AA26" s="606"/>
      <c r="AB26" s="606"/>
      <c r="AC26" s="606"/>
      <c r="AD26" s="606"/>
      <c r="AE26" s="606"/>
      <c r="AF26" s="606"/>
      <c r="AG26" s="607"/>
      <c r="AH26" s="497">
        <v>234</v>
      </c>
      <c r="AI26" s="498"/>
      <c r="AJ26" s="498"/>
      <c r="AK26" s="498"/>
      <c r="AL26" s="537"/>
      <c r="AM26" s="497">
        <v>784368</v>
      </c>
      <c r="AN26" s="498"/>
      <c r="AO26" s="498"/>
      <c r="AP26" s="498"/>
      <c r="AQ26" s="498"/>
      <c r="AR26" s="537"/>
      <c r="AS26" s="497">
        <v>3352</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v>10000</v>
      </c>
      <c r="BO26" s="447"/>
      <c r="BP26" s="447"/>
      <c r="BQ26" s="447"/>
      <c r="BR26" s="447"/>
      <c r="BS26" s="447"/>
      <c r="BT26" s="447"/>
      <c r="BU26" s="448"/>
      <c r="BV26" s="446">
        <v>10000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173</v>
      </c>
      <c r="F27" s="476"/>
      <c r="G27" s="476"/>
      <c r="H27" s="476"/>
      <c r="I27" s="476"/>
      <c r="J27" s="476"/>
      <c r="K27" s="477"/>
      <c r="L27" s="497">
        <v>1</v>
      </c>
      <c r="M27" s="498"/>
      <c r="N27" s="498"/>
      <c r="O27" s="498"/>
      <c r="P27" s="537"/>
      <c r="Q27" s="497">
        <v>6620</v>
      </c>
      <c r="R27" s="498"/>
      <c r="S27" s="498"/>
      <c r="T27" s="498"/>
      <c r="U27" s="498"/>
      <c r="V27" s="537"/>
      <c r="W27" s="596"/>
      <c r="X27" s="584"/>
      <c r="Y27" s="585"/>
      <c r="Z27" s="496" t="s">
        <v>174</v>
      </c>
      <c r="AA27" s="476"/>
      <c r="AB27" s="476"/>
      <c r="AC27" s="476"/>
      <c r="AD27" s="476"/>
      <c r="AE27" s="476"/>
      <c r="AF27" s="476"/>
      <c r="AG27" s="477"/>
      <c r="AH27" s="497">
        <v>50</v>
      </c>
      <c r="AI27" s="498"/>
      <c r="AJ27" s="498"/>
      <c r="AK27" s="498"/>
      <c r="AL27" s="537"/>
      <c r="AM27" s="497">
        <v>182833</v>
      </c>
      <c r="AN27" s="498"/>
      <c r="AO27" s="498"/>
      <c r="AP27" s="498"/>
      <c r="AQ27" s="498"/>
      <c r="AR27" s="537"/>
      <c r="AS27" s="497">
        <v>3657</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1381327</v>
      </c>
      <c r="BO27" s="620"/>
      <c r="BP27" s="620"/>
      <c r="BQ27" s="620"/>
      <c r="BR27" s="620"/>
      <c r="BS27" s="620"/>
      <c r="BT27" s="620"/>
      <c r="BU27" s="621"/>
      <c r="BV27" s="619">
        <v>1376667</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176</v>
      </c>
      <c r="F28" s="476"/>
      <c r="G28" s="476"/>
      <c r="H28" s="476"/>
      <c r="I28" s="476"/>
      <c r="J28" s="476"/>
      <c r="K28" s="477"/>
      <c r="L28" s="497">
        <v>1</v>
      </c>
      <c r="M28" s="498"/>
      <c r="N28" s="498"/>
      <c r="O28" s="498"/>
      <c r="P28" s="537"/>
      <c r="Q28" s="497">
        <v>6020</v>
      </c>
      <c r="R28" s="498"/>
      <c r="S28" s="498"/>
      <c r="T28" s="498"/>
      <c r="U28" s="498"/>
      <c r="V28" s="537"/>
      <c r="W28" s="596"/>
      <c r="X28" s="584"/>
      <c r="Y28" s="585"/>
      <c r="Z28" s="496" t="s">
        <v>177</v>
      </c>
      <c r="AA28" s="476"/>
      <c r="AB28" s="476"/>
      <c r="AC28" s="476"/>
      <c r="AD28" s="476"/>
      <c r="AE28" s="476"/>
      <c r="AF28" s="476"/>
      <c r="AG28" s="477"/>
      <c r="AH28" s="497" t="s">
        <v>131</v>
      </c>
      <c r="AI28" s="498"/>
      <c r="AJ28" s="498"/>
      <c r="AK28" s="498"/>
      <c r="AL28" s="537"/>
      <c r="AM28" s="497" t="s">
        <v>131</v>
      </c>
      <c r="AN28" s="498"/>
      <c r="AO28" s="498"/>
      <c r="AP28" s="498"/>
      <c r="AQ28" s="498"/>
      <c r="AR28" s="537"/>
      <c r="AS28" s="497" t="s">
        <v>131</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5223963</v>
      </c>
      <c r="BO28" s="410"/>
      <c r="BP28" s="410"/>
      <c r="BQ28" s="410"/>
      <c r="BR28" s="410"/>
      <c r="BS28" s="410"/>
      <c r="BT28" s="410"/>
      <c r="BU28" s="411"/>
      <c r="BV28" s="409">
        <v>5391065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179</v>
      </c>
      <c r="F29" s="476"/>
      <c r="G29" s="476"/>
      <c r="H29" s="476"/>
      <c r="I29" s="476"/>
      <c r="J29" s="476"/>
      <c r="K29" s="477"/>
      <c r="L29" s="497">
        <v>32</v>
      </c>
      <c r="M29" s="498"/>
      <c r="N29" s="498"/>
      <c r="O29" s="498"/>
      <c r="P29" s="537"/>
      <c r="Q29" s="497">
        <v>5630</v>
      </c>
      <c r="R29" s="498"/>
      <c r="S29" s="498"/>
      <c r="T29" s="498"/>
      <c r="U29" s="498"/>
      <c r="V29" s="537"/>
      <c r="W29" s="597"/>
      <c r="X29" s="598"/>
      <c r="Y29" s="599"/>
      <c r="Z29" s="496" t="s">
        <v>180</v>
      </c>
      <c r="AA29" s="476"/>
      <c r="AB29" s="476"/>
      <c r="AC29" s="476"/>
      <c r="AD29" s="476"/>
      <c r="AE29" s="476"/>
      <c r="AF29" s="476"/>
      <c r="AG29" s="477"/>
      <c r="AH29" s="497">
        <v>2077</v>
      </c>
      <c r="AI29" s="498"/>
      <c r="AJ29" s="498"/>
      <c r="AK29" s="498"/>
      <c r="AL29" s="537"/>
      <c r="AM29" s="497">
        <v>6559775</v>
      </c>
      <c r="AN29" s="498"/>
      <c r="AO29" s="498"/>
      <c r="AP29" s="498"/>
      <c r="AQ29" s="498"/>
      <c r="AR29" s="537"/>
      <c r="AS29" s="497">
        <v>3158</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4096183</v>
      </c>
      <c r="BO29" s="447"/>
      <c r="BP29" s="447"/>
      <c r="BQ29" s="447"/>
      <c r="BR29" s="447"/>
      <c r="BS29" s="447"/>
      <c r="BT29" s="447"/>
      <c r="BU29" s="448"/>
      <c r="BV29" s="446">
        <v>4077960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99.6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14512466</v>
      </c>
      <c r="BO30" s="620"/>
      <c r="BP30" s="620"/>
      <c r="BQ30" s="620"/>
      <c r="BR30" s="620"/>
      <c r="BS30" s="620"/>
      <c r="BT30" s="620"/>
      <c r="BU30" s="621"/>
      <c r="BV30" s="619">
        <v>14316057</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191</v>
      </c>
      <c r="X33" s="435"/>
      <c r="Y33" s="435"/>
      <c r="Z33" s="435"/>
      <c r="AA33" s="435"/>
      <c r="AB33" s="435"/>
      <c r="AC33" s="435"/>
      <c r="AD33" s="435"/>
      <c r="AE33" s="435"/>
      <c r="AF33" s="435"/>
      <c r="AG33" s="435"/>
      <c r="AH33" s="435"/>
      <c r="AI33" s="435"/>
      <c r="AJ33" s="435"/>
      <c r="AK33" s="435"/>
      <c r="AL33" s="195"/>
      <c r="AM33" s="470" t="s">
        <v>189</v>
      </c>
      <c r="AN33" s="470"/>
      <c r="AO33" s="435" t="s">
        <v>190</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189</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7</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11</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14</v>
      </c>
      <c r="BF34" s="632"/>
      <c r="BG34" s="633" t="str">
        <f>IF('各会計、関係団体の財政状況及び健全化判断比率'!B35="","",'各会計、関係団体の財政状況及び健全化判断比率'!B35)</f>
        <v>集落排水事業特別会計</v>
      </c>
      <c r="BH34" s="633"/>
      <c r="BI34" s="633"/>
      <c r="BJ34" s="633"/>
      <c r="BK34" s="633"/>
      <c r="BL34" s="633"/>
      <c r="BM34" s="633"/>
      <c r="BN34" s="633"/>
      <c r="BO34" s="633"/>
      <c r="BP34" s="633"/>
      <c r="BQ34" s="633"/>
      <c r="BR34" s="633"/>
      <c r="BS34" s="633"/>
      <c r="BT34" s="633"/>
      <c r="BU34" s="633"/>
      <c r="BV34" s="193"/>
      <c r="BW34" s="632">
        <f>IF(BY34="","",MAX(C34:D43,U34:V43,AM34:AN43,BE34:BF43)+1)</f>
        <v>20</v>
      </c>
      <c r="BX34" s="632"/>
      <c r="BY34" s="633" t="str">
        <f>IF('各会計、関係団体の財政状況及び健全化判断比率'!B68="","",'各会計、関係団体の財政状況及び健全化判断比率'!B68)</f>
        <v>長崎県後期高齢者医療広域連合（普通会計）</v>
      </c>
      <c r="BZ34" s="633"/>
      <c r="CA34" s="633"/>
      <c r="CB34" s="633"/>
      <c r="CC34" s="633"/>
      <c r="CD34" s="633"/>
      <c r="CE34" s="633"/>
      <c r="CF34" s="633"/>
      <c r="CG34" s="633"/>
      <c r="CH34" s="633"/>
      <c r="CI34" s="633"/>
      <c r="CJ34" s="633"/>
      <c r="CK34" s="633"/>
      <c r="CL34" s="633"/>
      <c r="CM34" s="633"/>
      <c r="CN34" s="193"/>
      <c r="CO34" s="632">
        <f>IF(CQ34="","",MAX(C34:D43,U34:V43,AM34:AN43,BE34:BF43,BW34:BX43)+1)</f>
        <v>28</v>
      </c>
      <c r="CP34" s="632"/>
      <c r="CQ34" s="633" t="str">
        <f>IF('各会計、関係団体の財政状況及び健全化判断比率'!BS7="","",'各会計、関係団体の財政状況及び健全化判断比率'!BS7)</f>
        <v>公益社団法人佐世保地域文化事業財団</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住宅事業特別会計</v>
      </c>
      <c r="F35" s="633"/>
      <c r="G35" s="633"/>
      <c r="H35" s="633"/>
      <c r="I35" s="633"/>
      <c r="J35" s="633"/>
      <c r="K35" s="633"/>
      <c r="L35" s="633"/>
      <c r="M35" s="633"/>
      <c r="N35" s="633"/>
      <c r="O35" s="633"/>
      <c r="P35" s="633"/>
      <c r="Q35" s="633"/>
      <c r="R35" s="633"/>
      <c r="S35" s="633"/>
      <c r="T35" s="193"/>
      <c r="U35" s="632">
        <f>IF(W35="","",U34+1)</f>
        <v>8</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f t="shared" ref="AM35:AM43" si="0">IF(AO35="","",AM34+1)</f>
        <v>12</v>
      </c>
      <c r="AN35" s="632"/>
      <c r="AO35" s="633" t="str">
        <f>IF('各会計、関係団体の財政状況及び健全化判断比率'!B33="","",'各会計、関係団体の財政状況及び健全化判断比率'!B33)</f>
        <v>下水道事業会計</v>
      </c>
      <c r="AP35" s="633"/>
      <c r="AQ35" s="633"/>
      <c r="AR35" s="633"/>
      <c r="AS35" s="633"/>
      <c r="AT35" s="633"/>
      <c r="AU35" s="633"/>
      <c r="AV35" s="633"/>
      <c r="AW35" s="633"/>
      <c r="AX35" s="633"/>
      <c r="AY35" s="633"/>
      <c r="AZ35" s="633"/>
      <c r="BA35" s="633"/>
      <c r="BB35" s="633"/>
      <c r="BC35" s="633"/>
      <c r="BD35" s="193"/>
      <c r="BE35" s="632">
        <f t="shared" ref="BE35:BE43" si="1">IF(BG35="","",BE34+1)</f>
        <v>15</v>
      </c>
      <c r="BF35" s="632"/>
      <c r="BG35" s="633" t="str">
        <f>IF('各会計、関係団体の財政状況及び健全化判断比率'!B36="","",'各会計、関係団体の財政状況及び健全化判断比率'!B36)</f>
        <v>交通船事業特別会計</v>
      </c>
      <c r="BH35" s="633"/>
      <c r="BI35" s="633"/>
      <c r="BJ35" s="633"/>
      <c r="BK35" s="633"/>
      <c r="BL35" s="633"/>
      <c r="BM35" s="633"/>
      <c r="BN35" s="633"/>
      <c r="BO35" s="633"/>
      <c r="BP35" s="633"/>
      <c r="BQ35" s="633"/>
      <c r="BR35" s="633"/>
      <c r="BS35" s="633"/>
      <c r="BT35" s="633"/>
      <c r="BU35" s="633"/>
      <c r="BV35" s="193"/>
      <c r="BW35" s="632">
        <f t="shared" ref="BW35:BW43" si="2">IF(BY35="","",BW34+1)</f>
        <v>21</v>
      </c>
      <c r="BX35" s="632"/>
      <c r="BY35" s="633" t="str">
        <f>IF('各会計、関係団体の財政状況及び健全化判断比率'!B69="","",'各会計、関係団体の財政状況及び健全化判断比率'!B69)</f>
        <v>長崎県後期高齢者医療広域連合（事業会計）</v>
      </c>
      <c r="BZ35" s="633"/>
      <c r="CA35" s="633"/>
      <c r="CB35" s="633"/>
      <c r="CC35" s="633"/>
      <c r="CD35" s="633"/>
      <c r="CE35" s="633"/>
      <c r="CF35" s="633"/>
      <c r="CG35" s="633"/>
      <c r="CH35" s="633"/>
      <c r="CI35" s="633"/>
      <c r="CJ35" s="633"/>
      <c r="CK35" s="633"/>
      <c r="CL35" s="633"/>
      <c r="CM35" s="633"/>
      <c r="CN35" s="193"/>
      <c r="CO35" s="632">
        <f t="shared" ref="CO35:CO43" si="3">IF(CQ35="","",CO34+1)</f>
        <v>29</v>
      </c>
      <c r="CP35" s="632"/>
      <c r="CQ35" s="633" t="str">
        <f>IF('各会計、関係団体の財政状況及び健全化判断比率'!BS8="","",'各会計、関係団体の財政状況及び健全化判断比率'!BS8)</f>
        <v>財団法人佐世保市中小企業勤労者福祉サービスセンター</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佐世保市等地域交通体系整備事業特別会計</v>
      </c>
      <c r="F36" s="633"/>
      <c r="G36" s="633"/>
      <c r="H36" s="633"/>
      <c r="I36" s="633"/>
      <c r="J36" s="633"/>
      <c r="K36" s="633"/>
      <c r="L36" s="633"/>
      <c r="M36" s="633"/>
      <c r="N36" s="633"/>
      <c r="O36" s="633"/>
      <c r="P36" s="633"/>
      <c r="Q36" s="633"/>
      <c r="R36" s="633"/>
      <c r="S36" s="633"/>
      <c r="T36" s="193"/>
      <c r="U36" s="632">
        <f t="shared" ref="U36:U43" si="4">IF(W36="","",U35+1)</f>
        <v>9</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93"/>
      <c r="AM36" s="632">
        <f t="shared" si="0"/>
        <v>13</v>
      </c>
      <c r="AN36" s="632"/>
      <c r="AO36" s="633" t="str">
        <f>IF('各会計、関係団体の財政状況及び健全化判断比率'!B34="","",'各会計、関係団体の財政状況及び健全化判断比率'!B34)</f>
        <v>交通事業会計</v>
      </c>
      <c r="AP36" s="633"/>
      <c r="AQ36" s="633"/>
      <c r="AR36" s="633"/>
      <c r="AS36" s="633"/>
      <c r="AT36" s="633"/>
      <c r="AU36" s="633"/>
      <c r="AV36" s="633"/>
      <c r="AW36" s="633"/>
      <c r="AX36" s="633"/>
      <c r="AY36" s="633"/>
      <c r="AZ36" s="633"/>
      <c r="BA36" s="633"/>
      <c r="BB36" s="633"/>
      <c r="BC36" s="633"/>
      <c r="BD36" s="193"/>
      <c r="BE36" s="632">
        <f t="shared" si="1"/>
        <v>16</v>
      </c>
      <c r="BF36" s="632"/>
      <c r="BG36" s="633" t="str">
        <f>IF('各会計、関係団体の財政状況及び健全化判断比率'!B37="","",'各会計、関係団体の財政状況及び健全化判断比率'!B37)</f>
        <v>工業団地整備事業特別会計</v>
      </c>
      <c r="BH36" s="633"/>
      <c r="BI36" s="633"/>
      <c r="BJ36" s="633"/>
      <c r="BK36" s="633"/>
      <c r="BL36" s="633"/>
      <c r="BM36" s="633"/>
      <c r="BN36" s="633"/>
      <c r="BO36" s="633"/>
      <c r="BP36" s="633"/>
      <c r="BQ36" s="633"/>
      <c r="BR36" s="633"/>
      <c r="BS36" s="633"/>
      <c r="BT36" s="633"/>
      <c r="BU36" s="633"/>
      <c r="BV36" s="193"/>
      <c r="BW36" s="632">
        <f t="shared" si="2"/>
        <v>22</v>
      </c>
      <c r="BX36" s="632"/>
      <c r="BY36" s="633" t="str">
        <f>IF('各会計、関係団体の財政状況及び健全化判断比率'!B70="","",'各会計、関係団体の財政状況及び健全化判断比率'!B70)</f>
        <v>長崎県市町村総合事務組合（一般会計）</v>
      </c>
      <c r="BZ36" s="633"/>
      <c r="CA36" s="633"/>
      <c r="CB36" s="633"/>
      <c r="CC36" s="633"/>
      <c r="CD36" s="633"/>
      <c r="CE36" s="633"/>
      <c r="CF36" s="633"/>
      <c r="CG36" s="633"/>
      <c r="CH36" s="633"/>
      <c r="CI36" s="633"/>
      <c r="CJ36" s="633"/>
      <c r="CK36" s="633"/>
      <c r="CL36" s="633"/>
      <c r="CM36" s="633"/>
      <c r="CN36" s="193"/>
      <c r="CO36" s="632">
        <f t="shared" si="3"/>
        <v>30</v>
      </c>
      <c r="CP36" s="632"/>
      <c r="CQ36" s="633" t="str">
        <f>IF('各会計、関係団体の財政状況及び健全化判断比率'!BS9="","",'各会計、関係団体の財政状況及び健全化判断比率'!BS9)</f>
        <v>財団法人佐世保観光コンベンション協会</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f>IF(E37="","",C36+1)</f>
        <v>4</v>
      </c>
      <c r="D37" s="632"/>
      <c r="E37" s="633" t="str">
        <f>IF('各会計、関係団体の財政状況及び健全化判断比率'!B10="","",'各会計、関係団体の財政状況及び健全化判断比率'!B10)</f>
        <v>土地取得事業特別会計</v>
      </c>
      <c r="F37" s="633"/>
      <c r="G37" s="633"/>
      <c r="H37" s="633"/>
      <c r="I37" s="633"/>
      <c r="J37" s="633"/>
      <c r="K37" s="633"/>
      <c r="L37" s="633"/>
      <c r="M37" s="633"/>
      <c r="N37" s="633"/>
      <c r="O37" s="633"/>
      <c r="P37" s="633"/>
      <c r="Q37" s="633"/>
      <c r="R37" s="633"/>
      <c r="S37" s="633"/>
      <c r="T37" s="193"/>
      <c r="U37" s="632">
        <f t="shared" si="4"/>
        <v>10</v>
      </c>
      <c r="V37" s="632"/>
      <c r="W37" s="633" t="str">
        <f>IF('各会計、関係団体の財政状況及び健全化判断比率'!B31="","",'各会計、関係団体の財政状況及び健全化判断比率'!B31)</f>
        <v>競輪事業特別会計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17</v>
      </c>
      <c r="BF37" s="632"/>
      <c r="BG37" s="633" t="str">
        <f>IF('各会計、関係団体の財政状況及び健全化判断比率'!B38="","",'各会計、関係団体の財政状況及び健全化判断比率'!B38)</f>
        <v>港湾整備事業特別会計</v>
      </c>
      <c r="BH37" s="633"/>
      <c r="BI37" s="633"/>
      <c r="BJ37" s="633"/>
      <c r="BK37" s="633"/>
      <c r="BL37" s="633"/>
      <c r="BM37" s="633"/>
      <c r="BN37" s="633"/>
      <c r="BO37" s="633"/>
      <c r="BP37" s="633"/>
      <c r="BQ37" s="633"/>
      <c r="BR37" s="633"/>
      <c r="BS37" s="633"/>
      <c r="BT37" s="633"/>
      <c r="BU37" s="633"/>
      <c r="BV37" s="193"/>
      <c r="BW37" s="632">
        <f t="shared" si="2"/>
        <v>23</v>
      </c>
      <c r="BX37" s="632"/>
      <c r="BY37" s="633" t="str">
        <f>IF('各会計、関係団体の財政状況及び健全化判断比率'!B71="","",'各会計、関係団体の財政状況及び健全化判断比率'!B71)</f>
        <v>長崎県市町村総合事務組合（市町村会館管理事業特別会計）</v>
      </c>
      <c r="BZ37" s="633"/>
      <c r="CA37" s="633"/>
      <c r="CB37" s="633"/>
      <c r="CC37" s="633"/>
      <c r="CD37" s="633"/>
      <c r="CE37" s="633"/>
      <c r="CF37" s="633"/>
      <c r="CG37" s="633"/>
      <c r="CH37" s="633"/>
      <c r="CI37" s="633"/>
      <c r="CJ37" s="633"/>
      <c r="CK37" s="633"/>
      <c r="CL37" s="633"/>
      <c r="CM37" s="633"/>
      <c r="CN37" s="193"/>
      <c r="CO37" s="632">
        <f t="shared" si="3"/>
        <v>31</v>
      </c>
      <c r="CP37" s="632"/>
      <c r="CQ37" s="633" t="str">
        <f>IF('各会計、関係団体の財政状況及び健全化判断比率'!BS10="","",'各会計、関係団体の財政状況及び健全化判断比率'!BS10)</f>
        <v>させぼパール・シー株式会社</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f t="shared" ref="C38:C43" si="5">IF(E38="","",C37+1)</f>
        <v>5</v>
      </c>
      <c r="D38" s="632"/>
      <c r="E38" s="633" t="str">
        <f>IF('各会計、関係団体の財政状況及び健全化判断比率'!B11="","",'各会計、関係団体の財政状況及び健全化判断比率'!B11)</f>
        <v>母子父子寡婦福祉資金貸付事業特別会計</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f t="shared" si="1"/>
        <v>18</v>
      </c>
      <c r="BF38" s="632"/>
      <c r="BG38" s="633" t="str">
        <f>IF('各会計、関係団体の財政状況及び健全化判断比率'!B39="","",'各会計、関係団体の財政状況及び健全化判断比率'!B39)</f>
        <v>卸売市場事業特別会計</v>
      </c>
      <c r="BH38" s="633"/>
      <c r="BI38" s="633"/>
      <c r="BJ38" s="633"/>
      <c r="BK38" s="633"/>
      <c r="BL38" s="633"/>
      <c r="BM38" s="633"/>
      <c r="BN38" s="633"/>
      <c r="BO38" s="633"/>
      <c r="BP38" s="633"/>
      <c r="BQ38" s="633"/>
      <c r="BR38" s="633"/>
      <c r="BS38" s="633"/>
      <c r="BT38" s="633"/>
      <c r="BU38" s="633"/>
      <c r="BV38" s="193"/>
      <c r="BW38" s="632">
        <f t="shared" si="2"/>
        <v>24</v>
      </c>
      <c r="BX38" s="632"/>
      <c r="BY38" s="633" t="str">
        <f>IF('各会計、関係団体の財政状況及び健全化判断比率'!B72="","",'各会計、関係団体の財政状況及び健全化判断比率'!B72)</f>
        <v>長崎県市町村総合事務組合（市町村会館馬町別館管理事業特別会計）</v>
      </c>
      <c r="BZ38" s="633"/>
      <c r="CA38" s="633"/>
      <c r="CB38" s="633"/>
      <c r="CC38" s="633"/>
      <c r="CD38" s="633"/>
      <c r="CE38" s="633"/>
      <c r="CF38" s="633"/>
      <c r="CG38" s="633"/>
      <c r="CH38" s="633"/>
      <c r="CI38" s="633"/>
      <c r="CJ38" s="633"/>
      <c r="CK38" s="633"/>
      <c r="CL38" s="633"/>
      <c r="CM38" s="633"/>
      <c r="CN38" s="193"/>
      <c r="CO38" s="632">
        <f t="shared" si="3"/>
        <v>32</v>
      </c>
      <c r="CP38" s="632"/>
      <c r="CQ38" s="633" t="str">
        <f>IF('各会計、関係団体の財政状況及び健全化判断比率'!BS11="","",'各会計、関係団体の財政状況及び健全化判断比率'!BS11)</f>
        <v>公益財団法人佐世保市体育協会</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f t="shared" si="5"/>
        <v>6</v>
      </c>
      <c r="D39" s="632"/>
      <c r="E39" s="633" t="str">
        <f>IF('各会計、関係団体の財政状況及び健全化判断比率'!B12="","",'各会計、関係団体の財政状況及び健全化判断比率'!B12)</f>
        <v>病院資金貸付事業特別会計</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f t="shared" si="1"/>
        <v>19</v>
      </c>
      <c r="BF39" s="632"/>
      <c r="BG39" s="633" t="str">
        <f>IF('各会計、関係団体の財政状況及び健全化判断比率'!B40="","",'各会計、関係団体の財政状況及び健全化判断比率'!B40)</f>
        <v>臨海土地造成事業特別会計</v>
      </c>
      <c r="BH39" s="633"/>
      <c r="BI39" s="633"/>
      <c r="BJ39" s="633"/>
      <c r="BK39" s="633"/>
      <c r="BL39" s="633"/>
      <c r="BM39" s="633"/>
      <c r="BN39" s="633"/>
      <c r="BO39" s="633"/>
      <c r="BP39" s="633"/>
      <c r="BQ39" s="633"/>
      <c r="BR39" s="633"/>
      <c r="BS39" s="633"/>
      <c r="BT39" s="633"/>
      <c r="BU39" s="633"/>
      <c r="BV39" s="193"/>
      <c r="BW39" s="632">
        <f t="shared" si="2"/>
        <v>25</v>
      </c>
      <c r="BX39" s="632"/>
      <c r="BY39" s="633" t="str">
        <f>IF('各会計、関係団体の財政状況及び健全化判断比率'!B73="","",'各会計、関係団体の財政状況及び健全化判断比率'!B73)</f>
        <v>長崎県市町村総合事務組合（公平委員会特別会計）</v>
      </c>
      <c r="BZ39" s="633"/>
      <c r="CA39" s="633"/>
      <c r="CB39" s="633"/>
      <c r="CC39" s="633"/>
      <c r="CD39" s="633"/>
      <c r="CE39" s="633"/>
      <c r="CF39" s="633"/>
      <c r="CG39" s="633"/>
      <c r="CH39" s="633"/>
      <c r="CI39" s="633"/>
      <c r="CJ39" s="633"/>
      <c r="CK39" s="633"/>
      <c r="CL39" s="633"/>
      <c r="CM39" s="633"/>
      <c r="CN39" s="193"/>
      <c r="CO39" s="632">
        <f t="shared" si="3"/>
        <v>33</v>
      </c>
      <c r="CP39" s="632"/>
      <c r="CQ39" s="633" t="str">
        <f>IF('各会計、関係団体の財政状況及び健全化判断比率'!BS12="","",'各会計、関係団体の財政状況及び健全化判断比率'!BS12)</f>
        <v>世知原温泉株式会社</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26</v>
      </c>
      <c r="BX40" s="632"/>
      <c r="BY40" s="633" t="str">
        <f>IF('各会計、関係団体の財政状況及び健全化判断比率'!B74="","",'各会計、関係団体の財政状況及び健全化判断比率'!B74)</f>
        <v>長崎県市町村総合事務組合（行政不服審査会事業特別会計）</v>
      </c>
      <c r="BZ40" s="633"/>
      <c r="CA40" s="633"/>
      <c r="CB40" s="633"/>
      <c r="CC40" s="633"/>
      <c r="CD40" s="633"/>
      <c r="CE40" s="633"/>
      <c r="CF40" s="633"/>
      <c r="CG40" s="633"/>
      <c r="CH40" s="633"/>
      <c r="CI40" s="633"/>
      <c r="CJ40" s="633"/>
      <c r="CK40" s="633"/>
      <c r="CL40" s="633"/>
      <c r="CM40" s="633"/>
      <c r="CN40" s="193"/>
      <c r="CO40" s="632">
        <f t="shared" si="3"/>
        <v>34</v>
      </c>
      <c r="CP40" s="632"/>
      <c r="CQ40" s="633" t="str">
        <f>IF('各会計、関係団体の財政状況及び健全化判断比率'!BS13="","",'各会計、関係団体の財政状況及び健全化判断比率'!BS13)</f>
        <v>宇久観光バス株式会社</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27</v>
      </c>
      <c r="BX41" s="632"/>
      <c r="BY41" s="633" t="str">
        <f>IF('各会計、関係団体の財政状況及び健全化判断比率'!B75="","",'各会計、関係団体の財政状況及び健全化判断比率'!B75)</f>
        <v>長崎県市町村総合事務組合（交通災害共済事業特別会計）</v>
      </c>
      <c r="BZ41" s="633"/>
      <c r="CA41" s="633"/>
      <c r="CB41" s="633"/>
      <c r="CC41" s="633"/>
      <c r="CD41" s="633"/>
      <c r="CE41" s="633"/>
      <c r="CF41" s="633"/>
      <c r="CG41" s="633"/>
      <c r="CH41" s="633"/>
      <c r="CI41" s="633"/>
      <c r="CJ41" s="633"/>
      <c r="CK41" s="633"/>
      <c r="CL41" s="633"/>
      <c r="CM41" s="633"/>
      <c r="CN41" s="193"/>
      <c r="CO41" s="632">
        <f t="shared" si="3"/>
        <v>35</v>
      </c>
      <c r="CP41" s="632"/>
      <c r="CQ41" s="633" t="str">
        <f>IF('各会計、関係団体の財政状況及び健全化判断比率'!BS14="","",'各会計、関係団体の財政状況及び健全化判断比率'!BS14)</f>
        <v>させぼバス株式会社</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f t="shared" si="3"/>
        <v>36</v>
      </c>
      <c r="CP42" s="632"/>
      <c r="CQ42" s="633" t="str">
        <f>IF('各会計、関係団体の財政状況及び健全化判断比率'!BS15="","",'各会計、関係団体の財政状況及び健全化判断比率'!BS15)</f>
        <v>地方独立行政法人　北松中央病院</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f t="shared" si="3"/>
        <v>37</v>
      </c>
      <c r="CP43" s="632"/>
      <c r="CQ43" s="633" t="str">
        <f>IF('各会計、関係団体の財政状況及び健全化判断比率'!BS16="","",'各会計、関係団体の財政状況及び健全化判断比率'!BS16)</f>
        <v>財団法人佐世保市学校給食会</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AZniN/V8y1/X5Y3NAhP8dLmq1nbMEQKyxnNkhSL60KICoTgH4YAXaMioO3xRKsd9AsASjWz6IQszqAmtJ8khlg==" saltValue="elIRQ4RkYWG82Ec+kxmdI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 zoomScaleSheetLayoutView="100" workbookViewId="0">
      <selection activeCell="J36" sqref="J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24" t="s">
        <v>557</v>
      </c>
      <c r="D34" s="1224"/>
      <c r="E34" s="1225"/>
      <c r="F34" s="32">
        <v>7.62</v>
      </c>
      <c r="G34" s="33">
        <v>8.0500000000000007</v>
      </c>
      <c r="H34" s="33">
        <v>7.46</v>
      </c>
      <c r="I34" s="33">
        <v>7.05</v>
      </c>
      <c r="J34" s="34">
        <v>6.88</v>
      </c>
      <c r="K34" s="22"/>
      <c r="L34" s="22"/>
      <c r="M34" s="22"/>
      <c r="N34" s="22"/>
      <c r="O34" s="22"/>
      <c r="P34" s="22"/>
    </row>
    <row r="35" spans="1:16" ht="39" customHeight="1">
      <c r="A35" s="22"/>
      <c r="B35" s="35"/>
      <c r="C35" s="1218" t="s">
        <v>558</v>
      </c>
      <c r="D35" s="1219"/>
      <c r="E35" s="1220"/>
      <c r="F35" s="36">
        <v>5.07</v>
      </c>
      <c r="G35" s="37">
        <v>4.47</v>
      </c>
      <c r="H35" s="37">
        <v>6.77</v>
      </c>
      <c r="I35" s="37">
        <v>4.8899999999999997</v>
      </c>
      <c r="J35" s="38">
        <v>5.37</v>
      </c>
      <c r="K35" s="22"/>
      <c r="L35" s="22"/>
      <c r="M35" s="22"/>
      <c r="N35" s="22"/>
      <c r="O35" s="22"/>
      <c r="P35" s="22"/>
    </row>
    <row r="36" spans="1:16" ht="39" customHeight="1">
      <c r="A36" s="22"/>
      <c r="B36" s="35"/>
      <c r="C36" s="1218" t="s">
        <v>559</v>
      </c>
      <c r="D36" s="1219"/>
      <c r="E36" s="1220"/>
      <c r="F36" s="36">
        <v>4.9400000000000004</v>
      </c>
      <c r="G36" s="37">
        <v>4.96</v>
      </c>
      <c r="H36" s="37">
        <v>4.96</v>
      </c>
      <c r="I36" s="37">
        <v>4.75</v>
      </c>
      <c r="J36" s="38">
        <v>4.62</v>
      </c>
      <c r="K36" s="22"/>
      <c r="L36" s="22"/>
      <c r="M36" s="22"/>
      <c r="N36" s="22"/>
      <c r="O36" s="22"/>
      <c r="P36" s="22"/>
    </row>
    <row r="37" spans="1:16" ht="39" customHeight="1">
      <c r="A37" s="22"/>
      <c r="B37" s="35"/>
      <c r="C37" s="1218" t="s">
        <v>560</v>
      </c>
      <c r="D37" s="1219"/>
      <c r="E37" s="1220"/>
      <c r="F37" s="36">
        <v>0</v>
      </c>
      <c r="G37" s="37">
        <v>0.04</v>
      </c>
      <c r="H37" s="37">
        <v>0.48</v>
      </c>
      <c r="I37" s="37">
        <v>1.93</v>
      </c>
      <c r="J37" s="38">
        <v>2.46</v>
      </c>
      <c r="K37" s="22"/>
      <c r="L37" s="22"/>
      <c r="M37" s="22"/>
      <c r="N37" s="22"/>
      <c r="O37" s="22"/>
      <c r="P37" s="22"/>
    </row>
    <row r="38" spans="1:16" ht="39" customHeight="1">
      <c r="A38" s="22"/>
      <c r="B38" s="35"/>
      <c r="C38" s="1218" t="s">
        <v>561</v>
      </c>
      <c r="D38" s="1219"/>
      <c r="E38" s="1220"/>
      <c r="F38" s="36">
        <v>1.47</v>
      </c>
      <c r="G38" s="37">
        <v>0.99</v>
      </c>
      <c r="H38" s="37">
        <v>1.52</v>
      </c>
      <c r="I38" s="37">
        <v>1.59</v>
      </c>
      <c r="J38" s="38">
        <v>1.5</v>
      </c>
      <c r="K38" s="22"/>
      <c r="L38" s="22"/>
      <c r="M38" s="22"/>
      <c r="N38" s="22"/>
      <c r="O38" s="22"/>
      <c r="P38" s="22"/>
    </row>
    <row r="39" spans="1:16" ht="39" customHeight="1">
      <c r="A39" s="22"/>
      <c r="B39" s="35"/>
      <c r="C39" s="1218" t="s">
        <v>562</v>
      </c>
      <c r="D39" s="1219"/>
      <c r="E39" s="1220"/>
      <c r="F39" s="36">
        <v>0.76</v>
      </c>
      <c r="G39" s="37">
        <v>0.76</v>
      </c>
      <c r="H39" s="37">
        <v>0.75</v>
      </c>
      <c r="I39" s="37">
        <v>0.74</v>
      </c>
      <c r="J39" s="38">
        <v>0.76</v>
      </c>
      <c r="K39" s="22"/>
      <c r="L39" s="22"/>
      <c r="M39" s="22"/>
      <c r="N39" s="22"/>
      <c r="O39" s="22"/>
      <c r="P39" s="22"/>
    </row>
    <row r="40" spans="1:16" ht="39" customHeight="1">
      <c r="A40" s="22"/>
      <c r="B40" s="35"/>
      <c r="C40" s="1218" t="s">
        <v>563</v>
      </c>
      <c r="D40" s="1219"/>
      <c r="E40" s="1220"/>
      <c r="F40" s="36">
        <v>0.33</v>
      </c>
      <c r="G40" s="37">
        <v>0.24</v>
      </c>
      <c r="H40" s="37">
        <v>0.34</v>
      </c>
      <c r="I40" s="37">
        <v>0.41</v>
      </c>
      <c r="J40" s="38">
        <v>0.48</v>
      </c>
      <c r="K40" s="22"/>
      <c r="L40" s="22"/>
      <c r="M40" s="22"/>
      <c r="N40" s="22"/>
      <c r="O40" s="22"/>
      <c r="P40" s="22"/>
    </row>
    <row r="41" spans="1:16" ht="39" customHeight="1">
      <c r="A41" s="22"/>
      <c r="B41" s="35"/>
      <c r="C41" s="1218" t="s">
        <v>564</v>
      </c>
      <c r="D41" s="1219"/>
      <c r="E41" s="1220"/>
      <c r="F41" s="36">
        <v>0.1</v>
      </c>
      <c r="G41" s="37">
        <v>0.19</v>
      </c>
      <c r="H41" s="37">
        <v>0.15</v>
      </c>
      <c r="I41" s="37">
        <v>0.25</v>
      </c>
      <c r="J41" s="38">
        <v>0.48</v>
      </c>
      <c r="K41" s="22"/>
      <c r="L41" s="22"/>
      <c r="M41" s="22"/>
      <c r="N41" s="22"/>
      <c r="O41" s="22"/>
      <c r="P41" s="22"/>
    </row>
    <row r="42" spans="1:16" ht="39" customHeight="1">
      <c r="A42" s="22"/>
      <c r="B42" s="39"/>
      <c r="C42" s="1218" t="s">
        <v>565</v>
      </c>
      <c r="D42" s="1219"/>
      <c r="E42" s="1220"/>
      <c r="F42" s="36" t="s">
        <v>507</v>
      </c>
      <c r="G42" s="37" t="s">
        <v>507</v>
      </c>
      <c r="H42" s="37" t="s">
        <v>507</v>
      </c>
      <c r="I42" s="37" t="s">
        <v>507</v>
      </c>
      <c r="J42" s="38" t="s">
        <v>507</v>
      </c>
      <c r="K42" s="22"/>
      <c r="L42" s="22"/>
      <c r="M42" s="22"/>
      <c r="N42" s="22"/>
      <c r="O42" s="22"/>
      <c r="P42" s="22"/>
    </row>
    <row r="43" spans="1:16" ht="39" customHeight="1" thickBot="1">
      <c r="A43" s="22"/>
      <c r="B43" s="40"/>
      <c r="C43" s="1221" t="s">
        <v>566</v>
      </c>
      <c r="D43" s="1222"/>
      <c r="E43" s="1223"/>
      <c r="F43" s="41">
        <v>10.42</v>
      </c>
      <c r="G43" s="42">
        <v>10.51</v>
      </c>
      <c r="H43" s="42">
        <v>9.08</v>
      </c>
      <c r="I43" s="42">
        <v>0.9</v>
      </c>
      <c r="J43" s="43">
        <v>0.39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nOFjqBb27HBuaotMjZCQXMec+4U49jpTo/mhZAvSOXBKvksUMYVP6WlLRtialtGY3IOTZ+37SneFigq8hKPjA==" saltValue="NMdf2PYEUo16KRrvcV2E3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8" zoomScale="69" zoomScaleNormal="69" zoomScaleSheetLayoutView="55" workbookViewId="0">
      <selection activeCell="M53" sqref="M5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34" t="s">
        <v>11</v>
      </c>
      <c r="C45" s="1235"/>
      <c r="D45" s="58"/>
      <c r="E45" s="1240" t="s">
        <v>12</v>
      </c>
      <c r="F45" s="1240"/>
      <c r="G45" s="1240"/>
      <c r="H45" s="1240"/>
      <c r="I45" s="1240"/>
      <c r="J45" s="1241"/>
      <c r="K45" s="59">
        <v>13603</v>
      </c>
      <c r="L45" s="60">
        <v>13208</v>
      </c>
      <c r="M45" s="60">
        <v>12456</v>
      </c>
      <c r="N45" s="60">
        <v>14192</v>
      </c>
      <c r="O45" s="61">
        <v>12321</v>
      </c>
      <c r="P45" s="48"/>
      <c r="Q45" s="48"/>
      <c r="R45" s="48"/>
      <c r="S45" s="48"/>
      <c r="T45" s="48"/>
      <c r="U45" s="48"/>
    </row>
    <row r="46" spans="1:21" ht="30.75" customHeight="1">
      <c r="A46" s="48"/>
      <c r="B46" s="1236"/>
      <c r="C46" s="1237"/>
      <c r="D46" s="62"/>
      <c r="E46" s="1228" t="s">
        <v>13</v>
      </c>
      <c r="F46" s="1228"/>
      <c r="G46" s="1228"/>
      <c r="H46" s="1228"/>
      <c r="I46" s="1228"/>
      <c r="J46" s="1229"/>
      <c r="K46" s="63" t="s">
        <v>507</v>
      </c>
      <c r="L46" s="64" t="s">
        <v>507</v>
      </c>
      <c r="M46" s="64" t="s">
        <v>507</v>
      </c>
      <c r="N46" s="64" t="s">
        <v>507</v>
      </c>
      <c r="O46" s="65" t="s">
        <v>507</v>
      </c>
      <c r="P46" s="48"/>
      <c r="Q46" s="48"/>
      <c r="R46" s="48"/>
      <c r="S46" s="48"/>
      <c r="T46" s="48"/>
      <c r="U46" s="48"/>
    </row>
    <row r="47" spans="1:21" ht="30.75" customHeight="1">
      <c r="A47" s="48"/>
      <c r="B47" s="1236"/>
      <c r="C47" s="1237"/>
      <c r="D47" s="62"/>
      <c r="E47" s="1228" t="s">
        <v>14</v>
      </c>
      <c r="F47" s="1228"/>
      <c r="G47" s="1228"/>
      <c r="H47" s="1228"/>
      <c r="I47" s="1228"/>
      <c r="J47" s="1229"/>
      <c r="K47" s="63">
        <v>103</v>
      </c>
      <c r="L47" s="64">
        <v>123</v>
      </c>
      <c r="M47" s="64">
        <v>143</v>
      </c>
      <c r="N47" s="64">
        <v>143</v>
      </c>
      <c r="O47" s="65">
        <v>143</v>
      </c>
      <c r="P47" s="48"/>
      <c r="Q47" s="48"/>
      <c r="R47" s="48"/>
      <c r="S47" s="48"/>
      <c r="T47" s="48"/>
      <c r="U47" s="48"/>
    </row>
    <row r="48" spans="1:21" ht="30.75" customHeight="1">
      <c r="A48" s="48"/>
      <c r="B48" s="1236"/>
      <c r="C48" s="1237"/>
      <c r="D48" s="62"/>
      <c r="E48" s="1228" t="s">
        <v>15</v>
      </c>
      <c r="F48" s="1228"/>
      <c r="G48" s="1228"/>
      <c r="H48" s="1228"/>
      <c r="I48" s="1228"/>
      <c r="J48" s="1229"/>
      <c r="K48" s="63">
        <v>2609</v>
      </c>
      <c r="L48" s="64">
        <v>2785</v>
      </c>
      <c r="M48" s="64">
        <v>2830</v>
      </c>
      <c r="N48" s="64">
        <v>2189</v>
      </c>
      <c r="O48" s="65">
        <v>2288</v>
      </c>
      <c r="P48" s="48"/>
      <c r="Q48" s="48"/>
      <c r="R48" s="48"/>
      <c r="S48" s="48"/>
      <c r="T48" s="48"/>
      <c r="U48" s="48"/>
    </row>
    <row r="49" spans="1:21" ht="30.75" customHeight="1">
      <c r="A49" s="48"/>
      <c r="B49" s="1236"/>
      <c r="C49" s="1237"/>
      <c r="D49" s="62"/>
      <c r="E49" s="1228" t="s">
        <v>16</v>
      </c>
      <c r="F49" s="1228"/>
      <c r="G49" s="1228"/>
      <c r="H49" s="1228"/>
      <c r="I49" s="1228"/>
      <c r="J49" s="1229"/>
      <c r="K49" s="63" t="s">
        <v>507</v>
      </c>
      <c r="L49" s="64" t="s">
        <v>507</v>
      </c>
      <c r="M49" s="64" t="s">
        <v>507</v>
      </c>
      <c r="N49" s="64" t="s">
        <v>507</v>
      </c>
      <c r="O49" s="65" t="s">
        <v>507</v>
      </c>
      <c r="P49" s="48"/>
      <c r="Q49" s="48"/>
      <c r="R49" s="48"/>
      <c r="S49" s="48"/>
      <c r="T49" s="48"/>
      <c r="U49" s="48"/>
    </row>
    <row r="50" spans="1:21" ht="30.75" customHeight="1">
      <c r="A50" s="48"/>
      <c r="B50" s="1236"/>
      <c r="C50" s="1237"/>
      <c r="D50" s="62"/>
      <c r="E50" s="1228" t="s">
        <v>17</v>
      </c>
      <c r="F50" s="1228"/>
      <c r="G50" s="1228"/>
      <c r="H50" s="1228"/>
      <c r="I50" s="1228"/>
      <c r="J50" s="1229"/>
      <c r="K50" s="63">
        <v>790</v>
      </c>
      <c r="L50" s="64">
        <v>582</v>
      </c>
      <c r="M50" s="64">
        <v>281</v>
      </c>
      <c r="N50" s="64">
        <v>43</v>
      </c>
      <c r="O50" s="65">
        <v>39</v>
      </c>
      <c r="P50" s="48"/>
      <c r="Q50" s="48"/>
      <c r="R50" s="48"/>
      <c r="S50" s="48"/>
      <c r="T50" s="48"/>
      <c r="U50" s="48"/>
    </row>
    <row r="51" spans="1:21" ht="30.75" customHeight="1">
      <c r="A51" s="48"/>
      <c r="B51" s="1238"/>
      <c r="C51" s="1239"/>
      <c r="D51" s="66"/>
      <c r="E51" s="1228" t="s">
        <v>18</v>
      </c>
      <c r="F51" s="1228"/>
      <c r="G51" s="1228"/>
      <c r="H51" s="1228"/>
      <c r="I51" s="1228"/>
      <c r="J51" s="1229"/>
      <c r="K51" s="63">
        <v>1</v>
      </c>
      <c r="L51" s="64">
        <v>1</v>
      </c>
      <c r="M51" s="64">
        <v>0</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12147</v>
      </c>
      <c r="L52" s="64">
        <v>12215</v>
      </c>
      <c r="M52" s="64">
        <v>12509</v>
      </c>
      <c r="N52" s="64">
        <v>13788</v>
      </c>
      <c r="O52" s="65">
        <v>12582</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4959</v>
      </c>
      <c r="L53" s="69">
        <v>4484</v>
      </c>
      <c r="M53" s="69">
        <v>3201</v>
      </c>
      <c r="N53" s="69">
        <v>2779</v>
      </c>
      <c r="O53" s="70">
        <v>2209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F+wfAQxEhuhQO6lJiaiHIw/vdpLUYui00N9f2mOu082JUWJLXyZcEmGgTxwmaO1s86M+ApBA/Ku9Jno6Oj6pQ==" saltValue="4wbVegQWUqBzrIdEQ0zb1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3" zoomScale="69" zoomScaleNormal="69" zoomScaleSheetLayoutView="100" workbookViewId="0">
      <selection activeCell="L44" sqref="L4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549</v>
      </c>
      <c r="J40" s="79" t="s">
        <v>550</v>
      </c>
      <c r="K40" s="79" t="s">
        <v>551</v>
      </c>
      <c r="L40" s="79" t="s">
        <v>552</v>
      </c>
      <c r="M40" s="80" t="s">
        <v>553</v>
      </c>
    </row>
    <row r="41" spans="2:13" ht="27.75" customHeight="1">
      <c r="B41" s="1242" t="s">
        <v>24</v>
      </c>
      <c r="C41" s="1243"/>
      <c r="D41" s="81"/>
      <c r="E41" s="1248" t="s">
        <v>25</v>
      </c>
      <c r="F41" s="1248"/>
      <c r="G41" s="1248"/>
      <c r="H41" s="1249"/>
      <c r="I41" s="82">
        <v>119968</v>
      </c>
      <c r="J41" s="83">
        <v>117389</v>
      </c>
      <c r="K41" s="83">
        <v>113189</v>
      </c>
      <c r="L41" s="83">
        <v>114163</v>
      </c>
      <c r="M41" s="84">
        <v>112222</v>
      </c>
    </row>
    <row r="42" spans="2:13" ht="27.75" customHeight="1">
      <c r="B42" s="1244"/>
      <c r="C42" s="1245"/>
      <c r="D42" s="85"/>
      <c r="E42" s="1250" t="s">
        <v>26</v>
      </c>
      <c r="F42" s="1250"/>
      <c r="G42" s="1250"/>
      <c r="H42" s="1251"/>
      <c r="I42" s="86">
        <v>851</v>
      </c>
      <c r="J42" s="87">
        <v>319</v>
      </c>
      <c r="K42" s="87">
        <v>1</v>
      </c>
      <c r="L42" s="87">
        <v>0</v>
      </c>
      <c r="M42" s="88" t="s">
        <v>507</v>
      </c>
    </row>
    <row r="43" spans="2:13" ht="27.75" customHeight="1">
      <c r="B43" s="1244"/>
      <c r="C43" s="1245"/>
      <c r="D43" s="85"/>
      <c r="E43" s="1250" t="s">
        <v>27</v>
      </c>
      <c r="F43" s="1250"/>
      <c r="G43" s="1250"/>
      <c r="H43" s="1251"/>
      <c r="I43" s="86">
        <v>29838</v>
      </c>
      <c r="J43" s="87">
        <v>28003</v>
      </c>
      <c r="K43" s="87">
        <v>28181</v>
      </c>
      <c r="L43" s="87">
        <v>24146</v>
      </c>
      <c r="M43" s="88">
        <v>24202</v>
      </c>
    </row>
    <row r="44" spans="2:13" ht="27.75" customHeight="1">
      <c r="B44" s="1244"/>
      <c r="C44" s="1245"/>
      <c r="D44" s="85"/>
      <c r="E44" s="1250" t="s">
        <v>28</v>
      </c>
      <c r="F44" s="1250"/>
      <c r="G44" s="1250"/>
      <c r="H44" s="1251"/>
      <c r="I44" s="86" t="s">
        <v>507</v>
      </c>
      <c r="J44" s="87" t="s">
        <v>507</v>
      </c>
      <c r="K44" s="87" t="s">
        <v>507</v>
      </c>
      <c r="L44" s="87" t="s">
        <v>507</v>
      </c>
      <c r="M44" s="88" t="s">
        <v>507</v>
      </c>
    </row>
    <row r="45" spans="2:13" ht="27.75" customHeight="1">
      <c r="B45" s="1244"/>
      <c r="C45" s="1245"/>
      <c r="D45" s="85"/>
      <c r="E45" s="1250" t="s">
        <v>29</v>
      </c>
      <c r="F45" s="1250"/>
      <c r="G45" s="1250"/>
      <c r="H45" s="1251"/>
      <c r="I45" s="86">
        <v>17456</v>
      </c>
      <c r="J45" s="87">
        <v>16117</v>
      </c>
      <c r="K45" s="87">
        <v>16443</v>
      </c>
      <c r="L45" s="87">
        <v>16332</v>
      </c>
      <c r="M45" s="88">
        <v>15647</v>
      </c>
    </row>
    <row r="46" spans="2:13" ht="27.75" customHeight="1">
      <c r="B46" s="1244"/>
      <c r="C46" s="1245"/>
      <c r="D46" s="89"/>
      <c r="E46" s="1250" t="s">
        <v>30</v>
      </c>
      <c r="F46" s="1250"/>
      <c r="G46" s="1250"/>
      <c r="H46" s="1251"/>
      <c r="I46" s="86">
        <v>119</v>
      </c>
      <c r="J46" s="87">
        <v>125</v>
      </c>
      <c r="K46" s="87">
        <v>77</v>
      </c>
      <c r="L46" s="87">
        <v>85</v>
      </c>
      <c r="M46" s="88">
        <v>80</v>
      </c>
    </row>
    <row r="47" spans="2:13" ht="27.75" customHeight="1">
      <c r="B47" s="1244"/>
      <c r="C47" s="1245"/>
      <c r="D47" s="90"/>
      <c r="E47" s="1252" t="s">
        <v>31</v>
      </c>
      <c r="F47" s="1253"/>
      <c r="G47" s="1253"/>
      <c r="H47" s="1254"/>
      <c r="I47" s="86" t="s">
        <v>507</v>
      </c>
      <c r="J47" s="87" t="s">
        <v>507</v>
      </c>
      <c r="K47" s="87" t="s">
        <v>507</v>
      </c>
      <c r="L47" s="87" t="s">
        <v>507</v>
      </c>
      <c r="M47" s="88" t="s">
        <v>507</v>
      </c>
    </row>
    <row r="48" spans="2:13" ht="27.75" customHeight="1">
      <c r="B48" s="1244"/>
      <c r="C48" s="1245"/>
      <c r="D48" s="85"/>
      <c r="E48" s="1250" t="s">
        <v>32</v>
      </c>
      <c r="F48" s="1250"/>
      <c r="G48" s="1250"/>
      <c r="H48" s="1251"/>
      <c r="I48" s="86" t="s">
        <v>507</v>
      </c>
      <c r="J48" s="87" t="s">
        <v>507</v>
      </c>
      <c r="K48" s="87" t="s">
        <v>507</v>
      </c>
      <c r="L48" s="87" t="s">
        <v>507</v>
      </c>
      <c r="M48" s="88" t="s">
        <v>507</v>
      </c>
    </row>
    <row r="49" spans="2:13" ht="27.75" customHeight="1">
      <c r="B49" s="1246"/>
      <c r="C49" s="1247"/>
      <c r="D49" s="85"/>
      <c r="E49" s="1250" t="s">
        <v>33</v>
      </c>
      <c r="F49" s="1250"/>
      <c r="G49" s="1250"/>
      <c r="H49" s="1251"/>
      <c r="I49" s="86" t="s">
        <v>507</v>
      </c>
      <c r="J49" s="87" t="s">
        <v>507</v>
      </c>
      <c r="K49" s="87" t="s">
        <v>507</v>
      </c>
      <c r="L49" s="87" t="s">
        <v>507</v>
      </c>
      <c r="M49" s="88" t="s">
        <v>507</v>
      </c>
    </row>
    <row r="50" spans="2:13" ht="27.75" customHeight="1">
      <c r="B50" s="1255" t="s">
        <v>34</v>
      </c>
      <c r="C50" s="1256"/>
      <c r="D50" s="91"/>
      <c r="E50" s="1250" t="s">
        <v>35</v>
      </c>
      <c r="F50" s="1250"/>
      <c r="G50" s="1250"/>
      <c r="H50" s="1251"/>
      <c r="I50" s="86">
        <v>21027</v>
      </c>
      <c r="J50" s="87">
        <v>21197</v>
      </c>
      <c r="K50" s="87">
        <v>23648</v>
      </c>
      <c r="L50" s="87">
        <v>25439</v>
      </c>
      <c r="M50" s="88">
        <v>27943</v>
      </c>
    </row>
    <row r="51" spans="2:13" ht="27.75" customHeight="1">
      <c r="B51" s="1244"/>
      <c r="C51" s="1245"/>
      <c r="D51" s="85"/>
      <c r="E51" s="1250" t="s">
        <v>36</v>
      </c>
      <c r="F51" s="1250"/>
      <c r="G51" s="1250"/>
      <c r="H51" s="1251"/>
      <c r="I51" s="86">
        <v>22192</v>
      </c>
      <c r="J51" s="87">
        <v>21472</v>
      </c>
      <c r="K51" s="87">
        <v>24150</v>
      </c>
      <c r="L51" s="87">
        <v>28419</v>
      </c>
      <c r="M51" s="88">
        <v>33065</v>
      </c>
    </row>
    <row r="52" spans="2:13" ht="27.75" customHeight="1">
      <c r="B52" s="1246"/>
      <c r="C52" s="1247"/>
      <c r="D52" s="85"/>
      <c r="E52" s="1250" t="s">
        <v>37</v>
      </c>
      <c r="F52" s="1250"/>
      <c r="G52" s="1250"/>
      <c r="H52" s="1251"/>
      <c r="I52" s="86">
        <v>97553</v>
      </c>
      <c r="J52" s="87">
        <v>96636</v>
      </c>
      <c r="K52" s="87">
        <v>95799</v>
      </c>
      <c r="L52" s="87">
        <v>92180</v>
      </c>
      <c r="M52" s="88">
        <v>91220</v>
      </c>
    </row>
    <row r="53" spans="2:13" ht="27.75" customHeight="1" thickBot="1">
      <c r="B53" s="1257" t="s">
        <v>38</v>
      </c>
      <c r="C53" s="1258"/>
      <c r="D53" s="92"/>
      <c r="E53" s="1259" t="s">
        <v>39</v>
      </c>
      <c r="F53" s="1259"/>
      <c r="G53" s="1259"/>
      <c r="H53" s="1260"/>
      <c r="I53" s="93">
        <v>27460</v>
      </c>
      <c r="J53" s="94">
        <v>22648</v>
      </c>
      <c r="K53" s="94">
        <v>14295</v>
      </c>
      <c r="L53" s="94">
        <v>8689</v>
      </c>
      <c r="M53" s="95">
        <v>-77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h14bzO9OKJEFTANCfwyv4KzwSOANthaizzujP4WWCmueYccg1X6QRoDNoPdWCYinu4G7JrUh6r9mnPBroxMIg==" saltValue="xEEEO1jJGpd7QYa/O1tZA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H1" zoomScale="70" zoomScaleNormal="70" zoomScaleSheetLayoutView="100" workbookViewId="0">
      <selection activeCell="H53" sqref="H5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551</v>
      </c>
      <c r="G54" s="104" t="s">
        <v>552</v>
      </c>
      <c r="H54" s="105" t="s">
        <v>553</v>
      </c>
    </row>
    <row r="55" spans="2:8" ht="52.5" customHeight="1">
      <c r="B55" s="106"/>
      <c r="C55" s="1269" t="s">
        <v>42</v>
      </c>
      <c r="D55" s="1269"/>
      <c r="E55" s="1270"/>
      <c r="F55" s="107">
        <v>5116</v>
      </c>
      <c r="G55" s="107">
        <v>5391</v>
      </c>
      <c r="H55" s="108">
        <v>5224</v>
      </c>
    </row>
    <row r="56" spans="2:8" ht="52.5" customHeight="1">
      <c r="B56" s="109"/>
      <c r="C56" s="1271" t="s">
        <v>43</v>
      </c>
      <c r="D56" s="1271"/>
      <c r="E56" s="1272"/>
      <c r="F56" s="110">
        <v>4061</v>
      </c>
      <c r="G56" s="110">
        <v>4078</v>
      </c>
      <c r="H56" s="111">
        <v>4096</v>
      </c>
    </row>
    <row r="57" spans="2:8" ht="53.25" customHeight="1">
      <c r="B57" s="109"/>
      <c r="C57" s="1273" t="s">
        <v>44</v>
      </c>
      <c r="D57" s="1273"/>
      <c r="E57" s="1274"/>
      <c r="F57" s="112">
        <v>13476</v>
      </c>
      <c r="G57" s="112">
        <v>14316</v>
      </c>
      <c r="H57" s="113">
        <v>14512</v>
      </c>
    </row>
    <row r="58" spans="2:8" ht="45.75" customHeight="1">
      <c r="B58" s="114"/>
      <c r="C58" s="1261" t="s">
        <v>585</v>
      </c>
      <c r="D58" s="1262"/>
      <c r="E58" s="1263"/>
      <c r="F58" s="115">
        <v>4460</v>
      </c>
      <c r="G58" s="115">
        <v>4820</v>
      </c>
      <c r="H58" s="116">
        <v>5360</v>
      </c>
    </row>
    <row r="59" spans="2:8" ht="45.75" customHeight="1">
      <c r="B59" s="114"/>
      <c r="C59" s="1261" t="s">
        <v>586</v>
      </c>
      <c r="D59" s="1262"/>
      <c r="E59" s="1263"/>
      <c r="F59" s="115">
        <v>3026</v>
      </c>
      <c r="G59" s="115">
        <v>2925</v>
      </c>
      <c r="H59" s="116">
        <v>2750</v>
      </c>
    </row>
    <row r="60" spans="2:8" ht="45.75" customHeight="1">
      <c r="B60" s="114"/>
      <c r="C60" s="1261" t="s">
        <v>587</v>
      </c>
      <c r="D60" s="1262"/>
      <c r="E60" s="1263"/>
      <c r="F60" s="115">
        <v>1050</v>
      </c>
      <c r="G60" s="115">
        <v>1913</v>
      </c>
      <c r="H60" s="116">
        <v>1941</v>
      </c>
    </row>
    <row r="61" spans="2:8" ht="45.75" customHeight="1">
      <c r="B61" s="114"/>
      <c r="C61" s="1261" t="s">
        <v>588</v>
      </c>
      <c r="D61" s="1262"/>
      <c r="E61" s="1263"/>
      <c r="F61" s="115">
        <v>881</v>
      </c>
      <c r="G61" s="115">
        <v>928</v>
      </c>
      <c r="H61" s="116">
        <v>853</v>
      </c>
    </row>
    <row r="62" spans="2:8" ht="45.75" customHeight="1" thickBot="1">
      <c r="B62" s="117"/>
      <c r="C62" s="1264" t="s">
        <v>589</v>
      </c>
      <c r="D62" s="1265"/>
      <c r="E62" s="1266"/>
      <c r="F62" s="118">
        <v>708</v>
      </c>
      <c r="G62" s="118">
        <v>691</v>
      </c>
      <c r="H62" s="119">
        <v>776</v>
      </c>
    </row>
    <row r="63" spans="2:8" ht="52.5" customHeight="1" thickBot="1">
      <c r="B63" s="120"/>
      <c r="C63" s="1267" t="s">
        <v>45</v>
      </c>
      <c r="D63" s="1267"/>
      <c r="E63" s="1268"/>
      <c r="F63" s="121">
        <v>22653</v>
      </c>
      <c r="G63" s="121">
        <v>23785</v>
      </c>
      <c r="H63" s="122">
        <v>23833</v>
      </c>
    </row>
    <row r="64" spans="2:8" ht="15" customHeight="1"/>
    <row r="65" ht="0" hidden="1" customHeight="1"/>
    <row r="66" ht="0" hidden="1" customHeight="1"/>
  </sheetData>
  <sheetProtection algorithmName="SHA-512" hashValue="pqM9AV+/kP3624RsUPx1/fJv9Wiqh9Dx2msnVxxLeXnvmZRyNWoRo8v0C6kJz3f/+V1uSGYox/JMBPdfcEo1ww==" saltValue="s7TvFEZYPLYdXMeSE8mZ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O16" zoomScale="69" zoomScaleNormal="69" zoomScaleSheetLayoutView="55" workbookViewId="0">
      <selection activeCell="AN50" sqref="AN50:BO50"/>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599</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599</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602</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603</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549</v>
      </c>
      <c r="BQ50" s="1281"/>
      <c r="BR50" s="1281"/>
      <c r="BS50" s="1281"/>
      <c r="BT50" s="1281"/>
      <c r="BU50" s="1281"/>
      <c r="BV50" s="1281"/>
      <c r="BW50" s="1281"/>
      <c r="BX50" s="1281" t="s">
        <v>550</v>
      </c>
      <c r="BY50" s="1281"/>
      <c r="BZ50" s="1281"/>
      <c r="CA50" s="1281"/>
      <c r="CB50" s="1281"/>
      <c r="CC50" s="1281"/>
      <c r="CD50" s="1281"/>
      <c r="CE50" s="1281"/>
      <c r="CF50" s="1281" t="s">
        <v>551</v>
      </c>
      <c r="CG50" s="1281"/>
      <c r="CH50" s="1281"/>
      <c r="CI50" s="1281"/>
      <c r="CJ50" s="1281"/>
      <c r="CK50" s="1281"/>
      <c r="CL50" s="1281"/>
      <c r="CM50" s="1281"/>
      <c r="CN50" s="1281" t="s">
        <v>552</v>
      </c>
      <c r="CO50" s="1281"/>
      <c r="CP50" s="1281"/>
      <c r="CQ50" s="1281"/>
      <c r="CR50" s="1281"/>
      <c r="CS50" s="1281"/>
      <c r="CT50" s="1281"/>
      <c r="CU50" s="1281"/>
      <c r="CV50" s="1281" t="s">
        <v>553</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604</v>
      </c>
      <c r="AO51" s="1280"/>
      <c r="AP51" s="1280"/>
      <c r="AQ51" s="1280"/>
      <c r="AR51" s="1280"/>
      <c r="AS51" s="1280"/>
      <c r="AT51" s="1280"/>
      <c r="AU51" s="1280"/>
      <c r="AV51" s="1280"/>
      <c r="AW51" s="1280"/>
      <c r="AX51" s="1280"/>
      <c r="AY51" s="1280"/>
      <c r="AZ51" s="1280"/>
      <c r="BA51" s="1280"/>
      <c r="BB51" s="1280" t="s">
        <v>605</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16.600000000000001</v>
      </c>
      <c r="CO51" s="1277"/>
      <c r="CP51" s="1277"/>
      <c r="CQ51" s="1277"/>
      <c r="CR51" s="1277"/>
      <c r="CS51" s="1277"/>
      <c r="CT51" s="1277"/>
      <c r="CU51" s="1277"/>
      <c r="CV51" s="1292"/>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606</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55.8</v>
      </c>
      <c r="CO53" s="1277"/>
      <c r="CP53" s="1277"/>
      <c r="CQ53" s="1277"/>
      <c r="CR53" s="1277"/>
      <c r="CS53" s="1277"/>
      <c r="CT53" s="1277"/>
      <c r="CU53" s="1277"/>
      <c r="CV53" s="1292"/>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607</v>
      </c>
      <c r="AO55" s="1281"/>
      <c r="AP55" s="1281"/>
      <c r="AQ55" s="1281"/>
      <c r="AR55" s="1281"/>
      <c r="AS55" s="1281"/>
      <c r="AT55" s="1281"/>
      <c r="AU55" s="1281"/>
      <c r="AV55" s="1281"/>
      <c r="AW55" s="1281"/>
      <c r="AX55" s="1281"/>
      <c r="AY55" s="1281"/>
      <c r="AZ55" s="1281"/>
      <c r="BA55" s="1281"/>
      <c r="BB55" s="1280" t="s">
        <v>608</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38.9</v>
      </c>
      <c r="CO55" s="1277"/>
      <c r="CP55" s="1277"/>
      <c r="CQ55" s="1277"/>
      <c r="CR55" s="1277"/>
      <c r="CS55" s="1277"/>
      <c r="CT55" s="1277"/>
      <c r="CU55" s="1277"/>
      <c r="CV55" s="1292"/>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606</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59.3</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609</v>
      </c>
    </row>
    <row r="64" spans="1:109">
      <c r="B64" s="374"/>
      <c r="G64" s="381"/>
      <c r="I64" s="394"/>
      <c r="J64" s="394"/>
      <c r="K64" s="394"/>
      <c r="L64" s="394"/>
      <c r="M64" s="394"/>
      <c r="N64" s="395"/>
      <c r="AM64" s="381"/>
      <c r="AN64" s="381" t="s">
        <v>601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610</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603</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549</v>
      </c>
      <c r="BQ72" s="1281"/>
      <c r="BR72" s="1281"/>
      <c r="BS72" s="1281"/>
      <c r="BT72" s="1281"/>
      <c r="BU72" s="1281"/>
      <c r="BV72" s="1281"/>
      <c r="BW72" s="1281"/>
      <c r="BX72" s="1281" t="s">
        <v>550</v>
      </c>
      <c r="BY72" s="1281"/>
      <c r="BZ72" s="1281"/>
      <c r="CA72" s="1281"/>
      <c r="CB72" s="1281"/>
      <c r="CC72" s="1281"/>
      <c r="CD72" s="1281"/>
      <c r="CE72" s="1281"/>
      <c r="CF72" s="1281" t="s">
        <v>551</v>
      </c>
      <c r="CG72" s="1281"/>
      <c r="CH72" s="1281"/>
      <c r="CI72" s="1281"/>
      <c r="CJ72" s="1281"/>
      <c r="CK72" s="1281"/>
      <c r="CL72" s="1281"/>
      <c r="CM72" s="1281"/>
      <c r="CN72" s="1281" t="s">
        <v>552</v>
      </c>
      <c r="CO72" s="1281"/>
      <c r="CP72" s="1281"/>
      <c r="CQ72" s="1281"/>
      <c r="CR72" s="1281"/>
      <c r="CS72" s="1281"/>
      <c r="CT72" s="1281"/>
      <c r="CU72" s="1281"/>
      <c r="CV72" s="1281" t="s">
        <v>553</v>
      </c>
      <c r="CW72" s="1281"/>
      <c r="CX72" s="1281"/>
      <c r="CY72" s="1281"/>
      <c r="CZ72" s="1281"/>
      <c r="DA72" s="1281"/>
      <c r="DB72" s="1281"/>
      <c r="DC72" s="1281"/>
    </row>
    <row r="73" spans="2:107">
      <c r="B73" s="374"/>
      <c r="G73" s="1293"/>
      <c r="H73" s="1293"/>
      <c r="I73" s="1293"/>
      <c r="J73" s="1293"/>
      <c r="K73" s="1276"/>
      <c r="L73" s="1276"/>
      <c r="M73" s="1276"/>
      <c r="N73" s="1276"/>
      <c r="AM73" s="383"/>
      <c r="AN73" s="1280" t="s">
        <v>604</v>
      </c>
      <c r="AO73" s="1280"/>
      <c r="AP73" s="1280"/>
      <c r="AQ73" s="1280"/>
      <c r="AR73" s="1280"/>
      <c r="AS73" s="1280"/>
      <c r="AT73" s="1280"/>
      <c r="AU73" s="1280"/>
      <c r="AV73" s="1280"/>
      <c r="AW73" s="1280"/>
      <c r="AX73" s="1280"/>
      <c r="AY73" s="1280"/>
      <c r="AZ73" s="1280"/>
      <c r="BA73" s="1280"/>
      <c r="BB73" s="1280" t="s">
        <v>608</v>
      </c>
      <c r="BC73" s="1280"/>
      <c r="BD73" s="1280"/>
      <c r="BE73" s="1280"/>
      <c r="BF73" s="1280"/>
      <c r="BG73" s="1280"/>
      <c r="BH73" s="1280"/>
      <c r="BI73" s="1280"/>
      <c r="BJ73" s="1280"/>
      <c r="BK73" s="1280"/>
      <c r="BL73" s="1280"/>
      <c r="BM73" s="1280"/>
      <c r="BN73" s="1280"/>
      <c r="BO73" s="1280"/>
      <c r="BP73" s="1277">
        <v>53.4</v>
      </c>
      <c r="BQ73" s="1277"/>
      <c r="BR73" s="1277"/>
      <c r="BS73" s="1277"/>
      <c r="BT73" s="1277"/>
      <c r="BU73" s="1277"/>
      <c r="BV73" s="1277"/>
      <c r="BW73" s="1277"/>
      <c r="BX73" s="1277">
        <v>44.4</v>
      </c>
      <c r="BY73" s="1277"/>
      <c r="BZ73" s="1277"/>
      <c r="CA73" s="1277"/>
      <c r="CB73" s="1277"/>
      <c r="CC73" s="1277"/>
      <c r="CD73" s="1277"/>
      <c r="CE73" s="1277"/>
      <c r="CF73" s="1277">
        <v>27.6</v>
      </c>
      <c r="CG73" s="1277"/>
      <c r="CH73" s="1277"/>
      <c r="CI73" s="1277"/>
      <c r="CJ73" s="1277"/>
      <c r="CK73" s="1277"/>
      <c r="CL73" s="1277"/>
      <c r="CM73" s="1277"/>
      <c r="CN73" s="1277">
        <v>16.600000000000001</v>
      </c>
      <c r="CO73" s="1277"/>
      <c r="CP73" s="1277"/>
      <c r="CQ73" s="1277"/>
      <c r="CR73" s="1277"/>
      <c r="CS73" s="1277"/>
      <c r="CT73" s="1277"/>
      <c r="CU73" s="1277"/>
      <c r="CV73" s="1277"/>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611</v>
      </c>
      <c r="BC75" s="1280"/>
      <c r="BD75" s="1280"/>
      <c r="BE75" s="1280"/>
      <c r="BF75" s="1280"/>
      <c r="BG75" s="1280"/>
      <c r="BH75" s="1280"/>
      <c r="BI75" s="1280"/>
      <c r="BJ75" s="1280"/>
      <c r="BK75" s="1280"/>
      <c r="BL75" s="1280"/>
      <c r="BM75" s="1280"/>
      <c r="BN75" s="1280"/>
      <c r="BO75" s="1280"/>
      <c r="BP75" s="1277">
        <v>10.6</v>
      </c>
      <c r="BQ75" s="1277"/>
      <c r="BR75" s="1277"/>
      <c r="BS75" s="1277"/>
      <c r="BT75" s="1277"/>
      <c r="BU75" s="1277"/>
      <c r="BV75" s="1277"/>
      <c r="BW75" s="1277"/>
      <c r="BX75" s="1277">
        <v>9.6999999999999993</v>
      </c>
      <c r="BY75" s="1277"/>
      <c r="BZ75" s="1277"/>
      <c r="CA75" s="1277"/>
      <c r="CB75" s="1277"/>
      <c r="CC75" s="1277"/>
      <c r="CD75" s="1277"/>
      <c r="CE75" s="1277"/>
      <c r="CF75" s="1277">
        <v>8.1999999999999993</v>
      </c>
      <c r="CG75" s="1277"/>
      <c r="CH75" s="1277"/>
      <c r="CI75" s="1277"/>
      <c r="CJ75" s="1277"/>
      <c r="CK75" s="1277"/>
      <c r="CL75" s="1277"/>
      <c r="CM75" s="1277"/>
      <c r="CN75" s="1277">
        <v>6.7</v>
      </c>
      <c r="CO75" s="1277"/>
      <c r="CP75" s="1277"/>
      <c r="CQ75" s="1277"/>
      <c r="CR75" s="1277"/>
      <c r="CS75" s="1277"/>
      <c r="CT75" s="1277"/>
      <c r="CU75" s="1277"/>
      <c r="CV75" s="1277">
        <v>5.2</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607</v>
      </c>
      <c r="AO77" s="1281"/>
      <c r="AP77" s="1281"/>
      <c r="AQ77" s="1281"/>
      <c r="AR77" s="1281"/>
      <c r="AS77" s="1281"/>
      <c r="AT77" s="1281"/>
      <c r="AU77" s="1281"/>
      <c r="AV77" s="1281"/>
      <c r="AW77" s="1281"/>
      <c r="AX77" s="1281"/>
      <c r="AY77" s="1281"/>
      <c r="AZ77" s="1281"/>
      <c r="BA77" s="1281"/>
      <c r="BB77" s="1280" t="s">
        <v>608</v>
      </c>
      <c r="BC77" s="1280"/>
      <c r="BD77" s="1280"/>
      <c r="BE77" s="1280"/>
      <c r="BF77" s="1280"/>
      <c r="BG77" s="1280"/>
      <c r="BH77" s="1280"/>
      <c r="BI77" s="1280"/>
      <c r="BJ77" s="1280"/>
      <c r="BK77" s="1280"/>
      <c r="BL77" s="1280"/>
      <c r="BM77" s="1280"/>
      <c r="BN77" s="1280"/>
      <c r="BO77" s="1280"/>
      <c r="BP77" s="1277">
        <v>49.8</v>
      </c>
      <c r="BQ77" s="1277"/>
      <c r="BR77" s="1277"/>
      <c r="BS77" s="1277"/>
      <c r="BT77" s="1277"/>
      <c r="BU77" s="1277"/>
      <c r="BV77" s="1277"/>
      <c r="BW77" s="1277"/>
      <c r="BX77" s="1277">
        <v>45.1</v>
      </c>
      <c r="BY77" s="1277"/>
      <c r="BZ77" s="1277"/>
      <c r="CA77" s="1277"/>
      <c r="CB77" s="1277"/>
      <c r="CC77" s="1277"/>
      <c r="CD77" s="1277"/>
      <c r="CE77" s="1277"/>
      <c r="CF77" s="1277">
        <v>37.4</v>
      </c>
      <c r="CG77" s="1277"/>
      <c r="CH77" s="1277"/>
      <c r="CI77" s="1277"/>
      <c r="CJ77" s="1277"/>
      <c r="CK77" s="1277"/>
      <c r="CL77" s="1277"/>
      <c r="CM77" s="1277"/>
      <c r="CN77" s="1277">
        <v>38.9</v>
      </c>
      <c r="CO77" s="1277"/>
      <c r="CP77" s="1277"/>
      <c r="CQ77" s="1277"/>
      <c r="CR77" s="1277"/>
      <c r="CS77" s="1277"/>
      <c r="CT77" s="1277"/>
      <c r="CU77" s="1277"/>
      <c r="CV77" s="1277">
        <v>37.6</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611</v>
      </c>
      <c r="BC79" s="1280"/>
      <c r="BD79" s="1280"/>
      <c r="BE79" s="1280"/>
      <c r="BF79" s="1280"/>
      <c r="BG79" s="1280"/>
      <c r="BH79" s="1280"/>
      <c r="BI79" s="1280"/>
      <c r="BJ79" s="1280"/>
      <c r="BK79" s="1280"/>
      <c r="BL79" s="1280"/>
      <c r="BM79" s="1280"/>
      <c r="BN79" s="1280"/>
      <c r="BO79" s="1280"/>
      <c r="BP79" s="1277">
        <v>7.7</v>
      </c>
      <c r="BQ79" s="1277"/>
      <c r="BR79" s="1277"/>
      <c r="BS79" s="1277"/>
      <c r="BT79" s="1277"/>
      <c r="BU79" s="1277"/>
      <c r="BV79" s="1277"/>
      <c r="BW79" s="1277"/>
      <c r="BX79" s="1277">
        <v>7.1</v>
      </c>
      <c r="BY79" s="1277"/>
      <c r="BZ79" s="1277"/>
      <c r="CA79" s="1277"/>
      <c r="CB79" s="1277"/>
      <c r="CC79" s="1277"/>
      <c r="CD79" s="1277"/>
      <c r="CE79" s="1277"/>
      <c r="CF79" s="1277">
        <v>6.3</v>
      </c>
      <c r="CG79" s="1277"/>
      <c r="CH79" s="1277"/>
      <c r="CI79" s="1277"/>
      <c r="CJ79" s="1277"/>
      <c r="CK79" s="1277"/>
      <c r="CL79" s="1277"/>
      <c r="CM79" s="1277"/>
      <c r="CN79" s="1277">
        <v>6.4</v>
      </c>
      <c r="CO79" s="1277"/>
      <c r="CP79" s="1277"/>
      <c r="CQ79" s="1277"/>
      <c r="CR79" s="1277"/>
      <c r="CS79" s="1277"/>
      <c r="CT79" s="1277"/>
      <c r="CU79" s="1277"/>
      <c r="CV79" s="1277">
        <v>6.1</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wIpd1mUWcLpyS2g7zsnrmjAa/vYTWc7ZSKjU8NGLrsiVi0UH9Qwy3VDfn1fE/ldiRRrxwsKRIfvNeAe04OBvkA==" saltValue="bCxGdvrDFPsOf8LtMhPc8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62" zoomScaleNormal="62" zoomScaleSheetLayoutView="70" workbookViewId="0">
      <selection activeCell="AN50" sqref="AN50:BO5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Y4IvMADYG5NlGOIUPuXgRFwYG6NCA+4m5vu84mwjaJYd8DEBb3iE+8muQUIixtvEQktrPob36VEAaUTMY73ag==" saltValue="NIwGBPvTIGUsoqxnvC/31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9" zoomScaleNormal="69" zoomScaleSheetLayoutView="55" workbookViewId="0">
      <selection activeCell="AN50" sqref="AN50:BO5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hM70DYOEZko/x8Hcen5/2t6zouSWMcI+PWHOfr8YPU3/oKDg8hMK6icZRDH3wAA0X4bmec4bPsL1wuGJUbg6A==" saltValue="m+BMjGkLlMFwMCI2RSeQ6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546</v>
      </c>
      <c r="G2" s="136"/>
      <c r="H2" s="137"/>
    </row>
    <row r="3" spans="1:8">
      <c r="A3" s="133" t="s">
        <v>539</v>
      </c>
      <c r="B3" s="138"/>
      <c r="C3" s="139"/>
      <c r="D3" s="140">
        <v>66871</v>
      </c>
      <c r="E3" s="141"/>
      <c r="F3" s="142">
        <v>41235</v>
      </c>
      <c r="G3" s="143"/>
      <c r="H3" s="144"/>
    </row>
    <row r="4" spans="1:8">
      <c r="A4" s="145"/>
      <c r="B4" s="146"/>
      <c r="C4" s="147"/>
      <c r="D4" s="148">
        <v>32964</v>
      </c>
      <c r="E4" s="149"/>
      <c r="F4" s="150">
        <v>22086</v>
      </c>
      <c r="G4" s="151"/>
      <c r="H4" s="152"/>
    </row>
    <row r="5" spans="1:8">
      <c r="A5" s="133" t="s">
        <v>541</v>
      </c>
      <c r="B5" s="138"/>
      <c r="C5" s="139"/>
      <c r="D5" s="140">
        <v>55136</v>
      </c>
      <c r="E5" s="141"/>
      <c r="F5" s="142">
        <v>41862</v>
      </c>
      <c r="G5" s="143"/>
      <c r="H5" s="144"/>
    </row>
    <row r="6" spans="1:8">
      <c r="A6" s="145"/>
      <c r="B6" s="146"/>
      <c r="C6" s="147"/>
      <c r="D6" s="148">
        <v>27312</v>
      </c>
      <c r="E6" s="149"/>
      <c r="F6" s="150">
        <v>23710</v>
      </c>
      <c r="G6" s="151"/>
      <c r="H6" s="152"/>
    </row>
    <row r="7" spans="1:8">
      <c r="A7" s="133" t="s">
        <v>542</v>
      </c>
      <c r="B7" s="138"/>
      <c r="C7" s="139"/>
      <c r="D7" s="140">
        <v>49635</v>
      </c>
      <c r="E7" s="141"/>
      <c r="F7" s="142">
        <v>43554</v>
      </c>
      <c r="G7" s="143"/>
      <c r="H7" s="144"/>
    </row>
    <row r="8" spans="1:8">
      <c r="A8" s="145"/>
      <c r="B8" s="146"/>
      <c r="C8" s="147"/>
      <c r="D8" s="148">
        <v>24696</v>
      </c>
      <c r="E8" s="149"/>
      <c r="F8" s="150">
        <v>24811</v>
      </c>
      <c r="G8" s="151"/>
      <c r="H8" s="152"/>
    </row>
    <row r="9" spans="1:8">
      <c r="A9" s="133" t="s">
        <v>543</v>
      </c>
      <c r="B9" s="138"/>
      <c r="C9" s="139"/>
      <c r="D9" s="140">
        <v>39891</v>
      </c>
      <c r="E9" s="141"/>
      <c r="F9" s="142">
        <v>46395</v>
      </c>
      <c r="G9" s="143"/>
      <c r="H9" s="144"/>
    </row>
    <row r="10" spans="1:8">
      <c r="A10" s="145"/>
      <c r="B10" s="146"/>
      <c r="C10" s="147"/>
      <c r="D10" s="148">
        <v>22248</v>
      </c>
      <c r="E10" s="149"/>
      <c r="F10" s="150">
        <v>26304</v>
      </c>
      <c r="G10" s="151"/>
      <c r="H10" s="152"/>
    </row>
    <row r="11" spans="1:8">
      <c r="A11" s="133" t="s">
        <v>544</v>
      </c>
      <c r="B11" s="138"/>
      <c r="C11" s="139"/>
      <c r="D11" s="140">
        <v>54783</v>
      </c>
      <c r="E11" s="141"/>
      <c r="F11" s="142">
        <v>48088</v>
      </c>
      <c r="G11" s="143"/>
      <c r="H11" s="144"/>
    </row>
    <row r="12" spans="1:8">
      <c r="A12" s="145"/>
      <c r="B12" s="146"/>
      <c r="C12" s="153"/>
      <c r="D12" s="148">
        <v>27221</v>
      </c>
      <c r="E12" s="149"/>
      <c r="F12" s="150">
        <v>25183</v>
      </c>
      <c r="G12" s="151"/>
      <c r="H12" s="152"/>
    </row>
    <row r="13" spans="1:8">
      <c r="A13" s="133"/>
      <c r="B13" s="138"/>
      <c r="C13" s="154"/>
      <c r="D13" s="155">
        <v>53263</v>
      </c>
      <c r="E13" s="156"/>
      <c r="F13" s="157">
        <v>44227</v>
      </c>
      <c r="G13" s="158"/>
      <c r="H13" s="144"/>
    </row>
    <row r="14" spans="1:8">
      <c r="A14" s="145"/>
      <c r="B14" s="146"/>
      <c r="C14" s="147"/>
      <c r="D14" s="148">
        <v>26888</v>
      </c>
      <c r="E14" s="149"/>
      <c r="F14" s="150">
        <v>24419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5.18</v>
      </c>
      <c r="C19" s="159">
        <f>ROUND(VALUE(SUBSTITUTE(実質収支比率等に係る経年分析!G$48,"▲","-")),2)</f>
        <v>4.67</v>
      </c>
      <c r="D19" s="159">
        <f>ROUND(VALUE(SUBSTITUTE(実質収支比率等に係る経年分析!H$48,"▲","-")),2)</f>
        <v>6.94</v>
      </c>
      <c r="E19" s="159">
        <f>ROUND(VALUE(SUBSTITUTE(実質収支比率等に係る経年分析!I$48,"▲","-")),2)</f>
        <v>5.15</v>
      </c>
      <c r="F19" s="159">
        <f>ROUND(VALUE(SUBSTITUTE(実質収支比率等に係る経年分析!J$48,"▲","-")),2)</f>
        <v>5.87</v>
      </c>
    </row>
    <row r="20" spans="1:11">
      <c r="A20" s="159" t="s">
        <v>49</v>
      </c>
      <c r="B20" s="159">
        <f>ROUND(VALUE(SUBSTITUTE(実質収支比率等に係る経年分析!F$47,"▲","-")),2)</f>
        <v>8.57</v>
      </c>
      <c r="C20" s="159">
        <f>ROUND(VALUE(SUBSTITUTE(実質収支比率等に係る経年分析!G$47,"▲","-")),2)</f>
        <v>7.57</v>
      </c>
      <c r="D20" s="159">
        <f>ROUND(VALUE(SUBSTITUTE(実質収支比率等に係る経年分析!H$47,"▲","-")),2)</f>
        <v>8.31</v>
      </c>
      <c r="E20" s="159">
        <f>ROUND(VALUE(SUBSTITUTE(実質収支比率等に係る経年分析!I$47,"▲","-")),2)</f>
        <v>8.61</v>
      </c>
      <c r="F20" s="159">
        <f>ROUND(VALUE(SUBSTITUTE(実質収支比率等に係る経年分析!J$47,"▲","-")),2)</f>
        <v>8.56</v>
      </c>
    </row>
    <row r="21" spans="1:11">
      <c r="A21" s="159" t="s">
        <v>50</v>
      </c>
      <c r="B21" s="159">
        <f>IF(ISNUMBER(VALUE(SUBSTITUTE(実質収支比率等に係る経年分析!F$49,"▲","-"))),ROUND(VALUE(SUBSTITUTE(実質収支比率等に係る経年分析!F$49,"▲","-")),2),NA())</f>
        <v>-0.93</v>
      </c>
      <c r="C21" s="159">
        <f>IF(ISNUMBER(VALUE(SUBSTITUTE(実質収支比率等に係る経年分析!G$49,"▲","-"))),ROUND(VALUE(SUBSTITUTE(実質収支比率等に係る経年分析!G$49,"▲","-")),2),NA())</f>
        <v>-1.55</v>
      </c>
      <c r="D21" s="159">
        <f>IF(ISNUMBER(VALUE(SUBSTITUTE(実質収支比率等に係る経年分析!H$49,"▲","-"))),ROUND(VALUE(SUBSTITUTE(実質収支比率等に係る経年分析!H$49,"▲","-")),2),NA())</f>
        <v>3.1</v>
      </c>
      <c r="E21" s="159">
        <f>IF(ISNUMBER(VALUE(SUBSTITUTE(実質収支比率等に係る経年分析!I$49,"▲","-"))),ROUND(VALUE(SUBSTITUTE(実質収支比率等に係る経年分析!I$49,"▲","-")),2),NA())</f>
        <v>-1.24</v>
      </c>
      <c r="F21" s="159">
        <f>IF(ISNUMBER(VALUE(SUBSTITUTE(実質収支比率等に係る経年分析!J$49,"▲","-"))),ROUND(VALUE(SUBSTITUTE(実質収支比率等に係る経年分析!J$49,"▲","-")),2),NA())</f>
        <v>0.41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10.42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10.51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9.08</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0.9</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0.39</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住宅事業特別会計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0.19</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0.15</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0.25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0.48</v>
      </c>
    </row>
    <row r="30" spans="1:11">
      <c r="A30" s="160" t="str">
        <f>IF(連結実質赤字比率に係る赤字・黒字の構成分析!C$40="",NA(),連結実質赤字比率に係る赤字・黒字の構成分析!C$40)</f>
        <v>競輪事業特別会計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0.33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0.41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0.48</v>
      </c>
    </row>
    <row r="31" spans="1:11">
      <c r="A31" s="160" t="str">
        <f>IF(連結実質赤字比率に係る赤字・黒字の構成分析!C$39="",NA(),連結実質赤字比率に係る赤字・黒字の構成分析!C$39)</f>
        <v>卸売市場事業特別会計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0.76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0.76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0.75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0.74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0.76</v>
      </c>
    </row>
    <row r="32" spans="1:11">
      <c r="A32" s="160" t="str">
        <f>IF(連結実質赤字比率に係る赤字・黒字の構成分析!C$38="",NA(),連結実質赤字比率に係る赤字・黒字の構成分析!C$38)</f>
        <v>交通事業会計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1.47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0.99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1.52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1.59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1.5</v>
      </c>
    </row>
    <row r="33" spans="1:16">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1.93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2.46</v>
      </c>
    </row>
    <row r="34" spans="1:16">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4.9400000000000004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4.96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4.96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4.75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4.62</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5.07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4.47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6.77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4.8899999999999997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5.37</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7.62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8.0500000000000007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7.46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7.05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6.88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12147</v>
      </c>
      <c r="E42" s="161"/>
      <c r="F42" s="161"/>
      <c r="G42" s="161">
        <f>'実質公債費比率（分子）の構造'!L$52</f>
        <v>12215</v>
      </c>
      <c r="H42" s="161"/>
      <c r="I42" s="161"/>
      <c r="J42" s="161">
        <f>'実質公債費比率（分子）の構造'!M$52</f>
        <v>12509</v>
      </c>
      <c r="K42" s="161"/>
      <c r="L42" s="161"/>
      <c r="M42" s="161">
        <f>'実質公債費比率（分子）の構造'!N$52</f>
        <v>13788</v>
      </c>
      <c r="N42" s="161"/>
      <c r="O42" s="161"/>
      <c r="P42" s="161">
        <f>'実質公債費比率（分子）の構造'!O$52</f>
        <v>12582</v>
      </c>
    </row>
    <row r="43" spans="1:16">
      <c r="A43" s="161" t="s">
        <v>58</v>
      </c>
      <c r="B43" s="161">
        <f>'実質公債費比率（分子）の構造'!K$51</f>
        <v>1</v>
      </c>
      <c r="C43" s="161"/>
      <c r="D43" s="161"/>
      <c r="E43" s="161">
        <f>'実質公債費比率（分子）の構造'!L$51</f>
        <v>1</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790</v>
      </c>
      <c r="C44" s="161"/>
      <c r="D44" s="161"/>
      <c r="E44" s="161">
        <f>'実質公債費比率（分子）の構造'!L$50</f>
        <v>582</v>
      </c>
      <c r="F44" s="161"/>
      <c r="G44" s="161"/>
      <c r="H44" s="161">
        <f>'実質公債費比率（分子）の構造'!M$50</f>
        <v>281</v>
      </c>
      <c r="I44" s="161"/>
      <c r="J44" s="161"/>
      <c r="K44" s="161">
        <f>'実質公債費比率（分子）の構造'!N$50</f>
        <v>43</v>
      </c>
      <c r="L44" s="161"/>
      <c r="M44" s="161"/>
      <c r="N44" s="161">
        <f>'実質公債費比率（分子）の構造'!O$50</f>
        <v>39</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2609</v>
      </c>
      <c r="C46" s="161"/>
      <c r="D46" s="161"/>
      <c r="E46" s="161">
        <f>'実質公債費比率（分子）の構造'!L$48</f>
        <v>2785</v>
      </c>
      <c r="F46" s="161"/>
      <c r="G46" s="161"/>
      <c r="H46" s="161">
        <f>'実質公債費比率（分子）の構造'!M$48</f>
        <v>2830</v>
      </c>
      <c r="I46" s="161"/>
      <c r="J46" s="161"/>
      <c r="K46" s="161">
        <f>'実質公債費比率（分子）の構造'!N$48</f>
        <v>2189</v>
      </c>
      <c r="L46" s="161"/>
      <c r="M46" s="161"/>
      <c r="N46" s="161">
        <f>'実質公債費比率（分子）の構造'!O$48</f>
        <v>2288</v>
      </c>
      <c r="O46" s="161"/>
      <c r="P46" s="161"/>
    </row>
    <row r="47" spans="1:16">
      <c r="A47" s="161" t="s">
        <v>62</v>
      </c>
      <c r="B47" s="161">
        <f>'実質公債費比率（分子）の構造'!K$47</f>
        <v>103</v>
      </c>
      <c r="C47" s="161"/>
      <c r="D47" s="161"/>
      <c r="E47" s="161">
        <f>'実質公債費比率（分子）の構造'!L$47</f>
        <v>123</v>
      </c>
      <c r="F47" s="161"/>
      <c r="G47" s="161"/>
      <c r="H47" s="161">
        <f>'実質公債費比率（分子）の構造'!M$47</f>
        <v>143</v>
      </c>
      <c r="I47" s="161"/>
      <c r="J47" s="161"/>
      <c r="K47" s="161">
        <f>'実質公債費比率（分子）の構造'!N$47</f>
        <v>143</v>
      </c>
      <c r="L47" s="161"/>
      <c r="M47" s="161"/>
      <c r="N47" s="161">
        <f>'実質公債費比率（分子）の構造'!O$47</f>
        <v>143</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13603</v>
      </c>
      <c r="C49" s="161"/>
      <c r="D49" s="161"/>
      <c r="E49" s="161">
        <f>'実質公債費比率（分子）の構造'!L$45</f>
        <v>13208</v>
      </c>
      <c r="F49" s="161"/>
      <c r="G49" s="161"/>
      <c r="H49" s="161">
        <f>'実質公債費比率（分子）の構造'!M$45</f>
        <v>12456</v>
      </c>
      <c r="I49" s="161"/>
      <c r="J49" s="161"/>
      <c r="K49" s="161">
        <f>'実質公債費比率（分子）の構造'!N$45</f>
        <v>14192</v>
      </c>
      <c r="L49" s="161"/>
      <c r="M49" s="161"/>
      <c r="N49" s="161">
        <f>'実質公債費比率（分子）の構造'!O$45</f>
        <v>12321</v>
      </c>
      <c r="O49" s="161"/>
      <c r="P49" s="161"/>
    </row>
    <row r="50" spans="1:16">
      <c r="A50" s="161" t="s">
        <v>65</v>
      </c>
      <c r="B50" s="161" t="e">
        <f>NA()</f>
        <v>#N/A</v>
      </c>
      <c r="C50" s="161">
        <f>IF(ISNUMBER('実質公債費比率（分子）の構造'!K$53),'実質公債費比率（分子）の構造'!K$53,NA())</f>
        <v>4959</v>
      </c>
      <c r="D50" s="161" t="e">
        <f>NA()</f>
        <v>#N/A</v>
      </c>
      <c r="E50" s="161" t="e">
        <f>NA()</f>
        <v>#N/A</v>
      </c>
      <c r="F50" s="161">
        <f>IF(ISNUMBER('実質公債費比率（分子）の構造'!L$53),'実質公債費比率（分子）の構造'!L$53,NA())</f>
        <v>4484</v>
      </c>
      <c r="G50" s="161" t="e">
        <f>NA()</f>
        <v>#N/A</v>
      </c>
      <c r="H50" s="161" t="e">
        <f>NA()</f>
        <v>#N/A</v>
      </c>
      <c r="I50" s="161">
        <f>IF(ISNUMBER('実質公債費比率（分子）の構造'!M$53),'実質公債費比率（分子）の構造'!M$53,NA())</f>
        <v>3201</v>
      </c>
      <c r="J50" s="161" t="e">
        <f>NA()</f>
        <v>#N/A</v>
      </c>
      <c r="K50" s="161" t="e">
        <f>NA()</f>
        <v>#N/A</v>
      </c>
      <c r="L50" s="161">
        <f>IF(ISNUMBER('実質公債費比率（分子）の構造'!N$53),'実質公債費比率（分子）の構造'!N$53,NA())</f>
        <v>2779</v>
      </c>
      <c r="M50" s="161" t="e">
        <f>NA()</f>
        <v>#N/A</v>
      </c>
      <c r="N50" s="161" t="e">
        <f>NA()</f>
        <v>#N/A</v>
      </c>
      <c r="O50" s="161">
        <f>IF(ISNUMBER('実質公債費比率（分子）の構造'!O$53),'実質公債費比率（分子）の構造'!O$53,NA())</f>
        <v>2209</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97553</v>
      </c>
      <c r="E56" s="160"/>
      <c r="F56" s="160"/>
      <c r="G56" s="160">
        <f>'将来負担比率（分子）の構造'!J$52</f>
        <v>96636</v>
      </c>
      <c r="H56" s="160"/>
      <c r="I56" s="160"/>
      <c r="J56" s="160">
        <f>'将来負担比率（分子）の構造'!K$52</f>
        <v>95799</v>
      </c>
      <c r="K56" s="160"/>
      <c r="L56" s="160"/>
      <c r="M56" s="160">
        <f>'将来負担比率（分子）の構造'!L$52</f>
        <v>92180</v>
      </c>
      <c r="N56" s="160"/>
      <c r="O56" s="160"/>
      <c r="P56" s="160">
        <f>'将来負担比率（分子）の構造'!M$52</f>
        <v>91220</v>
      </c>
    </row>
    <row r="57" spans="1:16">
      <c r="A57" s="160" t="s">
        <v>36</v>
      </c>
      <c r="B57" s="160"/>
      <c r="C57" s="160"/>
      <c r="D57" s="160">
        <f>'将来負担比率（分子）の構造'!I$51</f>
        <v>22192</v>
      </c>
      <c r="E57" s="160"/>
      <c r="F57" s="160"/>
      <c r="G57" s="160">
        <f>'将来負担比率（分子）の構造'!J$51</f>
        <v>21472</v>
      </c>
      <c r="H57" s="160"/>
      <c r="I57" s="160"/>
      <c r="J57" s="160">
        <f>'将来負担比率（分子）の構造'!K$51</f>
        <v>24150</v>
      </c>
      <c r="K57" s="160"/>
      <c r="L57" s="160"/>
      <c r="M57" s="160">
        <f>'将来負担比率（分子）の構造'!L$51</f>
        <v>28419</v>
      </c>
      <c r="N57" s="160"/>
      <c r="O57" s="160"/>
      <c r="P57" s="160">
        <f>'将来負担比率（分子）の構造'!M$51</f>
        <v>33065</v>
      </c>
    </row>
    <row r="58" spans="1:16">
      <c r="A58" s="160" t="s">
        <v>35</v>
      </c>
      <c r="B58" s="160"/>
      <c r="C58" s="160"/>
      <c r="D58" s="160">
        <f>'将来負担比率（分子）の構造'!I$50</f>
        <v>21027</v>
      </c>
      <c r="E58" s="160"/>
      <c r="F58" s="160"/>
      <c r="G58" s="160">
        <f>'将来負担比率（分子）の構造'!J$50</f>
        <v>21197</v>
      </c>
      <c r="H58" s="160"/>
      <c r="I58" s="160"/>
      <c r="J58" s="160">
        <f>'将来負担比率（分子）の構造'!K$50</f>
        <v>23648</v>
      </c>
      <c r="K58" s="160"/>
      <c r="L58" s="160"/>
      <c r="M58" s="160">
        <f>'将来負担比率（分子）の構造'!L$50</f>
        <v>25439</v>
      </c>
      <c r="N58" s="160"/>
      <c r="O58" s="160"/>
      <c r="P58" s="160">
        <f>'将来負担比率（分子）の構造'!M$50</f>
        <v>27943</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119</v>
      </c>
      <c r="C61" s="160"/>
      <c r="D61" s="160"/>
      <c r="E61" s="160">
        <f>'将来負担比率（分子）の構造'!J$46</f>
        <v>125</v>
      </c>
      <c r="F61" s="160"/>
      <c r="G61" s="160"/>
      <c r="H61" s="160">
        <f>'将来負担比率（分子）の構造'!K$46</f>
        <v>77</v>
      </c>
      <c r="I61" s="160"/>
      <c r="J61" s="160"/>
      <c r="K61" s="160">
        <f>'将来負担比率（分子）の構造'!L$46</f>
        <v>85</v>
      </c>
      <c r="L61" s="160"/>
      <c r="M61" s="160"/>
      <c r="N61" s="160">
        <f>'将来負担比率（分子）の構造'!M$46</f>
        <v>80</v>
      </c>
      <c r="O61" s="160"/>
      <c r="P61" s="160"/>
    </row>
    <row r="62" spans="1:16">
      <c r="A62" s="160" t="s">
        <v>29</v>
      </c>
      <c r="B62" s="160">
        <f>'将来負担比率（分子）の構造'!I$45</f>
        <v>17456</v>
      </c>
      <c r="C62" s="160"/>
      <c r="D62" s="160"/>
      <c r="E62" s="160">
        <f>'将来負担比率（分子）の構造'!J$45</f>
        <v>16117</v>
      </c>
      <c r="F62" s="160"/>
      <c r="G62" s="160"/>
      <c r="H62" s="160">
        <f>'将来負担比率（分子）の構造'!K$45</f>
        <v>16443</v>
      </c>
      <c r="I62" s="160"/>
      <c r="J62" s="160"/>
      <c r="K62" s="160">
        <f>'将来負担比率（分子）の構造'!L$45</f>
        <v>16332</v>
      </c>
      <c r="L62" s="160"/>
      <c r="M62" s="160"/>
      <c r="N62" s="160">
        <f>'将来負担比率（分子）の構造'!M$45</f>
        <v>15647</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29838</v>
      </c>
      <c r="C64" s="160"/>
      <c r="D64" s="160"/>
      <c r="E64" s="160">
        <f>'将来負担比率（分子）の構造'!J$43</f>
        <v>28003</v>
      </c>
      <c r="F64" s="160"/>
      <c r="G64" s="160"/>
      <c r="H64" s="160">
        <f>'将来負担比率（分子）の構造'!K$43</f>
        <v>28181</v>
      </c>
      <c r="I64" s="160"/>
      <c r="J64" s="160"/>
      <c r="K64" s="160">
        <f>'将来負担比率（分子）の構造'!L$43</f>
        <v>24146</v>
      </c>
      <c r="L64" s="160"/>
      <c r="M64" s="160"/>
      <c r="N64" s="160">
        <f>'将来負担比率（分子）の構造'!M$43</f>
        <v>24202</v>
      </c>
      <c r="O64" s="160"/>
      <c r="P64" s="160"/>
    </row>
    <row r="65" spans="1:16">
      <c r="A65" s="160" t="s">
        <v>26</v>
      </c>
      <c r="B65" s="160">
        <f>'将来負担比率（分子）の構造'!I$42</f>
        <v>851</v>
      </c>
      <c r="C65" s="160"/>
      <c r="D65" s="160"/>
      <c r="E65" s="160">
        <f>'将来負担比率（分子）の構造'!J$42</f>
        <v>319</v>
      </c>
      <c r="F65" s="160"/>
      <c r="G65" s="160"/>
      <c r="H65" s="160">
        <f>'将来負担比率（分子）の構造'!K$42</f>
        <v>1</v>
      </c>
      <c r="I65" s="160"/>
      <c r="J65" s="160"/>
      <c r="K65" s="160">
        <f>'将来負担比率（分子）の構造'!L$42</f>
        <v>0</v>
      </c>
      <c r="L65" s="160"/>
      <c r="M65" s="160"/>
      <c r="N65" s="160" t="str">
        <f>'将来負担比率（分子）の構造'!M$42</f>
        <v>-</v>
      </c>
      <c r="O65" s="160"/>
      <c r="P65" s="160"/>
    </row>
    <row r="66" spans="1:16">
      <c r="A66" s="160" t="s">
        <v>25</v>
      </c>
      <c r="B66" s="160">
        <f>'将来負担比率（分子）の構造'!I$41</f>
        <v>119968</v>
      </c>
      <c r="C66" s="160"/>
      <c r="D66" s="160"/>
      <c r="E66" s="160">
        <f>'将来負担比率（分子）の構造'!J$41</f>
        <v>117389</v>
      </c>
      <c r="F66" s="160"/>
      <c r="G66" s="160"/>
      <c r="H66" s="160">
        <f>'将来負担比率（分子）の構造'!K$41</f>
        <v>113189</v>
      </c>
      <c r="I66" s="160"/>
      <c r="J66" s="160"/>
      <c r="K66" s="160">
        <f>'将来負担比率（分子）の構造'!L$41</f>
        <v>114163</v>
      </c>
      <c r="L66" s="160"/>
      <c r="M66" s="160"/>
      <c r="N66" s="160">
        <f>'将来負担比率（分子）の構造'!M$41</f>
        <v>112222</v>
      </c>
      <c r="O66" s="160"/>
      <c r="P66" s="160"/>
    </row>
    <row r="67" spans="1:16">
      <c r="A67" s="160" t="s">
        <v>69</v>
      </c>
      <c r="B67" s="160" t="e">
        <f>NA()</f>
        <v>#N/A</v>
      </c>
      <c r="C67" s="160">
        <f>IF(ISNUMBER('将来負担比率（分子）の構造'!I$53), IF('将来負担比率（分子）の構造'!I$53 &lt; 0, 0, '将来負担比率（分子）の構造'!I$53), NA())</f>
        <v>27460</v>
      </c>
      <c r="D67" s="160" t="e">
        <f>NA()</f>
        <v>#N/A</v>
      </c>
      <c r="E67" s="160" t="e">
        <f>NA()</f>
        <v>#N/A</v>
      </c>
      <c r="F67" s="160">
        <f>IF(ISNUMBER('将来負担比率（分子）の構造'!J$53), IF('将来負担比率（分子）の構造'!J$53 &lt; 0, 0, '将来負担比率（分子）の構造'!J$53), NA())</f>
        <v>22648</v>
      </c>
      <c r="G67" s="160" t="e">
        <f>NA()</f>
        <v>#N/A</v>
      </c>
      <c r="H67" s="160" t="e">
        <f>NA()</f>
        <v>#N/A</v>
      </c>
      <c r="I67" s="160">
        <f>IF(ISNUMBER('将来負担比率（分子）の構造'!K$53), IF('将来負担比率（分子）の構造'!K$53 &lt; 0, 0, '将来負担比率（分子）の構造'!K$53), NA())</f>
        <v>14295</v>
      </c>
      <c r="J67" s="160" t="e">
        <f>NA()</f>
        <v>#N/A</v>
      </c>
      <c r="K67" s="160" t="e">
        <f>NA()</f>
        <v>#N/A</v>
      </c>
      <c r="L67" s="160">
        <f>IF(ISNUMBER('将来負担比率（分子）の構造'!L$53), IF('将来負担比率（分子）の構造'!L$53 &lt; 0, 0, '将来負担比率（分子）の構造'!L$53), NA())</f>
        <v>8689</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5116</v>
      </c>
      <c r="C72" s="164">
        <f>基金残高に係る経年分析!G55</f>
        <v>5391</v>
      </c>
      <c r="D72" s="164">
        <f>基金残高に係る経年分析!H55</f>
        <v>5224</v>
      </c>
    </row>
    <row r="73" spans="1:16">
      <c r="A73" s="163" t="s">
        <v>72</v>
      </c>
      <c r="B73" s="164">
        <f>基金残高に係る経年分析!F56</f>
        <v>4061</v>
      </c>
      <c r="C73" s="164">
        <f>基金残高に係る経年分析!G56</f>
        <v>4078</v>
      </c>
      <c r="D73" s="164">
        <f>基金残高に係る経年分析!H56</f>
        <v>4096</v>
      </c>
    </row>
    <row r="74" spans="1:16">
      <c r="A74" s="163" t="s">
        <v>73</v>
      </c>
      <c r="B74" s="164">
        <f>基金残高に係る経年分析!F57</f>
        <v>13476</v>
      </c>
      <c r="C74" s="164">
        <f>基金残高に係る経年分析!G57</f>
        <v>14316</v>
      </c>
      <c r="D74" s="164">
        <f>基金残高に係る経年分析!H57</f>
        <v>14512</v>
      </c>
    </row>
  </sheetData>
  <sheetProtection algorithmName="SHA-512" hashValue="0QFVQP6aI5bjA9CN7IBM2hDRScnScS3GxHsJqMMSG/avWPhnqHmeOiCUNlnIl4Kp7iSGLFQjGKeacpvPZfmRgg==" saltValue="kq6VTMQkFereOeH2himk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219</v>
      </c>
      <c r="C5" s="646"/>
      <c r="D5" s="646"/>
      <c r="E5" s="646"/>
      <c r="F5" s="646"/>
      <c r="G5" s="646"/>
      <c r="H5" s="646"/>
      <c r="I5" s="646"/>
      <c r="J5" s="646"/>
      <c r="K5" s="646"/>
      <c r="L5" s="646"/>
      <c r="M5" s="646"/>
      <c r="N5" s="646"/>
      <c r="O5" s="646"/>
      <c r="P5" s="646"/>
      <c r="Q5" s="647"/>
      <c r="R5" s="648">
        <v>29524985</v>
      </c>
      <c r="S5" s="649"/>
      <c r="T5" s="649"/>
      <c r="U5" s="649"/>
      <c r="V5" s="649"/>
      <c r="W5" s="649"/>
      <c r="X5" s="649"/>
      <c r="Y5" s="650"/>
      <c r="Z5" s="651">
        <v>23.8</v>
      </c>
      <c r="AA5" s="651"/>
      <c r="AB5" s="651"/>
      <c r="AC5" s="651"/>
      <c r="AD5" s="652">
        <v>27581173</v>
      </c>
      <c r="AE5" s="652"/>
      <c r="AF5" s="652"/>
      <c r="AG5" s="652"/>
      <c r="AH5" s="652"/>
      <c r="AI5" s="652"/>
      <c r="AJ5" s="652"/>
      <c r="AK5" s="652"/>
      <c r="AL5" s="653">
        <v>46.7</v>
      </c>
      <c r="AM5" s="654"/>
      <c r="AN5" s="654"/>
      <c r="AO5" s="655"/>
      <c r="AP5" s="645" t="s">
        <v>220</v>
      </c>
      <c r="AQ5" s="646"/>
      <c r="AR5" s="646"/>
      <c r="AS5" s="646"/>
      <c r="AT5" s="646"/>
      <c r="AU5" s="646"/>
      <c r="AV5" s="646"/>
      <c r="AW5" s="646"/>
      <c r="AX5" s="646"/>
      <c r="AY5" s="646"/>
      <c r="AZ5" s="646"/>
      <c r="BA5" s="646"/>
      <c r="BB5" s="646"/>
      <c r="BC5" s="646"/>
      <c r="BD5" s="646"/>
      <c r="BE5" s="646"/>
      <c r="BF5" s="647"/>
      <c r="BG5" s="659">
        <v>27541228</v>
      </c>
      <c r="BH5" s="660"/>
      <c r="BI5" s="660"/>
      <c r="BJ5" s="660"/>
      <c r="BK5" s="660"/>
      <c r="BL5" s="660"/>
      <c r="BM5" s="660"/>
      <c r="BN5" s="661"/>
      <c r="BO5" s="662">
        <v>93.3</v>
      </c>
      <c r="BP5" s="662"/>
      <c r="BQ5" s="662"/>
      <c r="BR5" s="662"/>
      <c r="BS5" s="663">
        <v>330164</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c r="B6" s="656" t="s">
        <v>224</v>
      </c>
      <c r="C6" s="657"/>
      <c r="D6" s="657"/>
      <c r="E6" s="657"/>
      <c r="F6" s="657"/>
      <c r="G6" s="657"/>
      <c r="H6" s="657"/>
      <c r="I6" s="657"/>
      <c r="J6" s="657"/>
      <c r="K6" s="657"/>
      <c r="L6" s="657"/>
      <c r="M6" s="657"/>
      <c r="N6" s="657"/>
      <c r="O6" s="657"/>
      <c r="P6" s="657"/>
      <c r="Q6" s="658"/>
      <c r="R6" s="659">
        <v>715464</v>
      </c>
      <c r="S6" s="660"/>
      <c r="T6" s="660"/>
      <c r="U6" s="660"/>
      <c r="V6" s="660"/>
      <c r="W6" s="660"/>
      <c r="X6" s="660"/>
      <c r="Y6" s="661"/>
      <c r="Z6" s="662">
        <v>0.6</v>
      </c>
      <c r="AA6" s="662"/>
      <c r="AB6" s="662"/>
      <c r="AC6" s="662"/>
      <c r="AD6" s="663">
        <v>715464</v>
      </c>
      <c r="AE6" s="663"/>
      <c r="AF6" s="663"/>
      <c r="AG6" s="663"/>
      <c r="AH6" s="663"/>
      <c r="AI6" s="663"/>
      <c r="AJ6" s="663"/>
      <c r="AK6" s="663"/>
      <c r="AL6" s="664">
        <v>1.2</v>
      </c>
      <c r="AM6" s="665"/>
      <c r="AN6" s="665"/>
      <c r="AO6" s="666"/>
      <c r="AP6" s="656" t="s">
        <v>225</v>
      </c>
      <c r="AQ6" s="657"/>
      <c r="AR6" s="657"/>
      <c r="AS6" s="657"/>
      <c r="AT6" s="657"/>
      <c r="AU6" s="657"/>
      <c r="AV6" s="657"/>
      <c r="AW6" s="657"/>
      <c r="AX6" s="657"/>
      <c r="AY6" s="657"/>
      <c r="AZ6" s="657"/>
      <c r="BA6" s="657"/>
      <c r="BB6" s="657"/>
      <c r="BC6" s="657"/>
      <c r="BD6" s="657"/>
      <c r="BE6" s="657"/>
      <c r="BF6" s="658"/>
      <c r="BG6" s="659">
        <v>27541228</v>
      </c>
      <c r="BH6" s="660"/>
      <c r="BI6" s="660"/>
      <c r="BJ6" s="660"/>
      <c r="BK6" s="660"/>
      <c r="BL6" s="660"/>
      <c r="BM6" s="660"/>
      <c r="BN6" s="661"/>
      <c r="BO6" s="662">
        <v>93.3</v>
      </c>
      <c r="BP6" s="662"/>
      <c r="BQ6" s="662"/>
      <c r="BR6" s="662"/>
      <c r="BS6" s="663">
        <v>330164</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571572</v>
      </c>
      <c r="CS6" s="660"/>
      <c r="CT6" s="660"/>
      <c r="CU6" s="660"/>
      <c r="CV6" s="660"/>
      <c r="CW6" s="660"/>
      <c r="CX6" s="660"/>
      <c r="CY6" s="661"/>
      <c r="CZ6" s="653">
        <v>0.5</v>
      </c>
      <c r="DA6" s="654"/>
      <c r="DB6" s="654"/>
      <c r="DC6" s="673"/>
      <c r="DD6" s="668" t="s">
        <v>227</v>
      </c>
      <c r="DE6" s="660"/>
      <c r="DF6" s="660"/>
      <c r="DG6" s="660"/>
      <c r="DH6" s="660"/>
      <c r="DI6" s="660"/>
      <c r="DJ6" s="660"/>
      <c r="DK6" s="660"/>
      <c r="DL6" s="660"/>
      <c r="DM6" s="660"/>
      <c r="DN6" s="660"/>
      <c r="DO6" s="660"/>
      <c r="DP6" s="661"/>
      <c r="DQ6" s="668">
        <v>571572</v>
      </c>
      <c r="DR6" s="660"/>
      <c r="DS6" s="660"/>
      <c r="DT6" s="660"/>
      <c r="DU6" s="660"/>
      <c r="DV6" s="660"/>
      <c r="DW6" s="660"/>
      <c r="DX6" s="660"/>
      <c r="DY6" s="660"/>
      <c r="DZ6" s="660"/>
      <c r="EA6" s="660"/>
      <c r="EB6" s="660"/>
      <c r="EC6" s="669"/>
    </row>
    <row r="7" spans="2:143" ht="11.25" customHeight="1">
      <c r="B7" s="656" t="s">
        <v>228</v>
      </c>
      <c r="C7" s="657"/>
      <c r="D7" s="657"/>
      <c r="E7" s="657"/>
      <c r="F7" s="657"/>
      <c r="G7" s="657"/>
      <c r="H7" s="657"/>
      <c r="I7" s="657"/>
      <c r="J7" s="657"/>
      <c r="K7" s="657"/>
      <c r="L7" s="657"/>
      <c r="M7" s="657"/>
      <c r="N7" s="657"/>
      <c r="O7" s="657"/>
      <c r="P7" s="657"/>
      <c r="Q7" s="658"/>
      <c r="R7" s="659">
        <v>49123</v>
      </c>
      <c r="S7" s="660"/>
      <c r="T7" s="660"/>
      <c r="U7" s="660"/>
      <c r="V7" s="660"/>
      <c r="W7" s="660"/>
      <c r="X7" s="660"/>
      <c r="Y7" s="661"/>
      <c r="Z7" s="662">
        <v>0</v>
      </c>
      <c r="AA7" s="662"/>
      <c r="AB7" s="662"/>
      <c r="AC7" s="662"/>
      <c r="AD7" s="663">
        <v>49123</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12990174</v>
      </c>
      <c r="BH7" s="660"/>
      <c r="BI7" s="660"/>
      <c r="BJ7" s="660"/>
      <c r="BK7" s="660"/>
      <c r="BL7" s="660"/>
      <c r="BM7" s="660"/>
      <c r="BN7" s="661"/>
      <c r="BO7" s="662">
        <v>44</v>
      </c>
      <c r="BP7" s="662"/>
      <c r="BQ7" s="662"/>
      <c r="BR7" s="662"/>
      <c r="BS7" s="663">
        <v>330164</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13558374</v>
      </c>
      <c r="CS7" s="660"/>
      <c r="CT7" s="660"/>
      <c r="CU7" s="660"/>
      <c r="CV7" s="660"/>
      <c r="CW7" s="660"/>
      <c r="CX7" s="660"/>
      <c r="CY7" s="661"/>
      <c r="CZ7" s="662">
        <v>11.3</v>
      </c>
      <c r="DA7" s="662"/>
      <c r="DB7" s="662"/>
      <c r="DC7" s="662"/>
      <c r="DD7" s="668">
        <v>430669</v>
      </c>
      <c r="DE7" s="660"/>
      <c r="DF7" s="660"/>
      <c r="DG7" s="660"/>
      <c r="DH7" s="660"/>
      <c r="DI7" s="660"/>
      <c r="DJ7" s="660"/>
      <c r="DK7" s="660"/>
      <c r="DL7" s="660"/>
      <c r="DM7" s="660"/>
      <c r="DN7" s="660"/>
      <c r="DO7" s="660"/>
      <c r="DP7" s="661"/>
      <c r="DQ7" s="668">
        <v>10674572</v>
      </c>
      <c r="DR7" s="660"/>
      <c r="DS7" s="660"/>
      <c r="DT7" s="660"/>
      <c r="DU7" s="660"/>
      <c r="DV7" s="660"/>
      <c r="DW7" s="660"/>
      <c r="DX7" s="660"/>
      <c r="DY7" s="660"/>
      <c r="DZ7" s="660"/>
      <c r="EA7" s="660"/>
      <c r="EB7" s="660"/>
      <c r="EC7" s="669"/>
    </row>
    <row r="8" spans="2:143" ht="11.25" customHeight="1">
      <c r="B8" s="656" t="s">
        <v>231</v>
      </c>
      <c r="C8" s="657"/>
      <c r="D8" s="657"/>
      <c r="E8" s="657"/>
      <c r="F8" s="657"/>
      <c r="G8" s="657"/>
      <c r="H8" s="657"/>
      <c r="I8" s="657"/>
      <c r="J8" s="657"/>
      <c r="K8" s="657"/>
      <c r="L8" s="657"/>
      <c r="M8" s="657"/>
      <c r="N8" s="657"/>
      <c r="O8" s="657"/>
      <c r="P8" s="657"/>
      <c r="Q8" s="658"/>
      <c r="R8" s="659">
        <v>88626</v>
      </c>
      <c r="S8" s="660"/>
      <c r="T8" s="660"/>
      <c r="U8" s="660"/>
      <c r="V8" s="660"/>
      <c r="W8" s="660"/>
      <c r="X8" s="660"/>
      <c r="Y8" s="661"/>
      <c r="Z8" s="662">
        <v>0.1</v>
      </c>
      <c r="AA8" s="662"/>
      <c r="AB8" s="662"/>
      <c r="AC8" s="662"/>
      <c r="AD8" s="663">
        <v>88626</v>
      </c>
      <c r="AE8" s="663"/>
      <c r="AF8" s="663"/>
      <c r="AG8" s="663"/>
      <c r="AH8" s="663"/>
      <c r="AI8" s="663"/>
      <c r="AJ8" s="663"/>
      <c r="AK8" s="663"/>
      <c r="AL8" s="664">
        <v>0.2</v>
      </c>
      <c r="AM8" s="665"/>
      <c r="AN8" s="665"/>
      <c r="AO8" s="666"/>
      <c r="AP8" s="656" t="s">
        <v>232</v>
      </c>
      <c r="AQ8" s="657"/>
      <c r="AR8" s="657"/>
      <c r="AS8" s="657"/>
      <c r="AT8" s="657"/>
      <c r="AU8" s="657"/>
      <c r="AV8" s="657"/>
      <c r="AW8" s="657"/>
      <c r="AX8" s="657"/>
      <c r="AY8" s="657"/>
      <c r="AZ8" s="657"/>
      <c r="BA8" s="657"/>
      <c r="BB8" s="657"/>
      <c r="BC8" s="657"/>
      <c r="BD8" s="657"/>
      <c r="BE8" s="657"/>
      <c r="BF8" s="658"/>
      <c r="BG8" s="659">
        <v>402357</v>
      </c>
      <c r="BH8" s="660"/>
      <c r="BI8" s="660"/>
      <c r="BJ8" s="660"/>
      <c r="BK8" s="660"/>
      <c r="BL8" s="660"/>
      <c r="BM8" s="660"/>
      <c r="BN8" s="661"/>
      <c r="BO8" s="662">
        <v>1.4</v>
      </c>
      <c r="BP8" s="662"/>
      <c r="BQ8" s="662"/>
      <c r="BR8" s="662"/>
      <c r="BS8" s="668" t="s">
        <v>227</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46265188</v>
      </c>
      <c r="CS8" s="660"/>
      <c r="CT8" s="660"/>
      <c r="CU8" s="660"/>
      <c r="CV8" s="660"/>
      <c r="CW8" s="660"/>
      <c r="CX8" s="660"/>
      <c r="CY8" s="661"/>
      <c r="CZ8" s="662">
        <v>38.6</v>
      </c>
      <c r="DA8" s="662"/>
      <c r="DB8" s="662"/>
      <c r="DC8" s="662"/>
      <c r="DD8" s="668">
        <v>396234</v>
      </c>
      <c r="DE8" s="660"/>
      <c r="DF8" s="660"/>
      <c r="DG8" s="660"/>
      <c r="DH8" s="660"/>
      <c r="DI8" s="660"/>
      <c r="DJ8" s="660"/>
      <c r="DK8" s="660"/>
      <c r="DL8" s="660"/>
      <c r="DM8" s="660"/>
      <c r="DN8" s="660"/>
      <c r="DO8" s="660"/>
      <c r="DP8" s="661"/>
      <c r="DQ8" s="668">
        <v>20545906</v>
      </c>
      <c r="DR8" s="660"/>
      <c r="DS8" s="660"/>
      <c r="DT8" s="660"/>
      <c r="DU8" s="660"/>
      <c r="DV8" s="660"/>
      <c r="DW8" s="660"/>
      <c r="DX8" s="660"/>
      <c r="DY8" s="660"/>
      <c r="DZ8" s="660"/>
      <c r="EA8" s="660"/>
      <c r="EB8" s="660"/>
      <c r="EC8" s="669"/>
    </row>
    <row r="9" spans="2:143" ht="11.25" customHeight="1">
      <c r="B9" s="656" t="s">
        <v>234</v>
      </c>
      <c r="C9" s="657"/>
      <c r="D9" s="657"/>
      <c r="E9" s="657"/>
      <c r="F9" s="657"/>
      <c r="G9" s="657"/>
      <c r="H9" s="657"/>
      <c r="I9" s="657"/>
      <c r="J9" s="657"/>
      <c r="K9" s="657"/>
      <c r="L9" s="657"/>
      <c r="M9" s="657"/>
      <c r="N9" s="657"/>
      <c r="O9" s="657"/>
      <c r="P9" s="657"/>
      <c r="Q9" s="658"/>
      <c r="R9" s="659">
        <v>91153</v>
      </c>
      <c r="S9" s="660"/>
      <c r="T9" s="660"/>
      <c r="U9" s="660"/>
      <c r="V9" s="660"/>
      <c r="W9" s="660"/>
      <c r="X9" s="660"/>
      <c r="Y9" s="661"/>
      <c r="Z9" s="662">
        <v>0.1</v>
      </c>
      <c r="AA9" s="662"/>
      <c r="AB9" s="662"/>
      <c r="AC9" s="662"/>
      <c r="AD9" s="663">
        <v>91153</v>
      </c>
      <c r="AE9" s="663"/>
      <c r="AF9" s="663"/>
      <c r="AG9" s="663"/>
      <c r="AH9" s="663"/>
      <c r="AI9" s="663"/>
      <c r="AJ9" s="663"/>
      <c r="AK9" s="663"/>
      <c r="AL9" s="664">
        <v>0.2</v>
      </c>
      <c r="AM9" s="665"/>
      <c r="AN9" s="665"/>
      <c r="AO9" s="666"/>
      <c r="AP9" s="656" t="s">
        <v>235</v>
      </c>
      <c r="AQ9" s="657"/>
      <c r="AR9" s="657"/>
      <c r="AS9" s="657"/>
      <c r="AT9" s="657"/>
      <c r="AU9" s="657"/>
      <c r="AV9" s="657"/>
      <c r="AW9" s="657"/>
      <c r="AX9" s="657"/>
      <c r="AY9" s="657"/>
      <c r="AZ9" s="657"/>
      <c r="BA9" s="657"/>
      <c r="BB9" s="657"/>
      <c r="BC9" s="657"/>
      <c r="BD9" s="657"/>
      <c r="BE9" s="657"/>
      <c r="BF9" s="658"/>
      <c r="BG9" s="659">
        <v>10393565</v>
      </c>
      <c r="BH9" s="660"/>
      <c r="BI9" s="660"/>
      <c r="BJ9" s="660"/>
      <c r="BK9" s="660"/>
      <c r="BL9" s="660"/>
      <c r="BM9" s="660"/>
      <c r="BN9" s="661"/>
      <c r="BO9" s="662">
        <v>35.200000000000003</v>
      </c>
      <c r="BP9" s="662"/>
      <c r="BQ9" s="662"/>
      <c r="BR9" s="662"/>
      <c r="BS9" s="668" t="s">
        <v>227</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10739609</v>
      </c>
      <c r="CS9" s="660"/>
      <c r="CT9" s="660"/>
      <c r="CU9" s="660"/>
      <c r="CV9" s="660"/>
      <c r="CW9" s="660"/>
      <c r="CX9" s="660"/>
      <c r="CY9" s="661"/>
      <c r="CZ9" s="662">
        <v>9</v>
      </c>
      <c r="DA9" s="662"/>
      <c r="DB9" s="662"/>
      <c r="DC9" s="662"/>
      <c r="DD9" s="668">
        <v>1853338</v>
      </c>
      <c r="DE9" s="660"/>
      <c r="DF9" s="660"/>
      <c r="DG9" s="660"/>
      <c r="DH9" s="660"/>
      <c r="DI9" s="660"/>
      <c r="DJ9" s="660"/>
      <c r="DK9" s="660"/>
      <c r="DL9" s="660"/>
      <c r="DM9" s="660"/>
      <c r="DN9" s="660"/>
      <c r="DO9" s="660"/>
      <c r="DP9" s="661"/>
      <c r="DQ9" s="668">
        <v>7707488</v>
      </c>
      <c r="DR9" s="660"/>
      <c r="DS9" s="660"/>
      <c r="DT9" s="660"/>
      <c r="DU9" s="660"/>
      <c r="DV9" s="660"/>
      <c r="DW9" s="660"/>
      <c r="DX9" s="660"/>
      <c r="DY9" s="660"/>
      <c r="DZ9" s="660"/>
      <c r="EA9" s="660"/>
      <c r="EB9" s="660"/>
      <c r="EC9" s="669"/>
    </row>
    <row r="10" spans="2:143" ht="11.25" customHeight="1">
      <c r="B10" s="656" t="s">
        <v>237</v>
      </c>
      <c r="C10" s="657"/>
      <c r="D10" s="657"/>
      <c r="E10" s="657"/>
      <c r="F10" s="657"/>
      <c r="G10" s="657"/>
      <c r="H10" s="657"/>
      <c r="I10" s="657"/>
      <c r="J10" s="657"/>
      <c r="K10" s="657"/>
      <c r="L10" s="657"/>
      <c r="M10" s="657"/>
      <c r="N10" s="657"/>
      <c r="O10" s="657"/>
      <c r="P10" s="657"/>
      <c r="Q10" s="658"/>
      <c r="R10" s="659" t="s">
        <v>132</v>
      </c>
      <c r="S10" s="660"/>
      <c r="T10" s="660"/>
      <c r="U10" s="660"/>
      <c r="V10" s="660"/>
      <c r="W10" s="660"/>
      <c r="X10" s="660"/>
      <c r="Y10" s="661"/>
      <c r="Z10" s="662" t="s">
        <v>132</v>
      </c>
      <c r="AA10" s="662"/>
      <c r="AB10" s="662"/>
      <c r="AC10" s="662"/>
      <c r="AD10" s="663" t="s">
        <v>238</v>
      </c>
      <c r="AE10" s="663"/>
      <c r="AF10" s="663"/>
      <c r="AG10" s="663"/>
      <c r="AH10" s="663"/>
      <c r="AI10" s="663"/>
      <c r="AJ10" s="663"/>
      <c r="AK10" s="663"/>
      <c r="AL10" s="664" t="s">
        <v>227</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575015</v>
      </c>
      <c r="BH10" s="660"/>
      <c r="BI10" s="660"/>
      <c r="BJ10" s="660"/>
      <c r="BK10" s="660"/>
      <c r="BL10" s="660"/>
      <c r="BM10" s="660"/>
      <c r="BN10" s="661"/>
      <c r="BO10" s="662">
        <v>1.9</v>
      </c>
      <c r="BP10" s="662"/>
      <c r="BQ10" s="662"/>
      <c r="BR10" s="662"/>
      <c r="BS10" s="668" t="s">
        <v>132</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79463</v>
      </c>
      <c r="CS10" s="660"/>
      <c r="CT10" s="660"/>
      <c r="CU10" s="660"/>
      <c r="CV10" s="660"/>
      <c r="CW10" s="660"/>
      <c r="CX10" s="660"/>
      <c r="CY10" s="661"/>
      <c r="CZ10" s="662">
        <v>0.1</v>
      </c>
      <c r="DA10" s="662"/>
      <c r="DB10" s="662"/>
      <c r="DC10" s="662"/>
      <c r="DD10" s="668" t="s">
        <v>227</v>
      </c>
      <c r="DE10" s="660"/>
      <c r="DF10" s="660"/>
      <c r="DG10" s="660"/>
      <c r="DH10" s="660"/>
      <c r="DI10" s="660"/>
      <c r="DJ10" s="660"/>
      <c r="DK10" s="660"/>
      <c r="DL10" s="660"/>
      <c r="DM10" s="660"/>
      <c r="DN10" s="660"/>
      <c r="DO10" s="660"/>
      <c r="DP10" s="661"/>
      <c r="DQ10" s="668">
        <v>65830</v>
      </c>
      <c r="DR10" s="660"/>
      <c r="DS10" s="660"/>
      <c r="DT10" s="660"/>
      <c r="DU10" s="660"/>
      <c r="DV10" s="660"/>
      <c r="DW10" s="660"/>
      <c r="DX10" s="660"/>
      <c r="DY10" s="660"/>
      <c r="DZ10" s="660"/>
      <c r="EA10" s="660"/>
      <c r="EB10" s="660"/>
      <c r="EC10" s="669"/>
    </row>
    <row r="11" spans="2:143" ht="11.25" customHeight="1">
      <c r="B11" s="656" t="s">
        <v>241</v>
      </c>
      <c r="C11" s="657"/>
      <c r="D11" s="657"/>
      <c r="E11" s="657"/>
      <c r="F11" s="657"/>
      <c r="G11" s="657"/>
      <c r="H11" s="657"/>
      <c r="I11" s="657"/>
      <c r="J11" s="657"/>
      <c r="K11" s="657"/>
      <c r="L11" s="657"/>
      <c r="M11" s="657"/>
      <c r="N11" s="657"/>
      <c r="O11" s="657"/>
      <c r="P11" s="657"/>
      <c r="Q11" s="658"/>
      <c r="R11" s="659" t="s">
        <v>227</v>
      </c>
      <c r="S11" s="660"/>
      <c r="T11" s="660"/>
      <c r="U11" s="660"/>
      <c r="V11" s="660"/>
      <c r="W11" s="660"/>
      <c r="X11" s="660"/>
      <c r="Y11" s="661"/>
      <c r="Z11" s="662" t="s">
        <v>227</v>
      </c>
      <c r="AA11" s="662"/>
      <c r="AB11" s="662"/>
      <c r="AC11" s="662"/>
      <c r="AD11" s="663" t="s">
        <v>227</v>
      </c>
      <c r="AE11" s="663"/>
      <c r="AF11" s="663"/>
      <c r="AG11" s="663"/>
      <c r="AH11" s="663"/>
      <c r="AI11" s="663"/>
      <c r="AJ11" s="663"/>
      <c r="AK11" s="663"/>
      <c r="AL11" s="664" t="s">
        <v>227</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1619237</v>
      </c>
      <c r="BH11" s="660"/>
      <c r="BI11" s="660"/>
      <c r="BJ11" s="660"/>
      <c r="BK11" s="660"/>
      <c r="BL11" s="660"/>
      <c r="BM11" s="660"/>
      <c r="BN11" s="661"/>
      <c r="BO11" s="662">
        <v>5.5</v>
      </c>
      <c r="BP11" s="662"/>
      <c r="BQ11" s="662"/>
      <c r="BR11" s="662"/>
      <c r="BS11" s="668">
        <v>330164</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2325445</v>
      </c>
      <c r="CS11" s="660"/>
      <c r="CT11" s="660"/>
      <c r="CU11" s="660"/>
      <c r="CV11" s="660"/>
      <c r="CW11" s="660"/>
      <c r="CX11" s="660"/>
      <c r="CY11" s="661"/>
      <c r="CZ11" s="662">
        <v>1.9</v>
      </c>
      <c r="DA11" s="662"/>
      <c r="DB11" s="662"/>
      <c r="DC11" s="662"/>
      <c r="DD11" s="668">
        <v>745774</v>
      </c>
      <c r="DE11" s="660"/>
      <c r="DF11" s="660"/>
      <c r="DG11" s="660"/>
      <c r="DH11" s="660"/>
      <c r="DI11" s="660"/>
      <c r="DJ11" s="660"/>
      <c r="DK11" s="660"/>
      <c r="DL11" s="660"/>
      <c r="DM11" s="660"/>
      <c r="DN11" s="660"/>
      <c r="DO11" s="660"/>
      <c r="DP11" s="661"/>
      <c r="DQ11" s="668">
        <v>1330504</v>
      </c>
      <c r="DR11" s="660"/>
      <c r="DS11" s="660"/>
      <c r="DT11" s="660"/>
      <c r="DU11" s="660"/>
      <c r="DV11" s="660"/>
      <c r="DW11" s="660"/>
      <c r="DX11" s="660"/>
      <c r="DY11" s="660"/>
      <c r="DZ11" s="660"/>
      <c r="EA11" s="660"/>
      <c r="EB11" s="660"/>
      <c r="EC11" s="669"/>
    </row>
    <row r="12" spans="2:143" ht="11.25" customHeight="1">
      <c r="B12" s="656" t="s">
        <v>244</v>
      </c>
      <c r="C12" s="657"/>
      <c r="D12" s="657"/>
      <c r="E12" s="657"/>
      <c r="F12" s="657"/>
      <c r="G12" s="657"/>
      <c r="H12" s="657"/>
      <c r="I12" s="657"/>
      <c r="J12" s="657"/>
      <c r="K12" s="657"/>
      <c r="L12" s="657"/>
      <c r="M12" s="657"/>
      <c r="N12" s="657"/>
      <c r="O12" s="657"/>
      <c r="P12" s="657"/>
      <c r="Q12" s="658"/>
      <c r="R12" s="659">
        <v>4500220</v>
      </c>
      <c r="S12" s="660"/>
      <c r="T12" s="660"/>
      <c r="U12" s="660"/>
      <c r="V12" s="660"/>
      <c r="W12" s="660"/>
      <c r="X12" s="660"/>
      <c r="Y12" s="661"/>
      <c r="Z12" s="662">
        <v>3.6</v>
      </c>
      <c r="AA12" s="662"/>
      <c r="AB12" s="662"/>
      <c r="AC12" s="662"/>
      <c r="AD12" s="663">
        <v>4500220</v>
      </c>
      <c r="AE12" s="663"/>
      <c r="AF12" s="663"/>
      <c r="AG12" s="663"/>
      <c r="AH12" s="663"/>
      <c r="AI12" s="663"/>
      <c r="AJ12" s="663"/>
      <c r="AK12" s="663"/>
      <c r="AL12" s="664">
        <v>7.6</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12058035</v>
      </c>
      <c r="BH12" s="660"/>
      <c r="BI12" s="660"/>
      <c r="BJ12" s="660"/>
      <c r="BK12" s="660"/>
      <c r="BL12" s="660"/>
      <c r="BM12" s="660"/>
      <c r="BN12" s="661"/>
      <c r="BO12" s="662">
        <v>40.799999999999997</v>
      </c>
      <c r="BP12" s="662"/>
      <c r="BQ12" s="662"/>
      <c r="BR12" s="662"/>
      <c r="BS12" s="668" t="s">
        <v>132</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7500218</v>
      </c>
      <c r="CS12" s="660"/>
      <c r="CT12" s="660"/>
      <c r="CU12" s="660"/>
      <c r="CV12" s="660"/>
      <c r="CW12" s="660"/>
      <c r="CX12" s="660"/>
      <c r="CY12" s="661"/>
      <c r="CZ12" s="662">
        <v>6.3</v>
      </c>
      <c r="DA12" s="662"/>
      <c r="DB12" s="662"/>
      <c r="DC12" s="662"/>
      <c r="DD12" s="668">
        <v>149937</v>
      </c>
      <c r="DE12" s="660"/>
      <c r="DF12" s="660"/>
      <c r="DG12" s="660"/>
      <c r="DH12" s="660"/>
      <c r="DI12" s="660"/>
      <c r="DJ12" s="660"/>
      <c r="DK12" s="660"/>
      <c r="DL12" s="660"/>
      <c r="DM12" s="660"/>
      <c r="DN12" s="660"/>
      <c r="DO12" s="660"/>
      <c r="DP12" s="661"/>
      <c r="DQ12" s="668">
        <v>2001254</v>
      </c>
      <c r="DR12" s="660"/>
      <c r="DS12" s="660"/>
      <c r="DT12" s="660"/>
      <c r="DU12" s="660"/>
      <c r="DV12" s="660"/>
      <c r="DW12" s="660"/>
      <c r="DX12" s="660"/>
      <c r="DY12" s="660"/>
      <c r="DZ12" s="660"/>
      <c r="EA12" s="660"/>
      <c r="EB12" s="660"/>
      <c r="EC12" s="669"/>
    </row>
    <row r="13" spans="2:143" ht="11.25" customHeight="1">
      <c r="B13" s="656" t="s">
        <v>247</v>
      </c>
      <c r="C13" s="657"/>
      <c r="D13" s="657"/>
      <c r="E13" s="657"/>
      <c r="F13" s="657"/>
      <c r="G13" s="657"/>
      <c r="H13" s="657"/>
      <c r="I13" s="657"/>
      <c r="J13" s="657"/>
      <c r="K13" s="657"/>
      <c r="L13" s="657"/>
      <c r="M13" s="657"/>
      <c r="N13" s="657"/>
      <c r="O13" s="657"/>
      <c r="P13" s="657"/>
      <c r="Q13" s="658"/>
      <c r="R13" s="659">
        <v>37087</v>
      </c>
      <c r="S13" s="660"/>
      <c r="T13" s="660"/>
      <c r="U13" s="660"/>
      <c r="V13" s="660"/>
      <c r="W13" s="660"/>
      <c r="X13" s="660"/>
      <c r="Y13" s="661"/>
      <c r="Z13" s="662">
        <v>0</v>
      </c>
      <c r="AA13" s="662"/>
      <c r="AB13" s="662"/>
      <c r="AC13" s="662"/>
      <c r="AD13" s="663">
        <v>37087</v>
      </c>
      <c r="AE13" s="663"/>
      <c r="AF13" s="663"/>
      <c r="AG13" s="663"/>
      <c r="AH13" s="663"/>
      <c r="AI13" s="663"/>
      <c r="AJ13" s="663"/>
      <c r="AK13" s="663"/>
      <c r="AL13" s="664">
        <v>0.1</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11900864</v>
      </c>
      <c r="BH13" s="660"/>
      <c r="BI13" s="660"/>
      <c r="BJ13" s="660"/>
      <c r="BK13" s="660"/>
      <c r="BL13" s="660"/>
      <c r="BM13" s="660"/>
      <c r="BN13" s="661"/>
      <c r="BO13" s="662">
        <v>40.299999999999997</v>
      </c>
      <c r="BP13" s="662"/>
      <c r="BQ13" s="662"/>
      <c r="BR13" s="662"/>
      <c r="BS13" s="668" t="s">
        <v>132</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12271168</v>
      </c>
      <c r="CS13" s="660"/>
      <c r="CT13" s="660"/>
      <c r="CU13" s="660"/>
      <c r="CV13" s="660"/>
      <c r="CW13" s="660"/>
      <c r="CX13" s="660"/>
      <c r="CY13" s="661"/>
      <c r="CZ13" s="662">
        <v>10.199999999999999</v>
      </c>
      <c r="DA13" s="662"/>
      <c r="DB13" s="662"/>
      <c r="DC13" s="662"/>
      <c r="DD13" s="668">
        <v>6916477</v>
      </c>
      <c r="DE13" s="660"/>
      <c r="DF13" s="660"/>
      <c r="DG13" s="660"/>
      <c r="DH13" s="660"/>
      <c r="DI13" s="660"/>
      <c r="DJ13" s="660"/>
      <c r="DK13" s="660"/>
      <c r="DL13" s="660"/>
      <c r="DM13" s="660"/>
      <c r="DN13" s="660"/>
      <c r="DO13" s="660"/>
      <c r="DP13" s="661"/>
      <c r="DQ13" s="668">
        <v>6464206</v>
      </c>
      <c r="DR13" s="660"/>
      <c r="DS13" s="660"/>
      <c r="DT13" s="660"/>
      <c r="DU13" s="660"/>
      <c r="DV13" s="660"/>
      <c r="DW13" s="660"/>
      <c r="DX13" s="660"/>
      <c r="DY13" s="660"/>
      <c r="DZ13" s="660"/>
      <c r="EA13" s="660"/>
      <c r="EB13" s="660"/>
      <c r="EC13" s="669"/>
    </row>
    <row r="14" spans="2:143" ht="11.25" customHeight="1">
      <c r="B14" s="656" t="s">
        <v>250</v>
      </c>
      <c r="C14" s="657"/>
      <c r="D14" s="657"/>
      <c r="E14" s="657"/>
      <c r="F14" s="657"/>
      <c r="G14" s="657"/>
      <c r="H14" s="657"/>
      <c r="I14" s="657"/>
      <c r="J14" s="657"/>
      <c r="K14" s="657"/>
      <c r="L14" s="657"/>
      <c r="M14" s="657"/>
      <c r="N14" s="657"/>
      <c r="O14" s="657"/>
      <c r="P14" s="657"/>
      <c r="Q14" s="658"/>
      <c r="R14" s="659" t="s">
        <v>132</v>
      </c>
      <c r="S14" s="660"/>
      <c r="T14" s="660"/>
      <c r="U14" s="660"/>
      <c r="V14" s="660"/>
      <c r="W14" s="660"/>
      <c r="X14" s="660"/>
      <c r="Y14" s="661"/>
      <c r="Z14" s="662" t="s">
        <v>238</v>
      </c>
      <c r="AA14" s="662"/>
      <c r="AB14" s="662"/>
      <c r="AC14" s="662"/>
      <c r="AD14" s="663" t="s">
        <v>132</v>
      </c>
      <c r="AE14" s="663"/>
      <c r="AF14" s="663"/>
      <c r="AG14" s="663"/>
      <c r="AH14" s="663"/>
      <c r="AI14" s="663"/>
      <c r="AJ14" s="663"/>
      <c r="AK14" s="663"/>
      <c r="AL14" s="664" t="s">
        <v>238</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676317</v>
      </c>
      <c r="BH14" s="660"/>
      <c r="BI14" s="660"/>
      <c r="BJ14" s="660"/>
      <c r="BK14" s="660"/>
      <c r="BL14" s="660"/>
      <c r="BM14" s="660"/>
      <c r="BN14" s="661"/>
      <c r="BO14" s="662">
        <v>2.2999999999999998</v>
      </c>
      <c r="BP14" s="662"/>
      <c r="BQ14" s="662"/>
      <c r="BR14" s="662"/>
      <c r="BS14" s="668" t="s">
        <v>132</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3882935</v>
      </c>
      <c r="CS14" s="660"/>
      <c r="CT14" s="660"/>
      <c r="CU14" s="660"/>
      <c r="CV14" s="660"/>
      <c r="CW14" s="660"/>
      <c r="CX14" s="660"/>
      <c r="CY14" s="661"/>
      <c r="CZ14" s="662">
        <v>3.2</v>
      </c>
      <c r="DA14" s="662"/>
      <c r="DB14" s="662"/>
      <c r="DC14" s="662"/>
      <c r="DD14" s="668">
        <v>414720</v>
      </c>
      <c r="DE14" s="660"/>
      <c r="DF14" s="660"/>
      <c r="DG14" s="660"/>
      <c r="DH14" s="660"/>
      <c r="DI14" s="660"/>
      <c r="DJ14" s="660"/>
      <c r="DK14" s="660"/>
      <c r="DL14" s="660"/>
      <c r="DM14" s="660"/>
      <c r="DN14" s="660"/>
      <c r="DO14" s="660"/>
      <c r="DP14" s="661"/>
      <c r="DQ14" s="668">
        <v>2712596</v>
      </c>
      <c r="DR14" s="660"/>
      <c r="DS14" s="660"/>
      <c r="DT14" s="660"/>
      <c r="DU14" s="660"/>
      <c r="DV14" s="660"/>
      <c r="DW14" s="660"/>
      <c r="DX14" s="660"/>
      <c r="DY14" s="660"/>
      <c r="DZ14" s="660"/>
      <c r="EA14" s="660"/>
      <c r="EB14" s="660"/>
      <c r="EC14" s="669"/>
    </row>
    <row r="15" spans="2:143" ht="11.25" customHeight="1">
      <c r="B15" s="656" t="s">
        <v>253</v>
      </c>
      <c r="C15" s="657"/>
      <c r="D15" s="657"/>
      <c r="E15" s="657"/>
      <c r="F15" s="657"/>
      <c r="G15" s="657"/>
      <c r="H15" s="657"/>
      <c r="I15" s="657"/>
      <c r="J15" s="657"/>
      <c r="K15" s="657"/>
      <c r="L15" s="657"/>
      <c r="M15" s="657"/>
      <c r="N15" s="657"/>
      <c r="O15" s="657"/>
      <c r="P15" s="657"/>
      <c r="Q15" s="658"/>
      <c r="R15" s="659">
        <v>134939</v>
      </c>
      <c r="S15" s="660"/>
      <c r="T15" s="660"/>
      <c r="U15" s="660"/>
      <c r="V15" s="660"/>
      <c r="W15" s="660"/>
      <c r="X15" s="660"/>
      <c r="Y15" s="661"/>
      <c r="Z15" s="662">
        <v>0.1</v>
      </c>
      <c r="AA15" s="662"/>
      <c r="AB15" s="662"/>
      <c r="AC15" s="662"/>
      <c r="AD15" s="663">
        <v>134939</v>
      </c>
      <c r="AE15" s="663"/>
      <c r="AF15" s="663"/>
      <c r="AG15" s="663"/>
      <c r="AH15" s="663"/>
      <c r="AI15" s="663"/>
      <c r="AJ15" s="663"/>
      <c r="AK15" s="663"/>
      <c r="AL15" s="664">
        <v>0.2</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1797900</v>
      </c>
      <c r="BH15" s="660"/>
      <c r="BI15" s="660"/>
      <c r="BJ15" s="660"/>
      <c r="BK15" s="660"/>
      <c r="BL15" s="660"/>
      <c r="BM15" s="660"/>
      <c r="BN15" s="661"/>
      <c r="BO15" s="662">
        <v>6.1</v>
      </c>
      <c r="BP15" s="662"/>
      <c r="BQ15" s="662"/>
      <c r="BR15" s="662"/>
      <c r="BS15" s="668" t="s">
        <v>227</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10954825</v>
      </c>
      <c r="CS15" s="660"/>
      <c r="CT15" s="660"/>
      <c r="CU15" s="660"/>
      <c r="CV15" s="660"/>
      <c r="CW15" s="660"/>
      <c r="CX15" s="660"/>
      <c r="CY15" s="661"/>
      <c r="CZ15" s="662">
        <v>9.1</v>
      </c>
      <c r="DA15" s="662"/>
      <c r="DB15" s="662"/>
      <c r="DC15" s="662"/>
      <c r="DD15" s="668">
        <v>3028938</v>
      </c>
      <c r="DE15" s="660"/>
      <c r="DF15" s="660"/>
      <c r="DG15" s="660"/>
      <c r="DH15" s="660"/>
      <c r="DI15" s="660"/>
      <c r="DJ15" s="660"/>
      <c r="DK15" s="660"/>
      <c r="DL15" s="660"/>
      <c r="DM15" s="660"/>
      <c r="DN15" s="660"/>
      <c r="DO15" s="660"/>
      <c r="DP15" s="661"/>
      <c r="DQ15" s="668">
        <v>7864163</v>
      </c>
      <c r="DR15" s="660"/>
      <c r="DS15" s="660"/>
      <c r="DT15" s="660"/>
      <c r="DU15" s="660"/>
      <c r="DV15" s="660"/>
      <c r="DW15" s="660"/>
      <c r="DX15" s="660"/>
      <c r="DY15" s="660"/>
      <c r="DZ15" s="660"/>
      <c r="EA15" s="660"/>
      <c r="EB15" s="660"/>
      <c r="EC15" s="669"/>
    </row>
    <row r="16" spans="2:143" ht="11.25" customHeight="1">
      <c r="B16" s="656" t="s">
        <v>256</v>
      </c>
      <c r="C16" s="657"/>
      <c r="D16" s="657"/>
      <c r="E16" s="657"/>
      <c r="F16" s="657"/>
      <c r="G16" s="657"/>
      <c r="H16" s="657"/>
      <c r="I16" s="657"/>
      <c r="J16" s="657"/>
      <c r="K16" s="657"/>
      <c r="L16" s="657"/>
      <c r="M16" s="657"/>
      <c r="N16" s="657"/>
      <c r="O16" s="657"/>
      <c r="P16" s="657"/>
      <c r="Q16" s="658"/>
      <c r="R16" s="659" t="s">
        <v>227</v>
      </c>
      <c r="S16" s="660"/>
      <c r="T16" s="660"/>
      <c r="U16" s="660"/>
      <c r="V16" s="660"/>
      <c r="W16" s="660"/>
      <c r="X16" s="660"/>
      <c r="Y16" s="661"/>
      <c r="Z16" s="662" t="s">
        <v>132</v>
      </c>
      <c r="AA16" s="662"/>
      <c r="AB16" s="662"/>
      <c r="AC16" s="662"/>
      <c r="AD16" s="663" t="s">
        <v>132</v>
      </c>
      <c r="AE16" s="663"/>
      <c r="AF16" s="663"/>
      <c r="AG16" s="663"/>
      <c r="AH16" s="663"/>
      <c r="AI16" s="663"/>
      <c r="AJ16" s="663"/>
      <c r="AK16" s="663"/>
      <c r="AL16" s="664" t="s">
        <v>227</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227</v>
      </c>
      <c r="BH16" s="660"/>
      <c r="BI16" s="660"/>
      <c r="BJ16" s="660"/>
      <c r="BK16" s="660"/>
      <c r="BL16" s="660"/>
      <c r="BM16" s="660"/>
      <c r="BN16" s="661"/>
      <c r="BO16" s="662" t="s">
        <v>227</v>
      </c>
      <c r="BP16" s="662"/>
      <c r="BQ16" s="662"/>
      <c r="BR16" s="662"/>
      <c r="BS16" s="668" t="s">
        <v>227</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225720</v>
      </c>
      <c r="CS16" s="660"/>
      <c r="CT16" s="660"/>
      <c r="CU16" s="660"/>
      <c r="CV16" s="660"/>
      <c r="CW16" s="660"/>
      <c r="CX16" s="660"/>
      <c r="CY16" s="661"/>
      <c r="CZ16" s="662">
        <v>0.2</v>
      </c>
      <c r="DA16" s="662"/>
      <c r="DB16" s="662"/>
      <c r="DC16" s="662"/>
      <c r="DD16" s="668" t="s">
        <v>238</v>
      </c>
      <c r="DE16" s="660"/>
      <c r="DF16" s="660"/>
      <c r="DG16" s="660"/>
      <c r="DH16" s="660"/>
      <c r="DI16" s="660"/>
      <c r="DJ16" s="660"/>
      <c r="DK16" s="660"/>
      <c r="DL16" s="660"/>
      <c r="DM16" s="660"/>
      <c r="DN16" s="660"/>
      <c r="DO16" s="660"/>
      <c r="DP16" s="661"/>
      <c r="DQ16" s="668">
        <v>72239</v>
      </c>
      <c r="DR16" s="660"/>
      <c r="DS16" s="660"/>
      <c r="DT16" s="660"/>
      <c r="DU16" s="660"/>
      <c r="DV16" s="660"/>
      <c r="DW16" s="660"/>
      <c r="DX16" s="660"/>
      <c r="DY16" s="660"/>
      <c r="DZ16" s="660"/>
      <c r="EA16" s="660"/>
      <c r="EB16" s="660"/>
      <c r="EC16" s="669"/>
    </row>
    <row r="17" spans="2:133" ht="11.25" customHeight="1">
      <c r="B17" s="656" t="s">
        <v>259</v>
      </c>
      <c r="C17" s="657"/>
      <c r="D17" s="657"/>
      <c r="E17" s="657"/>
      <c r="F17" s="657"/>
      <c r="G17" s="657"/>
      <c r="H17" s="657"/>
      <c r="I17" s="657"/>
      <c r="J17" s="657"/>
      <c r="K17" s="657"/>
      <c r="L17" s="657"/>
      <c r="M17" s="657"/>
      <c r="N17" s="657"/>
      <c r="O17" s="657"/>
      <c r="P17" s="657"/>
      <c r="Q17" s="658"/>
      <c r="R17" s="659">
        <v>126484</v>
      </c>
      <c r="S17" s="660"/>
      <c r="T17" s="660"/>
      <c r="U17" s="660"/>
      <c r="V17" s="660"/>
      <c r="W17" s="660"/>
      <c r="X17" s="660"/>
      <c r="Y17" s="661"/>
      <c r="Z17" s="662">
        <v>0.1</v>
      </c>
      <c r="AA17" s="662"/>
      <c r="AB17" s="662"/>
      <c r="AC17" s="662"/>
      <c r="AD17" s="663">
        <v>126484</v>
      </c>
      <c r="AE17" s="663"/>
      <c r="AF17" s="663"/>
      <c r="AG17" s="663"/>
      <c r="AH17" s="663"/>
      <c r="AI17" s="663"/>
      <c r="AJ17" s="663"/>
      <c r="AK17" s="663"/>
      <c r="AL17" s="664">
        <v>0.2</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v>18802</v>
      </c>
      <c r="BH17" s="660"/>
      <c r="BI17" s="660"/>
      <c r="BJ17" s="660"/>
      <c r="BK17" s="660"/>
      <c r="BL17" s="660"/>
      <c r="BM17" s="660"/>
      <c r="BN17" s="661"/>
      <c r="BO17" s="662">
        <v>0.1</v>
      </c>
      <c r="BP17" s="662"/>
      <c r="BQ17" s="662"/>
      <c r="BR17" s="662"/>
      <c r="BS17" s="668" t="s">
        <v>238</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11575092</v>
      </c>
      <c r="CS17" s="660"/>
      <c r="CT17" s="660"/>
      <c r="CU17" s="660"/>
      <c r="CV17" s="660"/>
      <c r="CW17" s="660"/>
      <c r="CX17" s="660"/>
      <c r="CY17" s="661"/>
      <c r="CZ17" s="662">
        <v>9.6</v>
      </c>
      <c r="DA17" s="662"/>
      <c r="DB17" s="662"/>
      <c r="DC17" s="662"/>
      <c r="DD17" s="668" t="s">
        <v>227</v>
      </c>
      <c r="DE17" s="660"/>
      <c r="DF17" s="660"/>
      <c r="DG17" s="660"/>
      <c r="DH17" s="660"/>
      <c r="DI17" s="660"/>
      <c r="DJ17" s="660"/>
      <c r="DK17" s="660"/>
      <c r="DL17" s="660"/>
      <c r="DM17" s="660"/>
      <c r="DN17" s="660"/>
      <c r="DO17" s="660"/>
      <c r="DP17" s="661"/>
      <c r="DQ17" s="668">
        <v>10743979</v>
      </c>
      <c r="DR17" s="660"/>
      <c r="DS17" s="660"/>
      <c r="DT17" s="660"/>
      <c r="DU17" s="660"/>
      <c r="DV17" s="660"/>
      <c r="DW17" s="660"/>
      <c r="DX17" s="660"/>
      <c r="DY17" s="660"/>
      <c r="DZ17" s="660"/>
      <c r="EA17" s="660"/>
      <c r="EB17" s="660"/>
      <c r="EC17" s="669"/>
    </row>
    <row r="18" spans="2:133" ht="11.25" customHeight="1">
      <c r="B18" s="656" t="s">
        <v>262</v>
      </c>
      <c r="C18" s="657"/>
      <c r="D18" s="657"/>
      <c r="E18" s="657"/>
      <c r="F18" s="657"/>
      <c r="G18" s="657"/>
      <c r="H18" s="657"/>
      <c r="I18" s="657"/>
      <c r="J18" s="657"/>
      <c r="K18" s="657"/>
      <c r="L18" s="657"/>
      <c r="M18" s="657"/>
      <c r="N18" s="657"/>
      <c r="O18" s="657"/>
      <c r="P18" s="657"/>
      <c r="Q18" s="658"/>
      <c r="R18" s="659">
        <v>26351805</v>
      </c>
      <c r="S18" s="660"/>
      <c r="T18" s="660"/>
      <c r="U18" s="660"/>
      <c r="V18" s="660"/>
      <c r="W18" s="660"/>
      <c r="X18" s="660"/>
      <c r="Y18" s="661"/>
      <c r="Z18" s="662">
        <v>21.2</v>
      </c>
      <c r="AA18" s="662"/>
      <c r="AB18" s="662"/>
      <c r="AC18" s="662"/>
      <c r="AD18" s="663">
        <v>24516477</v>
      </c>
      <c r="AE18" s="663"/>
      <c r="AF18" s="663"/>
      <c r="AG18" s="663"/>
      <c r="AH18" s="663"/>
      <c r="AI18" s="663"/>
      <c r="AJ18" s="663"/>
      <c r="AK18" s="663"/>
      <c r="AL18" s="664">
        <v>41.5</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227</v>
      </c>
      <c r="BH18" s="660"/>
      <c r="BI18" s="660"/>
      <c r="BJ18" s="660"/>
      <c r="BK18" s="660"/>
      <c r="BL18" s="660"/>
      <c r="BM18" s="660"/>
      <c r="BN18" s="661"/>
      <c r="BO18" s="662" t="s">
        <v>132</v>
      </c>
      <c r="BP18" s="662"/>
      <c r="BQ18" s="662"/>
      <c r="BR18" s="662"/>
      <c r="BS18" s="668" t="s">
        <v>227</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v>5709</v>
      </c>
      <c r="CS18" s="660"/>
      <c r="CT18" s="660"/>
      <c r="CU18" s="660"/>
      <c r="CV18" s="660"/>
      <c r="CW18" s="660"/>
      <c r="CX18" s="660"/>
      <c r="CY18" s="661"/>
      <c r="CZ18" s="662">
        <v>0</v>
      </c>
      <c r="DA18" s="662"/>
      <c r="DB18" s="662"/>
      <c r="DC18" s="662"/>
      <c r="DD18" s="668" t="s">
        <v>227</v>
      </c>
      <c r="DE18" s="660"/>
      <c r="DF18" s="660"/>
      <c r="DG18" s="660"/>
      <c r="DH18" s="660"/>
      <c r="DI18" s="660"/>
      <c r="DJ18" s="660"/>
      <c r="DK18" s="660"/>
      <c r="DL18" s="660"/>
      <c r="DM18" s="660"/>
      <c r="DN18" s="660"/>
      <c r="DO18" s="660"/>
      <c r="DP18" s="661"/>
      <c r="DQ18" s="668">
        <v>5709</v>
      </c>
      <c r="DR18" s="660"/>
      <c r="DS18" s="660"/>
      <c r="DT18" s="660"/>
      <c r="DU18" s="660"/>
      <c r="DV18" s="660"/>
      <c r="DW18" s="660"/>
      <c r="DX18" s="660"/>
      <c r="DY18" s="660"/>
      <c r="DZ18" s="660"/>
      <c r="EA18" s="660"/>
      <c r="EB18" s="660"/>
      <c r="EC18" s="669"/>
    </row>
    <row r="19" spans="2:133" ht="11.25" customHeight="1">
      <c r="B19" s="656" t="s">
        <v>265</v>
      </c>
      <c r="C19" s="657"/>
      <c r="D19" s="657"/>
      <c r="E19" s="657"/>
      <c r="F19" s="657"/>
      <c r="G19" s="657"/>
      <c r="H19" s="657"/>
      <c r="I19" s="657"/>
      <c r="J19" s="657"/>
      <c r="K19" s="657"/>
      <c r="L19" s="657"/>
      <c r="M19" s="657"/>
      <c r="N19" s="657"/>
      <c r="O19" s="657"/>
      <c r="P19" s="657"/>
      <c r="Q19" s="658"/>
      <c r="R19" s="659">
        <v>24516477</v>
      </c>
      <c r="S19" s="660"/>
      <c r="T19" s="660"/>
      <c r="U19" s="660"/>
      <c r="V19" s="660"/>
      <c r="W19" s="660"/>
      <c r="X19" s="660"/>
      <c r="Y19" s="661"/>
      <c r="Z19" s="662">
        <v>19.8</v>
      </c>
      <c r="AA19" s="662"/>
      <c r="AB19" s="662"/>
      <c r="AC19" s="662"/>
      <c r="AD19" s="663">
        <v>24516477</v>
      </c>
      <c r="AE19" s="663"/>
      <c r="AF19" s="663"/>
      <c r="AG19" s="663"/>
      <c r="AH19" s="663"/>
      <c r="AI19" s="663"/>
      <c r="AJ19" s="663"/>
      <c r="AK19" s="663"/>
      <c r="AL19" s="664">
        <v>41.5</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1983757</v>
      </c>
      <c r="BH19" s="660"/>
      <c r="BI19" s="660"/>
      <c r="BJ19" s="660"/>
      <c r="BK19" s="660"/>
      <c r="BL19" s="660"/>
      <c r="BM19" s="660"/>
      <c r="BN19" s="661"/>
      <c r="BO19" s="662">
        <v>6.7</v>
      </c>
      <c r="BP19" s="662"/>
      <c r="BQ19" s="662"/>
      <c r="BR19" s="662"/>
      <c r="BS19" s="668" t="s">
        <v>227</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227</v>
      </c>
      <c r="CS19" s="660"/>
      <c r="CT19" s="660"/>
      <c r="CU19" s="660"/>
      <c r="CV19" s="660"/>
      <c r="CW19" s="660"/>
      <c r="CX19" s="660"/>
      <c r="CY19" s="661"/>
      <c r="CZ19" s="662" t="s">
        <v>132</v>
      </c>
      <c r="DA19" s="662"/>
      <c r="DB19" s="662"/>
      <c r="DC19" s="662"/>
      <c r="DD19" s="668" t="s">
        <v>132</v>
      </c>
      <c r="DE19" s="660"/>
      <c r="DF19" s="660"/>
      <c r="DG19" s="660"/>
      <c r="DH19" s="660"/>
      <c r="DI19" s="660"/>
      <c r="DJ19" s="660"/>
      <c r="DK19" s="660"/>
      <c r="DL19" s="660"/>
      <c r="DM19" s="660"/>
      <c r="DN19" s="660"/>
      <c r="DO19" s="660"/>
      <c r="DP19" s="661"/>
      <c r="DQ19" s="668" t="s">
        <v>238</v>
      </c>
      <c r="DR19" s="660"/>
      <c r="DS19" s="660"/>
      <c r="DT19" s="660"/>
      <c r="DU19" s="660"/>
      <c r="DV19" s="660"/>
      <c r="DW19" s="660"/>
      <c r="DX19" s="660"/>
      <c r="DY19" s="660"/>
      <c r="DZ19" s="660"/>
      <c r="EA19" s="660"/>
      <c r="EB19" s="660"/>
      <c r="EC19" s="669"/>
    </row>
    <row r="20" spans="2:133" ht="11.25" customHeight="1">
      <c r="B20" s="656" t="s">
        <v>268</v>
      </c>
      <c r="C20" s="657"/>
      <c r="D20" s="657"/>
      <c r="E20" s="657"/>
      <c r="F20" s="657"/>
      <c r="G20" s="657"/>
      <c r="H20" s="657"/>
      <c r="I20" s="657"/>
      <c r="J20" s="657"/>
      <c r="K20" s="657"/>
      <c r="L20" s="657"/>
      <c r="M20" s="657"/>
      <c r="N20" s="657"/>
      <c r="O20" s="657"/>
      <c r="P20" s="657"/>
      <c r="Q20" s="658"/>
      <c r="R20" s="659">
        <v>1835281</v>
      </c>
      <c r="S20" s="660"/>
      <c r="T20" s="660"/>
      <c r="U20" s="660"/>
      <c r="V20" s="660"/>
      <c r="W20" s="660"/>
      <c r="X20" s="660"/>
      <c r="Y20" s="661"/>
      <c r="Z20" s="662">
        <v>1.5</v>
      </c>
      <c r="AA20" s="662"/>
      <c r="AB20" s="662"/>
      <c r="AC20" s="662"/>
      <c r="AD20" s="663" t="s">
        <v>132</v>
      </c>
      <c r="AE20" s="663"/>
      <c r="AF20" s="663"/>
      <c r="AG20" s="663"/>
      <c r="AH20" s="663"/>
      <c r="AI20" s="663"/>
      <c r="AJ20" s="663"/>
      <c r="AK20" s="663"/>
      <c r="AL20" s="664" t="s">
        <v>227</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1983757</v>
      </c>
      <c r="BH20" s="660"/>
      <c r="BI20" s="660"/>
      <c r="BJ20" s="660"/>
      <c r="BK20" s="660"/>
      <c r="BL20" s="660"/>
      <c r="BM20" s="660"/>
      <c r="BN20" s="661"/>
      <c r="BO20" s="662">
        <v>6.7</v>
      </c>
      <c r="BP20" s="662"/>
      <c r="BQ20" s="662"/>
      <c r="BR20" s="662"/>
      <c r="BS20" s="668" t="s">
        <v>227</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119955318</v>
      </c>
      <c r="CS20" s="660"/>
      <c r="CT20" s="660"/>
      <c r="CU20" s="660"/>
      <c r="CV20" s="660"/>
      <c r="CW20" s="660"/>
      <c r="CX20" s="660"/>
      <c r="CY20" s="661"/>
      <c r="CZ20" s="662">
        <v>100</v>
      </c>
      <c r="DA20" s="662"/>
      <c r="DB20" s="662"/>
      <c r="DC20" s="662"/>
      <c r="DD20" s="668">
        <v>13936087</v>
      </c>
      <c r="DE20" s="660"/>
      <c r="DF20" s="660"/>
      <c r="DG20" s="660"/>
      <c r="DH20" s="660"/>
      <c r="DI20" s="660"/>
      <c r="DJ20" s="660"/>
      <c r="DK20" s="660"/>
      <c r="DL20" s="660"/>
      <c r="DM20" s="660"/>
      <c r="DN20" s="660"/>
      <c r="DO20" s="660"/>
      <c r="DP20" s="661"/>
      <c r="DQ20" s="668">
        <v>70760018</v>
      </c>
      <c r="DR20" s="660"/>
      <c r="DS20" s="660"/>
      <c r="DT20" s="660"/>
      <c r="DU20" s="660"/>
      <c r="DV20" s="660"/>
      <c r="DW20" s="660"/>
      <c r="DX20" s="660"/>
      <c r="DY20" s="660"/>
      <c r="DZ20" s="660"/>
      <c r="EA20" s="660"/>
      <c r="EB20" s="660"/>
      <c r="EC20" s="669"/>
    </row>
    <row r="21" spans="2:133" ht="11.25" customHeight="1">
      <c r="B21" s="656" t="s">
        <v>271</v>
      </c>
      <c r="C21" s="657"/>
      <c r="D21" s="657"/>
      <c r="E21" s="657"/>
      <c r="F21" s="657"/>
      <c r="G21" s="657"/>
      <c r="H21" s="657"/>
      <c r="I21" s="657"/>
      <c r="J21" s="657"/>
      <c r="K21" s="657"/>
      <c r="L21" s="657"/>
      <c r="M21" s="657"/>
      <c r="N21" s="657"/>
      <c r="O21" s="657"/>
      <c r="P21" s="657"/>
      <c r="Q21" s="658"/>
      <c r="R21" s="659">
        <v>47</v>
      </c>
      <c r="S21" s="660"/>
      <c r="T21" s="660"/>
      <c r="U21" s="660"/>
      <c r="V21" s="660"/>
      <c r="W21" s="660"/>
      <c r="X21" s="660"/>
      <c r="Y21" s="661"/>
      <c r="Z21" s="662">
        <v>0</v>
      </c>
      <c r="AA21" s="662"/>
      <c r="AB21" s="662"/>
      <c r="AC21" s="662"/>
      <c r="AD21" s="663" t="s">
        <v>227</v>
      </c>
      <c r="AE21" s="663"/>
      <c r="AF21" s="663"/>
      <c r="AG21" s="663"/>
      <c r="AH21" s="663"/>
      <c r="AI21" s="663"/>
      <c r="AJ21" s="663"/>
      <c r="AK21" s="663"/>
      <c r="AL21" s="664" t="s">
        <v>227</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v>58747</v>
      </c>
      <c r="BH21" s="660"/>
      <c r="BI21" s="660"/>
      <c r="BJ21" s="660"/>
      <c r="BK21" s="660"/>
      <c r="BL21" s="660"/>
      <c r="BM21" s="660"/>
      <c r="BN21" s="661"/>
      <c r="BO21" s="662">
        <v>0.2</v>
      </c>
      <c r="BP21" s="662"/>
      <c r="BQ21" s="662"/>
      <c r="BR21" s="662"/>
      <c r="BS21" s="668" t="s">
        <v>227</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273</v>
      </c>
      <c r="C22" s="657"/>
      <c r="D22" s="657"/>
      <c r="E22" s="657"/>
      <c r="F22" s="657"/>
      <c r="G22" s="657"/>
      <c r="H22" s="657"/>
      <c r="I22" s="657"/>
      <c r="J22" s="657"/>
      <c r="K22" s="657"/>
      <c r="L22" s="657"/>
      <c r="M22" s="657"/>
      <c r="N22" s="657"/>
      <c r="O22" s="657"/>
      <c r="P22" s="657"/>
      <c r="Q22" s="658"/>
      <c r="R22" s="659">
        <v>61619886</v>
      </c>
      <c r="S22" s="660"/>
      <c r="T22" s="660"/>
      <c r="U22" s="660"/>
      <c r="V22" s="660"/>
      <c r="W22" s="660"/>
      <c r="X22" s="660"/>
      <c r="Y22" s="661"/>
      <c r="Z22" s="662">
        <v>49.7</v>
      </c>
      <c r="AA22" s="662"/>
      <c r="AB22" s="662"/>
      <c r="AC22" s="662"/>
      <c r="AD22" s="663">
        <v>57840746</v>
      </c>
      <c r="AE22" s="663"/>
      <c r="AF22" s="663"/>
      <c r="AG22" s="663"/>
      <c r="AH22" s="663"/>
      <c r="AI22" s="663"/>
      <c r="AJ22" s="663"/>
      <c r="AK22" s="663"/>
      <c r="AL22" s="664">
        <v>98</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227</v>
      </c>
      <c r="BH22" s="660"/>
      <c r="BI22" s="660"/>
      <c r="BJ22" s="660"/>
      <c r="BK22" s="660"/>
      <c r="BL22" s="660"/>
      <c r="BM22" s="660"/>
      <c r="BN22" s="661"/>
      <c r="BO22" s="662" t="s">
        <v>227</v>
      </c>
      <c r="BP22" s="662"/>
      <c r="BQ22" s="662"/>
      <c r="BR22" s="662"/>
      <c r="BS22" s="668" t="s">
        <v>227</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276</v>
      </c>
      <c r="C23" s="657"/>
      <c r="D23" s="657"/>
      <c r="E23" s="657"/>
      <c r="F23" s="657"/>
      <c r="G23" s="657"/>
      <c r="H23" s="657"/>
      <c r="I23" s="657"/>
      <c r="J23" s="657"/>
      <c r="K23" s="657"/>
      <c r="L23" s="657"/>
      <c r="M23" s="657"/>
      <c r="N23" s="657"/>
      <c r="O23" s="657"/>
      <c r="P23" s="657"/>
      <c r="Q23" s="658"/>
      <c r="R23" s="659">
        <v>37114</v>
      </c>
      <c r="S23" s="660"/>
      <c r="T23" s="660"/>
      <c r="U23" s="660"/>
      <c r="V23" s="660"/>
      <c r="W23" s="660"/>
      <c r="X23" s="660"/>
      <c r="Y23" s="661"/>
      <c r="Z23" s="662">
        <v>0</v>
      </c>
      <c r="AA23" s="662"/>
      <c r="AB23" s="662"/>
      <c r="AC23" s="662"/>
      <c r="AD23" s="663">
        <v>37114</v>
      </c>
      <c r="AE23" s="663"/>
      <c r="AF23" s="663"/>
      <c r="AG23" s="663"/>
      <c r="AH23" s="663"/>
      <c r="AI23" s="663"/>
      <c r="AJ23" s="663"/>
      <c r="AK23" s="663"/>
      <c r="AL23" s="664">
        <v>0.1</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v>1925010</v>
      </c>
      <c r="BH23" s="660"/>
      <c r="BI23" s="660"/>
      <c r="BJ23" s="660"/>
      <c r="BK23" s="660"/>
      <c r="BL23" s="660"/>
      <c r="BM23" s="660"/>
      <c r="BN23" s="661"/>
      <c r="BO23" s="662">
        <v>6.5</v>
      </c>
      <c r="BP23" s="662"/>
      <c r="BQ23" s="662"/>
      <c r="BR23" s="662"/>
      <c r="BS23" s="668" t="s">
        <v>227</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c r="B24" s="656" t="s">
        <v>283</v>
      </c>
      <c r="C24" s="657"/>
      <c r="D24" s="657"/>
      <c r="E24" s="657"/>
      <c r="F24" s="657"/>
      <c r="G24" s="657"/>
      <c r="H24" s="657"/>
      <c r="I24" s="657"/>
      <c r="J24" s="657"/>
      <c r="K24" s="657"/>
      <c r="L24" s="657"/>
      <c r="M24" s="657"/>
      <c r="N24" s="657"/>
      <c r="O24" s="657"/>
      <c r="P24" s="657"/>
      <c r="Q24" s="658"/>
      <c r="R24" s="659">
        <v>2301329</v>
      </c>
      <c r="S24" s="660"/>
      <c r="T24" s="660"/>
      <c r="U24" s="660"/>
      <c r="V24" s="660"/>
      <c r="W24" s="660"/>
      <c r="X24" s="660"/>
      <c r="Y24" s="661"/>
      <c r="Z24" s="662">
        <v>1.9</v>
      </c>
      <c r="AA24" s="662"/>
      <c r="AB24" s="662"/>
      <c r="AC24" s="662"/>
      <c r="AD24" s="663" t="s">
        <v>132</v>
      </c>
      <c r="AE24" s="663"/>
      <c r="AF24" s="663"/>
      <c r="AG24" s="663"/>
      <c r="AH24" s="663"/>
      <c r="AI24" s="663"/>
      <c r="AJ24" s="663"/>
      <c r="AK24" s="663"/>
      <c r="AL24" s="664" t="s">
        <v>238</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238</v>
      </c>
      <c r="BH24" s="660"/>
      <c r="BI24" s="660"/>
      <c r="BJ24" s="660"/>
      <c r="BK24" s="660"/>
      <c r="BL24" s="660"/>
      <c r="BM24" s="660"/>
      <c r="BN24" s="661"/>
      <c r="BO24" s="662" t="s">
        <v>132</v>
      </c>
      <c r="BP24" s="662"/>
      <c r="BQ24" s="662"/>
      <c r="BR24" s="662"/>
      <c r="BS24" s="668" t="s">
        <v>227</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62662067</v>
      </c>
      <c r="CS24" s="649"/>
      <c r="CT24" s="649"/>
      <c r="CU24" s="649"/>
      <c r="CV24" s="649"/>
      <c r="CW24" s="649"/>
      <c r="CX24" s="649"/>
      <c r="CY24" s="650"/>
      <c r="CZ24" s="653">
        <v>52.2</v>
      </c>
      <c r="DA24" s="654"/>
      <c r="DB24" s="654"/>
      <c r="DC24" s="673"/>
      <c r="DD24" s="694">
        <v>36681887</v>
      </c>
      <c r="DE24" s="649"/>
      <c r="DF24" s="649"/>
      <c r="DG24" s="649"/>
      <c r="DH24" s="649"/>
      <c r="DI24" s="649"/>
      <c r="DJ24" s="649"/>
      <c r="DK24" s="650"/>
      <c r="DL24" s="694">
        <v>35864354</v>
      </c>
      <c r="DM24" s="649"/>
      <c r="DN24" s="649"/>
      <c r="DO24" s="649"/>
      <c r="DP24" s="649"/>
      <c r="DQ24" s="649"/>
      <c r="DR24" s="649"/>
      <c r="DS24" s="649"/>
      <c r="DT24" s="649"/>
      <c r="DU24" s="649"/>
      <c r="DV24" s="650"/>
      <c r="DW24" s="653">
        <v>57</v>
      </c>
      <c r="DX24" s="654"/>
      <c r="DY24" s="654"/>
      <c r="DZ24" s="654"/>
      <c r="EA24" s="654"/>
      <c r="EB24" s="654"/>
      <c r="EC24" s="655"/>
    </row>
    <row r="25" spans="2:133" ht="11.25" customHeight="1">
      <c r="B25" s="656" t="s">
        <v>286</v>
      </c>
      <c r="C25" s="657"/>
      <c r="D25" s="657"/>
      <c r="E25" s="657"/>
      <c r="F25" s="657"/>
      <c r="G25" s="657"/>
      <c r="H25" s="657"/>
      <c r="I25" s="657"/>
      <c r="J25" s="657"/>
      <c r="K25" s="657"/>
      <c r="L25" s="657"/>
      <c r="M25" s="657"/>
      <c r="N25" s="657"/>
      <c r="O25" s="657"/>
      <c r="P25" s="657"/>
      <c r="Q25" s="658"/>
      <c r="R25" s="659">
        <v>2165393</v>
      </c>
      <c r="S25" s="660"/>
      <c r="T25" s="660"/>
      <c r="U25" s="660"/>
      <c r="V25" s="660"/>
      <c r="W25" s="660"/>
      <c r="X25" s="660"/>
      <c r="Y25" s="661"/>
      <c r="Z25" s="662">
        <v>1.7</v>
      </c>
      <c r="AA25" s="662"/>
      <c r="AB25" s="662"/>
      <c r="AC25" s="662"/>
      <c r="AD25" s="663">
        <v>89179</v>
      </c>
      <c r="AE25" s="663"/>
      <c r="AF25" s="663"/>
      <c r="AG25" s="663"/>
      <c r="AH25" s="663"/>
      <c r="AI25" s="663"/>
      <c r="AJ25" s="663"/>
      <c r="AK25" s="663"/>
      <c r="AL25" s="664">
        <v>0.2</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132</v>
      </c>
      <c r="BH25" s="660"/>
      <c r="BI25" s="660"/>
      <c r="BJ25" s="660"/>
      <c r="BK25" s="660"/>
      <c r="BL25" s="660"/>
      <c r="BM25" s="660"/>
      <c r="BN25" s="661"/>
      <c r="BO25" s="662" t="s">
        <v>132</v>
      </c>
      <c r="BP25" s="662"/>
      <c r="BQ25" s="662"/>
      <c r="BR25" s="662"/>
      <c r="BS25" s="668" t="s">
        <v>227</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18187726</v>
      </c>
      <c r="CS25" s="695"/>
      <c r="CT25" s="695"/>
      <c r="CU25" s="695"/>
      <c r="CV25" s="695"/>
      <c r="CW25" s="695"/>
      <c r="CX25" s="695"/>
      <c r="CY25" s="696"/>
      <c r="CZ25" s="664">
        <v>15.2</v>
      </c>
      <c r="DA25" s="692"/>
      <c r="DB25" s="692"/>
      <c r="DC25" s="697"/>
      <c r="DD25" s="668">
        <v>16205392</v>
      </c>
      <c r="DE25" s="695"/>
      <c r="DF25" s="695"/>
      <c r="DG25" s="695"/>
      <c r="DH25" s="695"/>
      <c r="DI25" s="695"/>
      <c r="DJ25" s="695"/>
      <c r="DK25" s="696"/>
      <c r="DL25" s="668">
        <v>15538671</v>
      </c>
      <c r="DM25" s="695"/>
      <c r="DN25" s="695"/>
      <c r="DO25" s="695"/>
      <c r="DP25" s="695"/>
      <c r="DQ25" s="695"/>
      <c r="DR25" s="695"/>
      <c r="DS25" s="695"/>
      <c r="DT25" s="695"/>
      <c r="DU25" s="695"/>
      <c r="DV25" s="696"/>
      <c r="DW25" s="664">
        <v>24.7</v>
      </c>
      <c r="DX25" s="692"/>
      <c r="DY25" s="692"/>
      <c r="DZ25" s="692"/>
      <c r="EA25" s="692"/>
      <c r="EB25" s="692"/>
      <c r="EC25" s="693"/>
    </row>
    <row r="26" spans="2:133" ht="11.25" customHeight="1">
      <c r="B26" s="656" t="s">
        <v>289</v>
      </c>
      <c r="C26" s="657"/>
      <c r="D26" s="657"/>
      <c r="E26" s="657"/>
      <c r="F26" s="657"/>
      <c r="G26" s="657"/>
      <c r="H26" s="657"/>
      <c r="I26" s="657"/>
      <c r="J26" s="657"/>
      <c r="K26" s="657"/>
      <c r="L26" s="657"/>
      <c r="M26" s="657"/>
      <c r="N26" s="657"/>
      <c r="O26" s="657"/>
      <c r="P26" s="657"/>
      <c r="Q26" s="658"/>
      <c r="R26" s="659">
        <v>745579</v>
      </c>
      <c r="S26" s="660"/>
      <c r="T26" s="660"/>
      <c r="U26" s="660"/>
      <c r="V26" s="660"/>
      <c r="W26" s="660"/>
      <c r="X26" s="660"/>
      <c r="Y26" s="661"/>
      <c r="Z26" s="662">
        <v>0.6</v>
      </c>
      <c r="AA26" s="662"/>
      <c r="AB26" s="662"/>
      <c r="AC26" s="662"/>
      <c r="AD26" s="663" t="s">
        <v>227</v>
      </c>
      <c r="AE26" s="663"/>
      <c r="AF26" s="663"/>
      <c r="AG26" s="663"/>
      <c r="AH26" s="663"/>
      <c r="AI26" s="663"/>
      <c r="AJ26" s="663"/>
      <c r="AK26" s="663"/>
      <c r="AL26" s="664" t="s">
        <v>238</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227</v>
      </c>
      <c r="BH26" s="660"/>
      <c r="BI26" s="660"/>
      <c r="BJ26" s="660"/>
      <c r="BK26" s="660"/>
      <c r="BL26" s="660"/>
      <c r="BM26" s="660"/>
      <c r="BN26" s="661"/>
      <c r="BO26" s="662" t="s">
        <v>132</v>
      </c>
      <c r="BP26" s="662"/>
      <c r="BQ26" s="662"/>
      <c r="BR26" s="662"/>
      <c r="BS26" s="668" t="s">
        <v>227</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12060743</v>
      </c>
      <c r="CS26" s="660"/>
      <c r="CT26" s="660"/>
      <c r="CU26" s="660"/>
      <c r="CV26" s="660"/>
      <c r="CW26" s="660"/>
      <c r="CX26" s="660"/>
      <c r="CY26" s="661"/>
      <c r="CZ26" s="664">
        <v>10.1</v>
      </c>
      <c r="DA26" s="692"/>
      <c r="DB26" s="692"/>
      <c r="DC26" s="697"/>
      <c r="DD26" s="668">
        <v>10428216</v>
      </c>
      <c r="DE26" s="660"/>
      <c r="DF26" s="660"/>
      <c r="DG26" s="660"/>
      <c r="DH26" s="660"/>
      <c r="DI26" s="660"/>
      <c r="DJ26" s="660"/>
      <c r="DK26" s="661"/>
      <c r="DL26" s="668" t="s">
        <v>227</v>
      </c>
      <c r="DM26" s="660"/>
      <c r="DN26" s="660"/>
      <c r="DO26" s="660"/>
      <c r="DP26" s="660"/>
      <c r="DQ26" s="660"/>
      <c r="DR26" s="660"/>
      <c r="DS26" s="660"/>
      <c r="DT26" s="660"/>
      <c r="DU26" s="660"/>
      <c r="DV26" s="661"/>
      <c r="DW26" s="664" t="s">
        <v>132</v>
      </c>
      <c r="DX26" s="692"/>
      <c r="DY26" s="692"/>
      <c r="DZ26" s="692"/>
      <c r="EA26" s="692"/>
      <c r="EB26" s="692"/>
      <c r="EC26" s="693"/>
    </row>
    <row r="27" spans="2:133" ht="11.25" customHeight="1">
      <c r="B27" s="656" t="s">
        <v>292</v>
      </c>
      <c r="C27" s="657"/>
      <c r="D27" s="657"/>
      <c r="E27" s="657"/>
      <c r="F27" s="657"/>
      <c r="G27" s="657"/>
      <c r="H27" s="657"/>
      <c r="I27" s="657"/>
      <c r="J27" s="657"/>
      <c r="K27" s="657"/>
      <c r="L27" s="657"/>
      <c r="M27" s="657"/>
      <c r="N27" s="657"/>
      <c r="O27" s="657"/>
      <c r="P27" s="657"/>
      <c r="Q27" s="658"/>
      <c r="R27" s="659">
        <v>22058471</v>
      </c>
      <c r="S27" s="660"/>
      <c r="T27" s="660"/>
      <c r="U27" s="660"/>
      <c r="V27" s="660"/>
      <c r="W27" s="660"/>
      <c r="X27" s="660"/>
      <c r="Y27" s="661"/>
      <c r="Z27" s="662">
        <v>17.8</v>
      </c>
      <c r="AA27" s="662"/>
      <c r="AB27" s="662"/>
      <c r="AC27" s="662"/>
      <c r="AD27" s="663" t="s">
        <v>227</v>
      </c>
      <c r="AE27" s="663"/>
      <c r="AF27" s="663"/>
      <c r="AG27" s="663"/>
      <c r="AH27" s="663"/>
      <c r="AI27" s="663"/>
      <c r="AJ27" s="663"/>
      <c r="AK27" s="663"/>
      <c r="AL27" s="664" t="s">
        <v>227</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29524985</v>
      </c>
      <c r="BH27" s="660"/>
      <c r="BI27" s="660"/>
      <c r="BJ27" s="660"/>
      <c r="BK27" s="660"/>
      <c r="BL27" s="660"/>
      <c r="BM27" s="660"/>
      <c r="BN27" s="661"/>
      <c r="BO27" s="662">
        <v>100</v>
      </c>
      <c r="BP27" s="662"/>
      <c r="BQ27" s="662"/>
      <c r="BR27" s="662"/>
      <c r="BS27" s="668">
        <v>330164</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32899926</v>
      </c>
      <c r="CS27" s="695"/>
      <c r="CT27" s="695"/>
      <c r="CU27" s="695"/>
      <c r="CV27" s="695"/>
      <c r="CW27" s="695"/>
      <c r="CX27" s="695"/>
      <c r="CY27" s="696"/>
      <c r="CZ27" s="664">
        <v>27.4</v>
      </c>
      <c r="DA27" s="692"/>
      <c r="DB27" s="692"/>
      <c r="DC27" s="697"/>
      <c r="DD27" s="668">
        <v>9733193</v>
      </c>
      <c r="DE27" s="695"/>
      <c r="DF27" s="695"/>
      <c r="DG27" s="695"/>
      <c r="DH27" s="695"/>
      <c r="DI27" s="695"/>
      <c r="DJ27" s="695"/>
      <c r="DK27" s="696"/>
      <c r="DL27" s="668">
        <v>9587170</v>
      </c>
      <c r="DM27" s="695"/>
      <c r="DN27" s="695"/>
      <c r="DO27" s="695"/>
      <c r="DP27" s="695"/>
      <c r="DQ27" s="695"/>
      <c r="DR27" s="695"/>
      <c r="DS27" s="695"/>
      <c r="DT27" s="695"/>
      <c r="DU27" s="695"/>
      <c r="DV27" s="696"/>
      <c r="DW27" s="664">
        <v>15.2</v>
      </c>
      <c r="DX27" s="692"/>
      <c r="DY27" s="692"/>
      <c r="DZ27" s="692"/>
      <c r="EA27" s="692"/>
      <c r="EB27" s="692"/>
      <c r="EC27" s="693"/>
    </row>
    <row r="28" spans="2:133" ht="11.25" customHeight="1">
      <c r="B28" s="701" t="s">
        <v>295</v>
      </c>
      <c r="C28" s="702"/>
      <c r="D28" s="702"/>
      <c r="E28" s="702"/>
      <c r="F28" s="702"/>
      <c r="G28" s="702"/>
      <c r="H28" s="702"/>
      <c r="I28" s="702"/>
      <c r="J28" s="702"/>
      <c r="K28" s="702"/>
      <c r="L28" s="702"/>
      <c r="M28" s="702"/>
      <c r="N28" s="702"/>
      <c r="O28" s="702"/>
      <c r="P28" s="702"/>
      <c r="Q28" s="703"/>
      <c r="R28" s="659">
        <v>757560</v>
      </c>
      <c r="S28" s="660"/>
      <c r="T28" s="660"/>
      <c r="U28" s="660"/>
      <c r="V28" s="660"/>
      <c r="W28" s="660"/>
      <c r="X28" s="660"/>
      <c r="Y28" s="661"/>
      <c r="Z28" s="662">
        <v>0.6</v>
      </c>
      <c r="AA28" s="662"/>
      <c r="AB28" s="662"/>
      <c r="AC28" s="662"/>
      <c r="AD28" s="663">
        <v>757560</v>
      </c>
      <c r="AE28" s="663"/>
      <c r="AF28" s="663"/>
      <c r="AG28" s="663"/>
      <c r="AH28" s="663"/>
      <c r="AI28" s="663"/>
      <c r="AJ28" s="663"/>
      <c r="AK28" s="663"/>
      <c r="AL28" s="664">
        <v>1.3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11574415</v>
      </c>
      <c r="CS28" s="660"/>
      <c r="CT28" s="660"/>
      <c r="CU28" s="660"/>
      <c r="CV28" s="660"/>
      <c r="CW28" s="660"/>
      <c r="CX28" s="660"/>
      <c r="CY28" s="661"/>
      <c r="CZ28" s="664">
        <v>9.6</v>
      </c>
      <c r="DA28" s="692"/>
      <c r="DB28" s="692"/>
      <c r="DC28" s="697"/>
      <c r="DD28" s="668">
        <v>10743302</v>
      </c>
      <c r="DE28" s="660"/>
      <c r="DF28" s="660"/>
      <c r="DG28" s="660"/>
      <c r="DH28" s="660"/>
      <c r="DI28" s="660"/>
      <c r="DJ28" s="660"/>
      <c r="DK28" s="661"/>
      <c r="DL28" s="668">
        <v>10738513</v>
      </c>
      <c r="DM28" s="660"/>
      <c r="DN28" s="660"/>
      <c r="DO28" s="660"/>
      <c r="DP28" s="660"/>
      <c r="DQ28" s="660"/>
      <c r="DR28" s="660"/>
      <c r="DS28" s="660"/>
      <c r="DT28" s="660"/>
      <c r="DU28" s="660"/>
      <c r="DV28" s="661"/>
      <c r="DW28" s="664">
        <v>17.100000000000001</v>
      </c>
      <c r="DX28" s="692"/>
      <c r="DY28" s="692"/>
      <c r="DZ28" s="692"/>
      <c r="EA28" s="692"/>
      <c r="EB28" s="692"/>
      <c r="EC28" s="693"/>
    </row>
    <row r="29" spans="2:133" ht="11.25" customHeight="1">
      <c r="B29" s="656" t="s">
        <v>297</v>
      </c>
      <c r="C29" s="657"/>
      <c r="D29" s="657"/>
      <c r="E29" s="657"/>
      <c r="F29" s="657"/>
      <c r="G29" s="657"/>
      <c r="H29" s="657"/>
      <c r="I29" s="657"/>
      <c r="J29" s="657"/>
      <c r="K29" s="657"/>
      <c r="L29" s="657"/>
      <c r="M29" s="657"/>
      <c r="N29" s="657"/>
      <c r="O29" s="657"/>
      <c r="P29" s="657"/>
      <c r="Q29" s="658"/>
      <c r="R29" s="659">
        <v>8641118</v>
      </c>
      <c r="S29" s="660"/>
      <c r="T29" s="660"/>
      <c r="U29" s="660"/>
      <c r="V29" s="660"/>
      <c r="W29" s="660"/>
      <c r="X29" s="660"/>
      <c r="Y29" s="661"/>
      <c r="Z29" s="662">
        <v>7</v>
      </c>
      <c r="AA29" s="662"/>
      <c r="AB29" s="662"/>
      <c r="AC29" s="662"/>
      <c r="AD29" s="663" t="s">
        <v>227</v>
      </c>
      <c r="AE29" s="663"/>
      <c r="AF29" s="663"/>
      <c r="AG29" s="663"/>
      <c r="AH29" s="663"/>
      <c r="AI29" s="663"/>
      <c r="AJ29" s="663"/>
      <c r="AK29" s="663"/>
      <c r="AL29" s="664" t="s">
        <v>227</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11574410</v>
      </c>
      <c r="CS29" s="695"/>
      <c r="CT29" s="695"/>
      <c r="CU29" s="695"/>
      <c r="CV29" s="695"/>
      <c r="CW29" s="695"/>
      <c r="CX29" s="695"/>
      <c r="CY29" s="696"/>
      <c r="CZ29" s="664">
        <v>9.6</v>
      </c>
      <c r="DA29" s="692"/>
      <c r="DB29" s="692"/>
      <c r="DC29" s="697"/>
      <c r="DD29" s="668">
        <v>10743297</v>
      </c>
      <c r="DE29" s="695"/>
      <c r="DF29" s="695"/>
      <c r="DG29" s="695"/>
      <c r="DH29" s="695"/>
      <c r="DI29" s="695"/>
      <c r="DJ29" s="695"/>
      <c r="DK29" s="696"/>
      <c r="DL29" s="668">
        <v>10738508</v>
      </c>
      <c r="DM29" s="695"/>
      <c r="DN29" s="695"/>
      <c r="DO29" s="695"/>
      <c r="DP29" s="695"/>
      <c r="DQ29" s="695"/>
      <c r="DR29" s="695"/>
      <c r="DS29" s="695"/>
      <c r="DT29" s="695"/>
      <c r="DU29" s="695"/>
      <c r="DV29" s="696"/>
      <c r="DW29" s="664">
        <v>17.100000000000001</v>
      </c>
      <c r="DX29" s="692"/>
      <c r="DY29" s="692"/>
      <c r="DZ29" s="692"/>
      <c r="EA29" s="692"/>
      <c r="EB29" s="692"/>
      <c r="EC29" s="693"/>
    </row>
    <row r="30" spans="2:133" ht="11.25" customHeight="1">
      <c r="B30" s="656" t="s">
        <v>302</v>
      </c>
      <c r="C30" s="657"/>
      <c r="D30" s="657"/>
      <c r="E30" s="657"/>
      <c r="F30" s="657"/>
      <c r="G30" s="657"/>
      <c r="H30" s="657"/>
      <c r="I30" s="657"/>
      <c r="J30" s="657"/>
      <c r="K30" s="657"/>
      <c r="L30" s="657"/>
      <c r="M30" s="657"/>
      <c r="N30" s="657"/>
      <c r="O30" s="657"/>
      <c r="P30" s="657"/>
      <c r="Q30" s="658"/>
      <c r="R30" s="659">
        <v>642363</v>
      </c>
      <c r="S30" s="660"/>
      <c r="T30" s="660"/>
      <c r="U30" s="660"/>
      <c r="V30" s="660"/>
      <c r="W30" s="660"/>
      <c r="X30" s="660"/>
      <c r="Y30" s="661"/>
      <c r="Z30" s="662">
        <v>0.5</v>
      </c>
      <c r="AA30" s="662"/>
      <c r="AB30" s="662"/>
      <c r="AC30" s="662"/>
      <c r="AD30" s="663">
        <v>296675</v>
      </c>
      <c r="AE30" s="663"/>
      <c r="AF30" s="663"/>
      <c r="AG30" s="663"/>
      <c r="AH30" s="663"/>
      <c r="AI30" s="663"/>
      <c r="AJ30" s="663"/>
      <c r="AK30" s="663"/>
      <c r="AL30" s="664">
        <v>0.5</v>
      </c>
      <c r="AM30" s="665"/>
      <c r="AN30" s="665"/>
      <c r="AO30" s="666"/>
      <c r="AP30" s="707" t="s">
        <v>303</v>
      </c>
      <c r="AQ30" s="708"/>
      <c r="AR30" s="708"/>
      <c r="AS30" s="708"/>
      <c r="AT30" s="713" t="s">
        <v>304</v>
      </c>
      <c r="AU30" s="210"/>
      <c r="AV30" s="210"/>
      <c r="AW30" s="210"/>
      <c r="AX30" s="645" t="s">
        <v>180</v>
      </c>
      <c r="AY30" s="646"/>
      <c r="AZ30" s="646"/>
      <c r="BA30" s="646"/>
      <c r="BB30" s="646"/>
      <c r="BC30" s="646"/>
      <c r="BD30" s="646"/>
      <c r="BE30" s="646"/>
      <c r="BF30" s="647"/>
      <c r="BG30" s="719">
        <v>99</v>
      </c>
      <c r="BH30" s="720"/>
      <c r="BI30" s="720"/>
      <c r="BJ30" s="720"/>
      <c r="BK30" s="720"/>
      <c r="BL30" s="720"/>
      <c r="BM30" s="654">
        <v>96.8</v>
      </c>
      <c r="BN30" s="720"/>
      <c r="BO30" s="720"/>
      <c r="BP30" s="720"/>
      <c r="BQ30" s="721"/>
      <c r="BR30" s="719">
        <v>99</v>
      </c>
      <c r="BS30" s="720"/>
      <c r="BT30" s="720"/>
      <c r="BU30" s="720"/>
      <c r="BV30" s="720"/>
      <c r="BW30" s="720"/>
      <c r="BX30" s="654">
        <v>96.6</v>
      </c>
      <c r="BY30" s="720"/>
      <c r="BZ30" s="720"/>
      <c r="CA30" s="720"/>
      <c r="CB30" s="721"/>
      <c r="CD30" s="724"/>
      <c r="CE30" s="725"/>
      <c r="CF30" s="674" t="s">
        <v>305</v>
      </c>
      <c r="CG30" s="675"/>
      <c r="CH30" s="675"/>
      <c r="CI30" s="675"/>
      <c r="CJ30" s="675"/>
      <c r="CK30" s="675"/>
      <c r="CL30" s="675"/>
      <c r="CM30" s="675"/>
      <c r="CN30" s="675"/>
      <c r="CO30" s="675"/>
      <c r="CP30" s="675"/>
      <c r="CQ30" s="676"/>
      <c r="CR30" s="659">
        <v>10595870</v>
      </c>
      <c r="CS30" s="660"/>
      <c r="CT30" s="660"/>
      <c r="CU30" s="660"/>
      <c r="CV30" s="660"/>
      <c r="CW30" s="660"/>
      <c r="CX30" s="660"/>
      <c r="CY30" s="661"/>
      <c r="CZ30" s="664">
        <v>8.8000000000000007</v>
      </c>
      <c r="DA30" s="692"/>
      <c r="DB30" s="692"/>
      <c r="DC30" s="697"/>
      <c r="DD30" s="668">
        <v>9892699</v>
      </c>
      <c r="DE30" s="660"/>
      <c r="DF30" s="660"/>
      <c r="DG30" s="660"/>
      <c r="DH30" s="660"/>
      <c r="DI30" s="660"/>
      <c r="DJ30" s="660"/>
      <c r="DK30" s="661"/>
      <c r="DL30" s="668">
        <v>9887910</v>
      </c>
      <c r="DM30" s="660"/>
      <c r="DN30" s="660"/>
      <c r="DO30" s="660"/>
      <c r="DP30" s="660"/>
      <c r="DQ30" s="660"/>
      <c r="DR30" s="660"/>
      <c r="DS30" s="660"/>
      <c r="DT30" s="660"/>
      <c r="DU30" s="660"/>
      <c r="DV30" s="661"/>
      <c r="DW30" s="664">
        <v>15.7</v>
      </c>
      <c r="DX30" s="692"/>
      <c r="DY30" s="692"/>
      <c r="DZ30" s="692"/>
      <c r="EA30" s="692"/>
      <c r="EB30" s="692"/>
      <c r="EC30" s="693"/>
    </row>
    <row r="31" spans="2:133" ht="11.25" customHeight="1">
      <c r="B31" s="656" t="s">
        <v>306</v>
      </c>
      <c r="C31" s="657"/>
      <c r="D31" s="657"/>
      <c r="E31" s="657"/>
      <c r="F31" s="657"/>
      <c r="G31" s="657"/>
      <c r="H31" s="657"/>
      <c r="I31" s="657"/>
      <c r="J31" s="657"/>
      <c r="K31" s="657"/>
      <c r="L31" s="657"/>
      <c r="M31" s="657"/>
      <c r="N31" s="657"/>
      <c r="O31" s="657"/>
      <c r="P31" s="657"/>
      <c r="Q31" s="658"/>
      <c r="R31" s="659">
        <v>2010167</v>
      </c>
      <c r="S31" s="660"/>
      <c r="T31" s="660"/>
      <c r="U31" s="660"/>
      <c r="V31" s="660"/>
      <c r="W31" s="660"/>
      <c r="X31" s="660"/>
      <c r="Y31" s="661"/>
      <c r="Z31" s="662">
        <v>1.6</v>
      </c>
      <c r="AA31" s="662"/>
      <c r="AB31" s="662"/>
      <c r="AC31" s="662"/>
      <c r="AD31" s="663" t="s">
        <v>132</v>
      </c>
      <c r="AE31" s="663"/>
      <c r="AF31" s="663"/>
      <c r="AG31" s="663"/>
      <c r="AH31" s="663"/>
      <c r="AI31" s="663"/>
      <c r="AJ31" s="663"/>
      <c r="AK31" s="663"/>
      <c r="AL31" s="664" t="s">
        <v>132</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v>
      </c>
      <c r="BH31" s="695"/>
      <c r="BI31" s="695"/>
      <c r="BJ31" s="695"/>
      <c r="BK31" s="695"/>
      <c r="BL31" s="695"/>
      <c r="BM31" s="665">
        <v>97.1</v>
      </c>
      <c r="BN31" s="717"/>
      <c r="BO31" s="717"/>
      <c r="BP31" s="717"/>
      <c r="BQ31" s="718"/>
      <c r="BR31" s="716">
        <v>99</v>
      </c>
      <c r="BS31" s="695"/>
      <c r="BT31" s="695"/>
      <c r="BU31" s="695"/>
      <c r="BV31" s="695"/>
      <c r="BW31" s="695"/>
      <c r="BX31" s="665">
        <v>97</v>
      </c>
      <c r="BY31" s="717"/>
      <c r="BZ31" s="717"/>
      <c r="CA31" s="717"/>
      <c r="CB31" s="718"/>
      <c r="CD31" s="724"/>
      <c r="CE31" s="725"/>
      <c r="CF31" s="674" t="s">
        <v>309</v>
      </c>
      <c r="CG31" s="675"/>
      <c r="CH31" s="675"/>
      <c r="CI31" s="675"/>
      <c r="CJ31" s="675"/>
      <c r="CK31" s="675"/>
      <c r="CL31" s="675"/>
      <c r="CM31" s="675"/>
      <c r="CN31" s="675"/>
      <c r="CO31" s="675"/>
      <c r="CP31" s="675"/>
      <c r="CQ31" s="676"/>
      <c r="CR31" s="659">
        <v>978540</v>
      </c>
      <c r="CS31" s="695"/>
      <c r="CT31" s="695"/>
      <c r="CU31" s="695"/>
      <c r="CV31" s="695"/>
      <c r="CW31" s="695"/>
      <c r="CX31" s="695"/>
      <c r="CY31" s="696"/>
      <c r="CZ31" s="664">
        <v>0.8</v>
      </c>
      <c r="DA31" s="692"/>
      <c r="DB31" s="692"/>
      <c r="DC31" s="697"/>
      <c r="DD31" s="668">
        <v>850598</v>
      </c>
      <c r="DE31" s="695"/>
      <c r="DF31" s="695"/>
      <c r="DG31" s="695"/>
      <c r="DH31" s="695"/>
      <c r="DI31" s="695"/>
      <c r="DJ31" s="695"/>
      <c r="DK31" s="696"/>
      <c r="DL31" s="668">
        <v>850598</v>
      </c>
      <c r="DM31" s="695"/>
      <c r="DN31" s="695"/>
      <c r="DO31" s="695"/>
      <c r="DP31" s="695"/>
      <c r="DQ31" s="695"/>
      <c r="DR31" s="695"/>
      <c r="DS31" s="695"/>
      <c r="DT31" s="695"/>
      <c r="DU31" s="695"/>
      <c r="DV31" s="696"/>
      <c r="DW31" s="664">
        <v>1.4</v>
      </c>
      <c r="DX31" s="692"/>
      <c r="DY31" s="692"/>
      <c r="DZ31" s="692"/>
      <c r="EA31" s="692"/>
      <c r="EB31" s="692"/>
      <c r="EC31" s="693"/>
    </row>
    <row r="32" spans="2:133" ht="11.25" customHeight="1">
      <c r="B32" s="656" t="s">
        <v>310</v>
      </c>
      <c r="C32" s="657"/>
      <c r="D32" s="657"/>
      <c r="E32" s="657"/>
      <c r="F32" s="657"/>
      <c r="G32" s="657"/>
      <c r="H32" s="657"/>
      <c r="I32" s="657"/>
      <c r="J32" s="657"/>
      <c r="K32" s="657"/>
      <c r="L32" s="657"/>
      <c r="M32" s="657"/>
      <c r="N32" s="657"/>
      <c r="O32" s="657"/>
      <c r="P32" s="657"/>
      <c r="Q32" s="658"/>
      <c r="R32" s="659">
        <v>4625194</v>
      </c>
      <c r="S32" s="660"/>
      <c r="T32" s="660"/>
      <c r="U32" s="660"/>
      <c r="V32" s="660"/>
      <c r="W32" s="660"/>
      <c r="X32" s="660"/>
      <c r="Y32" s="661"/>
      <c r="Z32" s="662">
        <v>3.7</v>
      </c>
      <c r="AA32" s="662"/>
      <c r="AB32" s="662"/>
      <c r="AC32" s="662"/>
      <c r="AD32" s="663" t="s">
        <v>227</v>
      </c>
      <c r="AE32" s="663"/>
      <c r="AF32" s="663"/>
      <c r="AG32" s="663"/>
      <c r="AH32" s="663"/>
      <c r="AI32" s="663"/>
      <c r="AJ32" s="663"/>
      <c r="AK32" s="663"/>
      <c r="AL32" s="664" t="s">
        <v>132</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99</v>
      </c>
      <c r="BH32" s="729"/>
      <c r="BI32" s="729"/>
      <c r="BJ32" s="729"/>
      <c r="BK32" s="729"/>
      <c r="BL32" s="729"/>
      <c r="BM32" s="730">
        <v>96.3</v>
      </c>
      <c r="BN32" s="729"/>
      <c r="BO32" s="729"/>
      <c r="BP32" s="729"/>
      <c r="BQ32" s="731"/>
      <c r="BR32" s="728">
        <v>98.8</v>
      </c>
      <c r="BS32" s="729"/>
      <c r="BT32" s="729"/>
      <c r="BU32" s="729"/>
      <c r="BV32" s="729"/>
      <c r="BW32" s="729"/>
      <c r="BX32" s="730">
        <v>95.9</v>
      </c>
      <c r="BY32" s="729"/>
      <c r="BZ32" s="729"/>
      <c r="CA32" s="729"/>
      <c r="CB32" s="731"/>
      <c r="CD32" s="726"/>
      <c r="CE32" s="727"/>
      <c r="CF32" s="674" t="s">
        <v>312</v>
      </c>
      <c r="CG32" s="675"/>
      <c r="CH32" s="675"/>
      <c r="CI32" s="675"/>
      <c r="CJ32" s="675"/>
      <c r="CK32" s="675"/>
      <c r="CL32" s="675"/>
      <c r="CM32" s="675"/>
      <c r="CN32" s="675"/>
      <c r="CO32" s="675"/>
      <c r="CP32" s="675"/>
      <c r="CQ32" s="676"/>
      <c r="CR32" s="659">
        <v>5</v>
      </c>
      <c r="CS32" s="660"/>
      <c r="CT32" s="660"/>
      <c r="CU32" s="660"/>
      <c r="CV32" s="660"/>
      <c r="CW32" s="660"/>
      <c r="CX32" s="660"/>
      <c r="CY32" s="661"/>
      <c r="CZ32" s="664">
        <v>0</v>
      </c>
      <c r="DA32" s="692"/>
      <c r="DB32" s="692"/>
      <c r="DC32" s="697"/>
      <c r="DD32" s="668">
        <v>5</v>
      </c>
      <c r="DE32" s="660"/>
      <c r="DF32" s="660"/>
      <c r="DG32" s="660"/>
      <c r="DH32" s="660"/>
      <c r="DI32" s="660"/>
      <c r="DJ32" s="660"/>
      <c r="DK32" s="661"/>
      <c r="DL32" s="668">
        <v>5</v>
      </c>
      <c r="DM32" s="660"/>
      <c r="DN32" s="660"/>
      <c r="DO32" s="660"/>
      <c r="DP32" s="660"/>
      <c r="DQ32" s="660"/>
      <c r="DR32" s="660"/>
      <c r="DS32" s="660"/>
      <c r="DT32" s="660"/>
      <c r="DU32" s="660"/>
      <c r="DV32" s="661"/>
      <c r="DW32" s="664">
        <v>0</v>
      </c>
      <c r="DX32" s="692"/>
      <c r="DY32" s="692"/>
      <c r="DZ32" s="692"/>
      <c r="EA32" s="692"/>
      <c r="EB32" s="692"/>
      <c r="EC32" s="693"/>
    </row>
    <row r="33" spans="2:133" ht="11.25" customHeight="1">
      <c r="B33" s="656" t="s">
        <v>313</v>
      </c>
      <c r="C33" s="657"/>
      <c r="D33" s="657"/>
      <c r="E33" s="657"/>
      <c r="F33" s="657"/>
      <c r="G33" s="657"/>
      <c r="H33" s="657"/>
      <c r="I33" s="657"/>
      <c r="J33" s="657"/>
      <c r="K33" s="657"/>
      <c r="L33" s="657"/>
      <c r="M33" s="657"/>
      <c r="N33" s="657"/>
      <c r="O33" s="657"/>
      <c r="P33" s="657"/>
      <c r="Q33" s="658"/>
      <c r="R33" s="659">
        <v>3958358</v>
      </c>
      <c r="S33" s="660"/>
      <c r="T33" s="660"/>
      <c r="U33" s="660"/>
      <c r="V33" s="660"/>
      <c r="W33" s="660"/>
      <c r="X33" s="660"/>
      <c r="Y33" s="661"/>
      <c r="Z33" s="662">
        <v>3.2</v>
      </c>
      <c r="AA33" s="662"/>
      <c r="AB33" s="662"/>
      <c r="AC33" s="662"/>
      <c r="AD33" s="663" t="s">
        <v>227</v>
      </c>
      <c r="AE33" s="663"/>
      <c r="AF33" s="663"/>
      <c r="AG33" s="663"/>
      <c r="AH33" s="663"/>
      <c r="AI33" s="663"/>
      <c r="AJ33" s="663"/>
      <c r="AK33" s="663"/>
      <c r="AL33" s="664" t="s">
        <v>132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43131444</v>
      </c>
      <c r="CS33" s="695"/>
      <c r="CT33" s="695"/>
      <c r="CU33" s="695"/>
      <c r="CV33" s="695"/>
      <c r="CW33" s="695"/>
      <c r="CX33" s="695"/>
      <c r="CY33" s="696"/>
      <c r="CZ33" s="664">
        <v>36</v>
      </c>
      <c r="DA33" s="692"/>
      <c r="DB33" s="692"/>
      <c r="DC33" s="697"/>
      <c r="DD33" s="668">
        <v>29968763</v>
      </c>
      <c r="DE33" s="695"/>
      <c r="DF33" s="695"/>
      <c r="DG33" s="695"/>
      <c r="DH33" s="695"/>
      <c r="DI33" s="695"/>
      <c r="DJ33" s="695"/>
      <c r="DK33" s="696"/>
      <c r="DL33" s="668">
        <v>21670789</v>
      </c>
      <c r="DM33" s="695"/>
      <c r="DN33" s="695"/>
      <c r="DO33" s="695"/>
      <c r="DP33" s="695"/>
      <c r="DQ33" s="695"/>
      <c r="DR33" s="695"/>
      <c r="DS33" s="695"/>
      <c r="DT33" s="695"/>
      <c r="DU33" s="695"/>
      <c r="DV33" s="696"/>
      <c r="DW33" s="664">
        <v>34.5</v>
      </c>
      <c r="DX33" s="692"/>
      <c r="DY33" s="692"/>
      <c r="DZ33" s="692"/>
      <c r="EA33" s="692"/>
      <c r="EB33" s="692"/>
      <c r="EC33" s="693"/>
    </row>
    <row r="34" spans="2:133" ht="11.25" customHeight="1">
      <c r="B34" s="656" t="s">
        <v>315</v>
      </c>
      <c r="C34" s="657"/>
      <c r="D34" s="657"/>
      <c r="E34" s="657"/>
      <c r="F34" s="657"/>
      <c r="G34" s="657"/>
      <c r="H34" s="657"/>
      <c r="I34" s="657"/>
      <c r="J34" s="657"/>
      <c r="K34" s="657"/>
      <c r="L34" s="657"/>
      <c r="M34" s="657"/>
      <c r="N34" s="657"/>
      <c r="O34" s="657"/>
      <c r="P34" s="657"/>
      <c r="Q34" s="658"/>
      <c r="R34" s="659">
        <v>5311962</v>
      </c>
      <c r="S34" s="660"/>
      <c r="T34" s="660"/>
      <c r="U34" s="660"/>
      <c r="V34" s="660"/>
      <c r="W34" s="660"/>
      <c r="X34" s="660"/>
      <c r="Y34" s="661"/>
      <c r="Z34" s="662">
        <v>4.3</v>
      </c>
      <c r="AA34" s="662"/>
      <c r="AB34" s="662"/>
      <c r="AC34" s="662"/>
      <c r="AD34" s="663">
        <v>170</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15805887</v>
      </c>
      <c r="CS34" s="660"/>
      <c r="CT34" s="660"/>
      <c r="CU34" s="660"/>
      <c r="CV34" s="660"/>
      <c r="CW34" s="660"/>
      <c r="CX34" s="660"/>
      <c r="CY34" s="661"/>
      <c r="CZ34" s="664">
        <v>13.2</v>
      </c>
      <c r="DA34" s="692"/>
      <c r="DB34" s="692"/>
      <c r="DC34" s="697"/>
      <c r="DD34" s="668">
        <v>11406188</v>
      </c>
      <c r="DE34" s="660"/>
      <c r="DF34" s="660"/>
      <c r="DG34" s="660"/>
      <c r="DH34" s="660"/>
      <c r="DI34" s="660"/>
      <c r="DJ34" s="660"/>
      <c r="DK34" s="661"/>
      <c r="DL34" s="668">
        <v>9720363</v>
      </c>
      <c r="DM34" s="660"/>
      <c r="DN34" s="660"/>
      <c r="DO34" s="660"/>
      <c r="DP34" s="660"/>
      <c r="DQ34" s="660"/>
      <c r="DR34" s="660"/>
      <c r="DS34" s="660"/>
      <c r="DT34" s="660"/>
      <c r="DU34" s="660"/>
      <c r="DV34" s="661"/>
      <c r="DW34" s="664">
        <v>15.5</v>
      </c>
      <c r="DX34" s="692"/>
      <c r="DY34" s="692"/>
      <c r="DZ34" s="692"/>
      <c r="EA34" s="692"/>
      <c r="EB34" s="692"/>
      <c r="EC34" s="693"/>
    </row>
    <row r="35" spans="2:133" ht="11.25" customHeight="1">
      <c r="B35" s="656" t="s">
        <v>319</v>
      </c>
      <c r="C35" s="657"/>
      <c r="D35" s="657"/>
      <c r="E35" s="657"/>
      <c r="F35" s="657"/>
      <c r="G35" s="657"/>
      <c r="H35" s="657"/>
      <c r="I35" s="657"/>
      <c r="J35" s="657"/>
      <c r="K35" s="657"/>
      <c r="L35" s="657"/>
      <c r="M35" s="657"/>
      <c r="N35" s="657"/>
      <c r="O35" s="657"/>
      <c r="P35" s="657"/>
      <c r="Q35" s="658"/>
      <c r="R35" s="659">
        <v>9150200</v>
      </c>
      <c r="S35" s="660"/>
      <c r="T35" s="660"/>
      <c r="U35" s="660"/>
      <c r="V35" s="660"/>
      <c r="W35" s="660"/>
      <c r="X35" s="660"/>
      <c r="Y35" s="661"/>
      <c r="Z35" s="662">
        <v>7.4</v>
      </c>
      <c r="AA35" s="662"/>
      <c r="AB35" s="662"/>
      <c r="AC35" s="662"/>
      <c r="AD35" s="663" t="s">
        <v>227</v>
      </c>
      <c r="AE35" s="663"/>
      <c r="AF35" s="663"/>
      <c r="AG35" s="663"/>
      <c r="AH35" s="663"/>
      <c r="AI35" s="663"/>
      <c r="AJ35" s="663"/>
      <c r="AK35" s="663"/>
      <c r="AL35" s="664" t="s">
        <v>227</v>
      </c>
      <c r="AM35" s="665"/>
      <c r="AN35" s="665"/>
      <c r="AO35" s="666"/>
      <c r="AP35" s="214"/>
      <c r="AQ35" s="732" t="s">
        <v>320</v>
      </c>
      <c r="AR35" s="733"/>
      <c r="AS35" s="733"/>
      <c r="AT35" s="733"/>
      <c r="AU35" s="733"/>
      <c r="AV35" s="733"/>
      <c r="AW35" s="733"/>
      <c r="AX35" s="733"/>
      <c r="AY35" s="734"/>
      <c r="AZ35" s="648">
        <v>13342254</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1504105</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969255</v>
      </c>
      <c r="CS35" s="695"/>
      <c r="CT35" s="695"/>
      <c r="CU35" s="695"/>
      <c r="CV35" s="695"/>
      <c r="CW35" s="695"/>
      <c r="CX35" s="695"/>
      <c r="CY35" s="696"/>
      <c r="CZ35" s="664">
        <v>0.8</v>
      </c>
      <c r="DA35" s="692"/>
      <c r="DB35" s="692"/>
      <c r="DC35" s="697"/>
      <c r="DD35" s="668">
        <v>894339</v>
      </c>
      <c r="DE35" s="695"/>
      <c r="DF35" s="695"/>
      <c r="DG35" s="695"/>
      <c r="DH35" s="695"/>
      <c r="DI35" s="695"/>
      <c r="DJ35" s="695"/>
      <c r="DK35" s="696"/>
      <c r="DL35" s="668">
        <v>894339</v>
      </c>
      <c r="DM35" s="695"/>
      <c r="DN35" s="695"/>
      <c r="DO35" s="695"/>
      <c r="DP35" s="695"/>
      <c r="DQ35" s="695"/>
      <c r="DR35" s="695"/>
      <c r="DS35" s="695"/>
      <c r="DT35" s="695"/>
      <c r="DU35" s="695"/>
      <c r="DV35" s="696"/>
      <c r="DW35" s="664">
        <v>1.4</v>
      </c>
      <c r="DX35" s="692"/>
      <c r="DY35" s="692"/>
      <c r="DZ35" s="692"/>
      <c r="EA35" s="692"/>
      <c r="EB35" s="692"/>
      <c r="EC35" s="693"/>
    </row>
    <row r="36" spans="2:133" ht="11.25" customHeight="1">
      <c r="B36" s="656" t="s">
        <v>323</v>
      </c>
      <c r="C36" s="657"/>
      <c r="D36" s="657"/>
      <c r="E36" s="657"/>
      <c r="F36" s="657"/>
      <c r="G36" s="657"/>
      <c r="H36" s="657"/>
      <c r="I36" s="657"/>
      <c r="J36" s="657"/>
      <c r="K36" s="657"/>
      <c r="L36" s="657"/>
      <c r="M36" s="657"/>
      <c r="N36" s="657"/>
      <c r="O36" s="657"/>
      <c r="P36" s="657"/>
      <c r="Q36" s="658"/>
      <c r="R36" s="659" t="s">
        <v>227</v>
      </c>
      <c r="S36" s="660"/>
      <c r="T36" s="660"/>
      <c r="U36" s="660"/>
      <c r="V36" s="660"/>
      <c r="W36" s="660"/>
      <c r="X36" s="660"/>
      <c r="Y36" s="661"/>
      <c r="Z36" s="662" t="s">
        <v>131</v>
      </c>
      <c r="AA36" s="662"/>
      <c r="AB36" s="662"/>
      <c r="AC36" s="662"/>
      <c r="AD36" s="663" t="s">
        <v>132</v>
      </c>
      <c r="AE36" s="663"/>
      <c r="AF36" s="663"/>
      <c r="AG36" s="663"/>
      <c r="AH36" s="663"/>
      <c r="AI36" s="663"/>
      <c r="AJ36" s="663"/>
      <c r="AK36" s="663"/>
      <c r="AL36" s="664" t="s">
        <v>238</v>
      </c>
      <c r="AM36" s="665"/>
      <c r="AN36" s="665"/>
      <c r="AO36" s="666"/>
      <c r="AQ36" s="736" t="s">
        <v>324</v>
      </c>
      <c r="AR36" s="737"/>
      <c r="AS36" s="737"/>
      <c r="AT36" s="737"/>
      <c r="AU36" s="737"/>
      <c r="AV36" s="737"/>
      <c r="AW36" s="737"/>
      <c r="AX36" s="737"/>
      <c r="AY36" s="738"/>
      <c r="AZ36" s="659">
        <v>1773924</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1101471</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6045276</v>
      </c>
      <c r="CS36" s="660"/>
      <c r="CT36" s="660"/>
      <c r="CU36" s="660"/>
      <c r="CV36" s="660"/>
      <c r="CW36" s="660"/>
      <c r="CX36" s="660"/>
      <c r="CY36" s="661"/>
      <c r="CZ36" s="664">
        <v>5</v>
      </c>
      <c r="DA36" s="692"/>
      <c r="DB36" s="692"/>
      <c r="DC36" s="697"/>
      <c r="DD36" s="668">
        <v>4796109</v>
      </c>
      <c r="DE36" s="660"/>
      <c r="DF36" s="660"/>
      <c r="DG36" s="660"/>
      <c r="DH36" s="660"/>
      <c r="DI36" s="660"/>
      <c r="DJ36" s="660"/>
      <c r="DK36" s="661"/>
      <c r="DL36" s="668">
        <v>3441181</v>
      </c>
      <c r="DM36" s="660"/>
      <c r="DN36" s="660"/>
      <c r="DO36" s="660"/>
      <c r="DP36" s="660"/>
      <c r="DQ36" s="660"/>
      <c r="DR36" s="660"/>
      <c r="DS36" s="660"/>
      <c r="DT36" s="660"/>
      <c r="DU36" s="660"/>
      <c r="DV36" s="661"/>
      <c r="DW36" s="664">
        <v>5.5</v>
      </c>
      <c r="DX36" s="692"/>
      <c r="DY36" s="692"/>
      <c r="DZ36" s="692"/>
      <c r="EA36" s="692"/>
      <c r="EB36" s="692"/>
      <c r="EC36" s="693"/>
    </row>
    <row r="37" spans="2:133" ht="11.25" customHeight="1">
      <c r="B37" s="656" t="s">
        <v>327</v>
      </c>
      <c r="C37" s="657"/>
      <c r="D37" s="657"/>
      <c r="E37" s="657"/>
      <c r="F37" s="657"/>
      <c r="G37" s="657"/>
      <c r="H37" s="657"/>
      <c r="I37" s="657"/>
      <c r="J37" s="657"/>
      <c r="K37" s="657"/>
      <c r="L37" s="657"/>
      <c r="M37" s="657"/>
      <c r="N37" s="657"/>
      <c r="O37" s="657"/>
      <c r="P37" s="657"/>
      <c r="Q37" s="658"/>
      <c r="R37" s="659">
        <v>3869600</v>
      </c>
      <c r="S37" s="660"/>
      <c r="T37" s="660"/>
      <c r="U37" s="660"/>
      <c r="V37" s="660"/>
      <c r="W37" s="660"/>
      <c r="X37" s="660"/>
      <c r="Y37" s="661"/>
      <c r="Z37" s="662">
        <v>3.1</v>
      </c>
      <c r="AA37" s="662"/>
      <c r="AB37" s="662"/>
      <c r="AC37" s="662"/>
      <c r="AD37" s="663" t="s">
        <v>132</v>
      </c>
      <c r="AE37" s="663"/>
      <c r="AF37" s="663"/>
      <c r="AG37" s="663"/>
      <c r="AH37" s="663"/>
      <c r="AI37" s="663"/>
      <c r="AJ37" s="663"/>
      <c r="AK37" s="663"/>
      <c r="AL37" s="664" t="s">
        <v>132</v>
      </c>
      <c r="AM37" s="665"/>
      <c r="AN37" s="665"/>
      <c r="AO37" s="666"/>
      <c r="AQ37" s="736" t="s">
        <v>328</v>
      </c>
      <c r="AR37" s="737"/>
      <c r="AS37" s="737"/>
      <c r="AT37" s="737"/>
      <c r="AU37" s="737"/>
      <c r="AV37" s="737"/>
      <c r="AW37" s="737"/>
      <c r="AX37" s="737"/>
      <c r="AY37" s="738"/>
      <c r="AZ37" s="659">
        <v>683534</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35875</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20375</v>
      </c>
      <c r="CS37" s="695"/>
      <c r="CT37" s="695"/>
      <c r="CU37" s="695"/>
      <c r="CV37" s="695"/>
      <c r="CW37" s="695"/>
      <c r="CX37" s="695"/>
      <c r="CY37" s="696"/>
      <c r="CZ37" s="664">
        <v>0</v>
      </c>
      <c r="DA37" s="692"/>
      <c r="DB37" s="692"/>
      <c r="DC37" s="697"/>
      <c r="DD37" s="668">
        <v>20375</v>
      </c>
      <c r="DE37" s="695"/>
      <c r="DF37" s="695"/>
      <c r="DG37" s="695"/>
      <c r="DH37" s="695"/>
      <c r="DI37" s="695"/>
      <c r="DJ37" s="695"/>
      <c r="DK37" s="696"/>
      <c r="DL37" s="668">
        <v>20375</v>
      </c>
      <c r="DM37" s="695"/>
      <c r="DN37" s="695"/>
      <c r="DO37" s="695"/>
      <c r="DP37" s="695"/>
      <c r="DQ37" s="695"/>
      <c r="DR37" s="695"/>
      <c r="DS37" s="695"/>
      <c r="DT37" s="695"/>
      <c r="DU37" s="695"/>
      <c r="DV37" s="696"/>
      <c r="DW37" s="664">
        <v>0</v>
      </c>
      <c r="DX37" s="692"/>
      <c r="DY37" s="692"/>
      <c r="DZ37" s="692"/>
      <c r="EA37" s="692"/>
      <c r="EB37" s="692"/>
      <c r="EC37" s="693"/>
    </row>
    <row r="38" spans="2:133" ht="11.25" customHeight="1">
      <c r="B38" s="704" t="s">
        <v>331</v>
      </c>
      <c r="C38" s="705"/>
      <c r="D38" s="705"/>
      <c r="E38" s="705"/>
      <c r="F38" s="705"/>
      <c r="G38" s="705"/>
      <c r="H38" s="705"/>
      <c r="I38" s="705"/>
      <c r="J38" s="705"/>
      <c r="K38" s="705"/>
      <c r="L38" s="705"/>
      <c r="M38" s="705"/>
      <c r="N38" s="705"/>
      <c r="O38" s="705"/>
      <c r="P38" s="705"/>
      <c r="Q38" s="706"/>
      <c r="R38" s="739">
        <v>124024694</v>
      </c>
      <c r="S38" s="740"/>
      <c r="T38" s="740"/>
      <c r="U38" s="740"/>
      <c r="V38" s="740"/>
      <c r="W38" s="740"/>
      <c r="X38" s="740"/>
      <c r="Y38" s="741"/>
      <c r="Z38" s="742">
        <v>100</v>
      </c>
      <c r="AA38" s="742"/>
      <c r="AB38" s="742"/>
      <c r="AC38" s="742"/>
      <c r="AD38" s="743">
        <v>59021444</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438961</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56266</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11150552</v>
      </c>
      <c r="CS38" s="660"/>
      <c r="CT38" s="660"/>
      <c r="CU38" s="660"/>
      <c r="CV38" s="660"/>
      <c r="CW38" s="660"/>
      <c r="CX38" s="660"/>
      <c r="CY38" s="661"/>
      <c r="CZ38" s="664">
        <v>9.3000000000000007</v>
      </c>
      <c r="DA38" s="692"/>
      <c r="DB38" s="692"/>
      <c r="DC38" s="697"/>
      <c r="DD38" s="668">
        <v>9050097</v>
      </c>
      <c r="DE38" s="660"/>
      <c r="DF38" s="660"/>
      <c r="DG38" s="660"/>
      <c r="DH38" s="660"/>
      <c r="DI38" s="660"/>
      <c r="DJ38" s="660"/>
      <c r="DK38" s="661"/>
      <c r="DL38" s="668">
        <v>7614906</v>
      </c>
      <c r="DM38" s="660"/>
      <c r="DN38" s="660"/>
      <c r="DO38" s="660"/>
      <c r="DP38" s="660"/>
      <c r="DQ38" s="660"/>
      <c r="DR38" s="660"/>
      <c r="DS38" s="660"/>
      <c r="DT38" s="660"/>
      <c r="DU38" s="660"/>
      <c r="DV38" s="661"/>
      <c r="DW38" s="664">
        <v>12.1</v>
      </c>
      <c r="DX38" s="692"/>
      <c r="DY38" s="692"/>
      <c r="DZ38" s="692"/>
      <c r="EA38" s="692"/>
      <c r="EB38" s="692"/>
      <c r="EC38" s="693"/>
    </row>
    <row r="39" spans="2:133" ht="11.25" customHeight="1">
      <c r="AQ39" s="736" t="s">
        <v>335</v>
      </c>
      <c r="AR39" s="737"/>
      <c r="AS39" s="737"/>
      <c r="AT39" s="737"/>
      <c r="AU39" s="737"/>
      <c r="AV39" s="737"/>
      <c r="AW39" s="737"/>
      <c r="AX39" s="737"/>
      <c r="AY39" s="738"/>
      <c r="AZ39" s="659">
        <v>203276</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96</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4605425</v>
      </c>
      <c r="CS39" s="695"/>
      <c r="CT39" s="695"/>
      <c r="CU39" s="695"/>
      <c r="CV39" s="695"/>
      <c r="CW39" s="695"/>
      <c r="CX39" s="695"/>
      <c r="CY39" s="696"/>
      <c r="CZ39" s="664">
        <v>3.8</v>
      </c>
      <c r="DA39" s="692"/>
      <c r="DB39" s="692"/>
      <c r="DC39" s="697"/>
      <c r="DD39" s="668">
        <v>3454468</v>
      </c>
      <c r="DE39" s="695"/>
      <c r="DF39" s="695"/>
      <c r="DG39" s="695"/>
      <c r="DH39" s="695"/>
      <c r="DI39" s="695"/>
      <c r="DJ39" s="695"/>
      <c r="DK39" s="696"/>
      <c r="DL39" s="668" t="s">
        <v>132</v>
      </c>
      <c r="DM39" s="695"/>
      <c r="DN39" s="695"/>
      <c r="DO39" s="695"/>
      <c r="DP39" s="695"/>
      <c r="DQ39" s="695"/>
      <c r="DR39" s="695"/>
      <c r="DS39" s="695"/>
      <c r="DT39" s="695"/>
      <c r="DU39" s="695"/>
      <c r="DV39" s="696"/>
      <c r="DW39" s="664" t="s">
        <v>132</v>
      </c>
      <c r="DX39" s="692"/>
      <c r="DY39" s="692"/>
      <c r="DZ39" s="692"/>
      <c r="EA39" s="692"/>
      <c r="EB39" s="692"/>
      <c r="EC39" s="693"/>
    </row>
    <row r="40" spans="2:133" ht="11.25" customHeight="1">
      <c r="AQ40" s="736" t="s">
        <v>339</v>
      </c>
      <c r="AR40" s="737"/>
      <c r="AS40" s="737"/>
      <c r="AT40" s="737"/>
      <c r="AU40" s="737"/>
      <c r="AV40" s="737"/>
      <c r="AW40" s="737"/>
      <c r="AX40" s="737"/>
      <c r="AY40" s="738"/>
      <c r="AZ40" s="659">
        <v>2908634</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133</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4555049</v>
      </c>
      <c r="CS40" s="660"/>
      <c r="CT40" s="660"/>
      <c r="CU40" s="660"/>
      <c r="CV40" s="660"/>
      <c r="CW40" s="660"/>
      <c r="CX40" s="660"/>
      <c r="CY40" s="661"/>
      <c r="CZ40" s="664">
        <v>3.8</v>
      </c>
      <c r="DA40" s="692"/>
      <c r="DB40" s="692"/>
      <c r="DC40" s="697"/>
      <c r="DD40" s="668">
        <v>367562</v>
      </c>
      <c r="DE40" s="660"/>
      <c r="DF40" s="660"/>
      <c r="DG40" s="660"/>
      <c r="DH40" s="660"/>
      <c r="DI40" s="660"/>
      <c r="DJ40" s="660"/>
      <c r="DK40" s="661"/>
      <c r="DL40" s="668" t="s">
        <v>132</v>
      </c>
      <c r="DM40" s="660"/>
      <c r="DN40" s="660"/>
      <c r="DO40" s="660"/>
      <c r="DP40" s="660"/>
      <c r="DQ40" s="660"/>
      <c r="DR40" s="660"/>
      <c r="DS40" s="660"/>
      <c r="DT40" s="660"/>
      <c r="DU40" s="660"/>
      <c r="DV40" s="661"/>
      <c r="DW40" s="664" t="s">
        <v>227</v>
      </c>
      <c r="DX40" s="692"/>
      <c r="DY40" s="692"/>
      <c r="DZ40" s="692"/>
      <c r="EA40" s="692"/>
      <c r="EB40" s="692"/>
      <c r="EC40" s="693"/>
    </row>
    <row r="41" spans="2:133" ht="11.25" customHeight="1">
      <c r="AQ41" s="746" t="s">
        <v>342</v>
      </c>
      <c r="AR41" s="747"/>
      <c r="AS41" s="747"/>
      <c r="AT41" s="747"/>
      <c r="AU41" s="747"/>
      <c r="AV41" s="747"/>
      <c r="AW41" s="747"/>
      <c r="AX41" s="747"/>
      <c r="AY41" s="748"/>
      <c r="AZ41" s="739">
        <v>7333925</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361</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132</v>
      </c>
      <c r="CS41" s="695"/>
      <c r="CT41" s="695"/>
      <c r="CU41" s="695"/>
      <c r="CV41" s="695"/>
      <c r="CW41" s="695"/>
      <c r="CX41" s="695"/>
      <c r="CY41" s="696"/>
      <c r="CZ41" s="664" t="s">
        <v>227</v>
      </c>
      <c r="DA41" s="692"/>
      <c r="DB41" s="692"/>
      <c r="DC41" s="697"/>
      <c r="DD41" s="668" t="s">
        <v>227</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14161807</v>
      </c>
      <c r="CS42" s="660"/>
      <c r="CT42" s="660"/>
      <c r="CU42" s="660"/>
      <c r="CV42" s="660"/>
      <c r="CW42" s="660"/>
      <c r="CX42" s="660"/>
      <c r="CY42" s="661"/>
      <c r="CZ42" s="664">
        <v>11.8</v>
      </c>
      <c r="DA42" s="665"/>
      <c r="DB42" s="665"/>
      <c r="DC42" s="760"/>
      <c r="DD42" s="668">
        <v>4109368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467062</v>
      </c>
      <c r="CS43" s="695"/>
      <c r="CT43" s="695"/>
      <c r="CU43" s="695"/>
      <c r="CV43" s="695"/>
      <c r="CW43" s="695"/>
      <c r="CX43" s="695"/>
      <c r="CY43" s="696"/>
      <c r="CZ43" s="664">
        <v>0.4</v>
      </c>
      <c r="DA43" s="692"/>
      <c r="DB43" s="692"/>
      <c r="DC43" s="697"/>
      <c r="DD43" s="668">
        <v>455193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349</v>
      </c>
      <c r="CD44" s="771" t="s">
        <v>300</v>
      </c>
      <c r="CE44" s="772"/>
      <c r="CF44" s="656" t="s">
        <v>350</v>
      </c>
      <c r="CG44" s="657"/>
      <c r="CH44" s="657"/>
      <c r="CI44" s="657"/>
      <c r="CJ44" s="657"/>
      <c r="CK44" s="657"/>
      <c r="CL44" s="657"/>
      <c r="CM44" s="657"/>
      <c r="CN44" s="657"/>
      <c r="CO44" s="657"/>
      <c r="CP44" s="657"/>
      <c r="CQ44" s="658"/>
      <c r="CR44" s="659">
        <v>13936087</v>
      </c>
      <c r="CS44" s="660"/>
      <c r="CT44" s="660"/>
      <c r="CU44" s="660"/>
      <c r="CV44" s="660"/>
      <c r="CW44" s="660"/>
      <c r="CX44" s="660"/>
      <c r="CY44" s="661"/>
      <c r="CZ44" s="664">
        <v>11.6</v>
      </c>
      <c r="DA44" s="665"/>
      <c r="DB44" s="665"/>
      <c r="DC44" s="760"/>
      <c r="DD44" s="668">
        <v>4037129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351</v>
      </c>
      <c r="CG45" s="657"/>
      <c r="CH45" s="657"/>
      <c r="CI45" s="657"/>
      <c r="CJ45" s="657"/>
      <c r="CK45" s="657"/>
      <c r="CL45" s="657"/>
      <c r="CM45" s="657"/>
      <c r="CN45" s="657"/>
      <c r="CO45" s="657"/>
      <c r="CP45" s="657"/>
      <c r="CQ45" s="658"/>
      <c r="CR45" s="659">
        <v>6606617</v>
      </c>
      <c r="CS45" s="695"/>
      <c r="CT45" s="695"/>
      <c r="CU45" s="695"/>
      <c r="CV45" s="695"/>
      <c r="CW45" s="695"/>
      <c r="CX45" s="695"/>
      <c r="CY45" s="696"/>
      <c r="CZ45" s="664">
        <v>5.5</v>
      </c>
      <c r="DA45" s="692"/>
      <c r="DB45" s="692"/>
      <c r="DC45" s="697"/>
      <c r="DD45" s="668">
        <v>561044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352</v>
      </c>
      <c r="CG46" s="657"/>
      <c r="CH46" s="657"/>
      <c r="CI46" s="657"/>
      <c r="CJ46" s="657"/>
      <c r="CK46" s="657"/>
      <c r="CL46" s="657"/>
      <c r="CM46" s="657"/>
      <c r="CN46" s="657"/>
      <c r="CO46" s="657"/>
      <c r="CP46" s="657"/>
      <c r="CQ46" s="658"/>
      <c r="CR46" s="659">
        <v>6924758</v>
      </c>
      <c r="CS46" s="660"/>
      <c r="CT46" s="660"/>
      <c r="CU46" s="660"/>
      <c r="CV46" s="660"/>
      <c r="CW46" s="660"/>
      <c r="CX46" s="660"/>
      <c r="CY46" s="661"/>
      <c r="CZ46" s="664">
        <v>5.8</v>
      </c>
      <c r="DA46" s="665"/>
      <c r="DB46" s="665"/>
      <c r="DC46" s="760"/>
      <c r="DD46" s="668">
        <v>3371770</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353</v>
      </c>
      <c r="CG47" s="657"/>
      <c r="CH47" s="657"/>
      <c r="CI47" s="657"/>
      <c r="CJ47" s="657"/>
      <c r="CK47" s="657"/>
      <c r="CL47" s="657"/>
      <c r="CM47" s="657"/>
      <c r="CN47" s="657"/>
      <c r="CO47" s="657"/>
      <c r="CP47" s="657"/>
      <c r="CQ47" s="658"/>
      <c r="CR47" s="659">
        <v>225720</v>
      </c>
      <c r="CS47" s="695"/>
      <c r="CT47" s="695"/>
      <c r="CU47" s="695"/>
      <c r="CV47" s="695"/>
      <c r="CW47" s="695"/>
      <c r="CX47" s="695"/>
      <c r="CY47" s="696"/>
      <c r="CZ47" s="664">
        <v>0.2</v>
      </c>
      <c r="DA47" s="692"/>
      <c r="DB47" s="692"/>
      <c r="DC47" s="697"/>
      <c r="DD47" s="668">
        <v>72239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354</v>
      </c>
      <c r="CG48" s="657"/>
      <c r="CH48" s="657"/>
      <c r="CI48" s="657"/>
      <c r="CJ48" s="657"/>
      <c r="CK48" s="657"/>
      <c r="CL48" s="657"/>
      <c r="CM48" s="657"/>
      <c r="CN48" s="657"/>
      <c r="CO48" s="657"/>
      <c r="CP48" s="657"/>
      <c r="CQ48" s="658"/>
      <c r="CR48" s="659" t="s">
        <v>227</v>
      </c>
      <c r="CS48" s="660"/>
      <c r="CT48" s="660"/>
      <c r="CU48" s="660"/>
      <c r="CV48" s="660"/>
      <c r="CW48" s="660"/>
      <c r="CX48" s="660"/>
      <c r="CY48" s="661"/>
      <c r="CZ48" s="664" t="s">
        <v>227</v>
      </c>
      <c r="DA48" s="665"/>
      <c r="DB48" s="665"/>
      <c r="DC48" s="760"/>
      <c r="DD48" s="668" t="s">
        <v>132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355</v>
      </c>
      <c r="CE49" s="705"/>
      <c r="CF49" s="705"/>
      <c r="CG49" s="705"/>
      <c r="CH49" s="705"/>
      <c r="CI49" s="705"/>
      <c r="CJ49" s="705"/>
      <c r="CK49" s="705"/>
      <c r="CL49" s="705"/>
      <c r="CM49" s="705"/>
      <c r="CN49" s="705"/>
      <c r="CO49" s="705"/>
      <c r="CP49" s="705"/>
      <c r="CQ49" s="706"/>
      <c r="CR49" s="739">
        <v>119955318</v>
      </c>
      <c r="CS49" s="729"/>
      <c r="CT49" s="729"/>
      <c r="CU49" s="729"/>
      <c r="CV49" s="729"/>
      <c r="CW49" s="729"/>
      <c r="CX49" s="729"/>
      <c r="CY49" s="761"/>
      <c r="CZ49" s="744">
        <v>100</v>
      </c>
      <c r="DA49" s="762"/>
      <c r="DB49" s="762"/>
      <c r="DC49" s="763"/>
      <c r="DD49" s="764">
        <v>70760018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Emm7+6KaqNqQ/64FyBVBRfbLddMX13BZKhUxBKY6g876LF6kPVPNUaoGQrvsb8C1QECTaeSbVP//v5T2g5iHAQ==" saltValue="BShsjwL+33HhH69n8v67B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U64" sqref="AU64"/>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378</v>
      </c>
      <c r="C7" s="792"/>
      <c r="D7" s="792"/>
      <c r="E7" s="792"/>
      <c r="F7" s="792"/>
      <c r="G7" s="792"/>
      <c r="H7" s="792"/>
      <c r="I7" s="792"/>
      <c r="J7" s="792"/>
      <c r="K7" s="792"/>
      <c r="L7" s="792"/>
      <c r="M7" s="792"/>
      <c r="N7" s="792"/>
      <c r="O7" s="792"/>
      <c r="P7" s="793"/>
      <c r="Q7" s="794">
        <v>121314</v>
      </c>
      <c r="R7" s="795"/>
      <c r="S7" s="795"/>
      <c r="T7" s="795"/>
      <c r="U7" s="795"/>
      <c r="V7" s="795">
        <v>117583</v>
      </c>
      <c r="W7" s="795"/>
      <c r="X7" s="795"/>
      <c r="Y7" s="795"/>
      <c r="Z7" s="795"/>
      <c r="AA7" s="795">
        <v>3731</v>
      </c>
      <c r="AB7" s="795"/>
      <c r="AC7" s="795"/>
      <c r="AD7" s="795"/>
      <c r="AE7" s="796"/>
      <c r="AF7" s="797">
        <v>3278</v>
      </c>
      <c r="AG7" s="798"/>
      <c r="AH7" s="798"/>
      <c r="AI7" s="798"/>
      <c r="AJ7" s="799"/>
      <c r="AK7" s="834">
        <v>5042</v>
      </c>
      <c r="AL7" s="835"/>
      <c r="AM7" s="835"/>
      <c r="AN7" s="835"/>
      <c r="AO7" s="835"/>
      <c r="AP7" s="835">
        <v>97231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567</v>
      </c>
      <c r="BT7" s="839"/>
      <c r="BU7" s="839"/>
      <c r="BV7" s="839"/>
      <c r="BW7" s="839"/>
      <c r="BX7" s="839"/>
      <c r="BY7" s="839"/>
      <c r="BZ7" s="839"/>
      <c r="CA7" s="839"/>
      <c r="CB7" s="839"/>
      <c r="CC7" s="839"/>
      <c r="CD7" s="839"/>
      <c r="CE7" s="839"/>
      <c r="CF7" s="839"/>
      <c r="CG7" s="840"/>
      <c r="CH7" s="831">
        <v>-2</v>
      </c>
      <c r="CI7" s="832"/>
      <c r="CJ7" s="832"/>
      <c r="CK7" s="832"/>
      <c r="CL7" s="833"/>
      <c r="CM7" s="831">
        <v>187</v>
      </c>
      <c r="CN7" s="832"/>
      <c r="CO7" s="832"/>
      <c r="CP7" s="832"/>
      <c r="CQ7" s="833"/>
      <c r="CR7" s="831">
        <v>30</v>
      </c>
      <c r="CS7" s="832"/>
      <c r="CT7" s="832"/>
      <c r="CU7" s="832"/>
      <c r="CV7" s="833"/>
      <c r="CW7" s="831">
        <v>1</v>
      </c>
      <c r="CX7" s="832"/>
      <c r="CY7" s="832"/>
      <c r="CZ7" s="832"/>
      <c r="DA7" s="833"/>
      <c r="DB7" s="831" t="s">
        <v>583</v>
      </c>
      <c r="DC7" s="832"/>
      <c r="DD7" s="832"/>
      <c r="DE7" s="832"/>
      <c r="DF7" s="833"/>
      <c r="DG7" s="831" t="s">
        <v>507</v>
      </c>
      <c r="DH7" s="832"/>
      <c r="DI7" s="832"/>
      <c r="DJ7" s="832"/>
      <c r="DK7" s="833"/>
      <c r="DL7" s="831" t="s">
        <v>507</v>
      </c>
      <c r="DM7" s="832"/>
      <c r="DN7" s="832"/>
      <c r="DO7" s="832"/>
      <c r="DP7" s="833"/>
      <c r="DQ7" s="831" t="s">
        <v>507</v>
      </c>
      <c r="DR7" s="832"/>
      <c r="DS7" s="832"/>
      <c r="DT7" s="832"/>
      <c r="DU7" s="833"/>
      <c r="DV7" s="812"/>
      <c r="DW7" s="813"/>
      <c r="DX7" s="813"/>
      <c r="DY7" s="813"/>
      <c r="DZ7" s="814"/>
      <c r="EA7" s="234"/>
    </row>
    <row r="8" spans="1:131" s="235" customFormat="1" ht="26.25" customHeight="1">
      <c r="A8" s="241">
        <v>2</v>
      </c>
      <c r="B8" s="815" t="s">
        <v>379</v>
      </c>
      <c r="C8" s="816"/>
      <c r="D8" s="816"/>
      <c r="E8" s="816"/>
      <c r="F8" s="816"/>
      <c r="G8" s="816"/>
      <c r="H8" s="816"/>
      <c r="I8" s="816"/>
      <c r="J8" s="816"/>
      <c r="K8" s="816"/>
      <c r="L8" s="816"/>
      <c r="M8" s="816"/>
      <c r="N8" s="816"/>
      <c r="O8" s="816"/>
      <c r="P8" s="817"/>
      <c r="Q8" s="818">
        <v>3540</v>
      </c>
      <c r="R8" s="819"/>
      <c r="S8" s="819"/>
      <c r="T8" s="819"/>
      <c r="U8" s="819"/>
      <c r="V8" s="819">
        <v>3211</v>
      </c>
      <c r="W8" s="819"/>
      <c r="X8" s="819"/>
      <c r="Y8" s="819"/>
      <c r="Z8" s="819"/>
      <c r="AA8" s="819">
        <v>330</v>
      </c>
      <c r="AB8" s="819"/>
      <c r="AC8" s="819"/>
      <c r="AD8" s="819"/>
      <c r="AE8" s="820"/>
      <c r="AF8" s="821">
        <v>293</v>
      </c>
      <c r="AG8" s="822"/>
      <c r="AH8" s="822"/>
      <c r="AI8" s="822"/>
      <c r="AJ8" s="823"/>
      <c r="AK8" s="824">
        <v>255</v>
      </c>
      <c r="AL8" s="825"/>
      <c r="AM8" s="825"/>
      <c r="AN8" s="825"/>
      <c r="AO8" s="825"/>
      <c r="AP8" s="825">
        <v>8300</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568</v>
      </c>
      <c r="BT8" s="829"/>
      <c r="BU8" s="829"/>
      <c r="BV8" s="829"/>
      <c r="BW8" s="829"/>
      <c r="BX8" s="829"/>
      <c r="BY8" s="829"/>
      <c r="BZ8" s="829"/>
      <c r="CA8" s="829"/>
      <c r="CB8" s="829"/>
      <c r="CC8" s="829"/>
      <c r="CD8" s="829"/>
      <c r="CE8" s="829"/>
      <c r="CF8" s="829"/>
      <c r="CG8" s="830"/>
      <c r="CH8" s="841">
        <v>0</v>
      </c>
      <c r="CI8" s="842"/>
      <c r="CJ8" s="842"/>
      <c r="CK8" s="842"/>
      <c r="CL8" s="843"/>
      <c r="CM8" s="841">
        <v>85</v>
      </c>
      <c r="CN8" s="842"/>
      <c r="CO8" s="842"/>
      <c r="CP8" s="842"/>
      <c r="CQ8" s="843"/>
      <c r="CR8" s="841">
        <v>30</v>
      </c>
      <c r="CS8" s="842"/>
      <c r="CT8" s="842"/>
      <c r="CU8" s="842"/>
      <c r="CV8" s="843"/>
      <c r="CW8" s="841">
        <v>11</v>
      </c>
      <c r="CX8" s="842"/>
      <c r="CY8" s="842"/>
      <c r="CZ8" s="842"/>
      <c r="DA8" s="843"/>
      <c r="DB8" s="841" t="s">
        <v>583</v>
      </c>
      <c r="DC8" s="842"/>
      <c r="DD8" s="842"/>
      <c r="DE8" s="842"/>
      <c r="DF8" s="843"/>
      <c r="DG8" s="841" t="s">
        <v>507</v>
      </c>
      <c r="DH8" s="842"/>
      <c r="DI8" s="842"/>
      <c r="DJ8" s="842"/>
      <c r="DK8" s="843"/>
      <c r="DL8" s="841" t="s">
        <v>507</v>
      </c>
      <c r="DM8" s="842"/>
      <c r="DN8" s="842"/>
      <c r="DO8" s="842"/>
      <c r="DP8" s="843"/>
      <c r="DQ8" s="841" t="s">
        <v>507</v>
      </c>
      <c r="DR8" s="842"/>
      <c r="DS8" s="842"/>
      <c r="DT8" s="842"/>
      <c r="DU8" s="843"/>
      <c r="DV8" s="844"/>
      <c r="DW8" s="845"/>
      <c r="DX8" s="845"/>
      <c r="DY8" s="845"/>
      <c r="DZ8" s="846"/>
      <c r="EA8" s="234"/>
    </row>
    <row r="9" spans="1:131" s="235" customFormat="1" ht="26.25" customHeight="1">
      <c r="A9" s="241">
        <v>3</v>
      </c>
      <c r="B9" s="815" t="s">
        <v>380</v>
      </c>
      <c r="C9" s="816"/>
      <c r="D9" s="816"/>
      <c r="E9" s="816"/>
      <c r="F9" s="816"/>
      <c r="G9" s="816"/>
      <c r="H9" s="816"/>
      <c r="I9" s="816"/>
      <c r="J9" s="816"/>
      <c r="K9" s="816"/>
      <c r="L9" s="816"/>
      <c r="M9" s="816"/>
      <c r="N9" s="816"/>
      <c r="O9" s="816"/>
      <c r="P9" s="817"/>
      <c r="Q9" s="818">
        <v>0</v>
      </c>
      <c r="R9" s="819"/>
      <c r="S9" s="819"/>
      <c r="T9" s="819"/>
      <c r="U9" s="819"/>
      <c r="V9" s="819">
        <v>0</v>
      </c>
      <c r="W9" s="819"/>
      <c r="X9" s="819"/>
      <c r="Y9" s="819"/>
      <c r="Z9" s="819"/>
      <c r="AA9" s="819" t="s">
        <v>582</v>
      </c>
      <c r="AB9" s="819"/>
      <c r="AC9" s="819"/>
      <c r="AD9" s="819"/>
      <c r="AE9" s="820"/>
      <c r="AF9" s="821" t="s">
        <v>132</v>
      </c>
      <c r="AG9" s="822"/>
      <c r="AH9" s="822"/>
      <c r="AI9" s="822"/>
      <c r="AJ9" s="823"/>
      <c r="AK9" s="824">
        <v>0</v>
      </c>
      <c r="AL9" s="825"/>
      <c r="AM9" s="825"/>
      <c r="AN9" s="825"/>
      <c r="AO9" s="825"/>
      <c r="AP9" s="825" t="s">
        <v>582</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569</v>
      </c>
      <c r="BT9" s="829"/>
      <c r="BU9" s="829"/>
      <c r="BV9" s="829"/>
      <c r="BW9" s="829"/>
      <c r="BX9" s="829"/>
      <c r="BY9" s="829"/>
      <c r="BZ9" s="829"/>
      <c r="CA9" s="829"/>
      <c r="CB9" s="829"/>
      <c r="CC9" s="829"/>
      <c r="CD9" s="829"/>
      <c r="CE9" s="829"/>
      <c r="CF9" s="829"/>
      <c r="CG9" s="830"/>
      <c r="CH9" s="841">
        <v>-3</v>
      </c>
      <c r="CI9" s="842"/>
      <c r="CJ9" s="842"/>
      <c r="CK9" s="842"/>
      <c r="CL9" s="843"/>
      <c r="CM9" s="841">
        <v>291</v>
      </c>
      <c r="CN9" s="842"/>
      <c r="CO9" s="842"/>
      <c r="CP9" s="842"/>
      <c r="CQ9" s="843"/>
      <c r="CR9" s="841">
        <v>50</v>
      </c>
      <c r="CS9" s="842"/>
      <c r="CT9" s="842"/>
      <c r="CU9" s="842"/>
      <c r="CV9" s="843"/>
      <c r="CW9" s="841">
        <v>158</v>
      </c>
      <c r="CX9" s="842"/>
      <c r="CY9" s="842"/>
      <c r="CZ9" s="842"/>
      <c r="DA9" s="843"/>
      <c r="DB9" s="841" t="s">
        <v>583</v>
      </c>
      <c r="DC9" s="842"/>
      <c r="DD9" s="842"/>
      <c r="DE9" s="842"/>
      <c r="DF9" s="843"/>
      <c r="DG9" s="841" t="s">
        <v>507</v>
      </c>
      <c r="DH9" s="842"/>
      <c r="DI9" s="842"/>
      <c r="DJ9" s="842"/>
      <c r="DK9" s="843"/>
      <c r="DL9" s="841" t="s">
        <v>507</v>
      </c>
      <c r="DM9" s="842"/>
      <c r="DN9" s="842"/>
      <c r="DO9" s="842"/>
      <c r="DP9" s="843"/>
      <c r="DQ9" s="841" t="s">
        <v>507</v>
      </c>
      <c r="DR9" s="842"/>
      <c r="DS9" s="842"/>
      <c r="DT9" s="842"/>
      <c r="DU9" s="843"/>
      <c r="DV9" s="844"/>
      <c r="DW9" s="845"/>
      <c r="DX9" s="845"/>
      <c r="DY9" s="845"/>
      <c r="DZ9" s="846"/>
      <c r="EA9" s="234"/>
    </row>
    <row r="10" spans="1:131" s="235" customFormat="1" ht="26.25" customHeight="1">
      <c r="A10" s="241">
        <v>4</v>
      </c>
      <c r="B10" s="815" t="s">
        <v>381</v>
      </c>
      <c r="C10" s="816"/>
      <c r="D10" s="816"/>
      <c r="E10" s="816"/>
      <c r="F10" s="816"/>
      <c r="G10" s="816"/>
      <c r="H10" s="816"/>
      <c r="I10" s="816"/>
      <c r="J10" s="816"/>
      <c r="K10" s="816"/>
      <c r="L10" s="816"/>
      <c r="M10" s="816"/>
      <c r="N10" s="816"/>
      <c r="O10" s="816"/>
      <c r="P10" s="817"/>
      <c r="Q10" s="818">
        <v>283</v>
      </c>
      <c r="R10" s="819"/>
      <c r="S10" s="819"/>
      <c r="T10" s="819"/>
      <c r="U10" s="819"/>
      <c r="V10" s="819">
        <v>283</v>
      </c>
      <c r="W10" s="819"/>
      <c r="X10" s="819"/>
      <c r="Y10" s="819"/>
      <c r="Z10" s="819"/>
      <c r="AA10" s="819" t="s">
        <v>582</v>
      </c>
      <c r="AB10" s="819"/>
      <c r="AC10" s="819"/>
      <c r="AD10" s="819"/>
      <c r="AE10" s="820"/>
      <c r="AF10" s="821" t="s">
        <v>132</v>
      </c>
      <c r="AG10" s="822"/>
      <c r="AH10" s="822"/>
      <c r="AI10" s="822"/>
      <c r="AJ10" s="823"/>
      <c r="AK10" s="824">
        <v>5</v>
      </c>
      <c r="AL10" s="825"/>
      <c r="AM10" s="825"/>
      <c r="AN10" s="825"/>
      <c r="AO10" s="825"/>
      <c r="AP10" s="825" t="s">
        <v>582</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570</v>
      </c>
      <c r="BT10" s="829"/>
      <c r="BU10" s="829"/>
      <c r="BV10" s="829"/>
      <c r="BW10" s="829"/>
      <c r="BX10" s="829"/>
      <c r="BY10" s="829"/>
      <c r="BZ10" s="829"/>
      <c r="CA10" s="829"/>
      <c r="CB10" s="829"/>
      <c r="CC10" s="829"/>
      <c r="CD10" s="829"/>
      <c r="CE10" s="829"/>
      <c r="CF10" s="829"/>
      <c r="CG10" s="830"/>
      <c r="CH10" s="841">
        <v>-12</v>
      </c>
      <c r="CI10" s="842"/>
      <c r="CJ10" s="842"/>
      <c r="CK10" s="842"/>
      <c r="CL10" s="843"/>
      <c r="CM10" s="841">
        <v>581</v>
      </c>
      <c r="CN10" s="842"/>
      <c r="CO10" s="842"/>
      <c r="CP10" s="842"/>
      <c r="CQ10" s="843"/>
      <c r="CR10" s="841">
        <v>148</v>
      </c>
      <c r="CS10" s="842"/>
      <c r="CT10" s="842"/>
      <c r="CU10" s="842"/>
      <c r="CV10" s="843"/>
      <c r="CW10" s="841" t="s">
        <v>507</v>
      </c>
      <c r="CX10" s="842"/>
      <c r="CY10" s="842"/>
      <c r="CZ10" s="842"/>
      <c r="DA10" s="843"/>
      <c r="DB10" s="841" t="s">
        <v>583</v>
      </c>
      <c r="DC10" s="842"/>
      <c r="DD10" s="842"/>
      <c r="DE10" s="842"/>
      <c r="DF10" s="843"/>
      <c r="DG10" s="841" t="s">
        <v>507</v>
      </c>
      <c r="DH10" s="842"/>
      <c r="DI10" s="842"/>
      <c r="DJ10" s="842"/>
      <c r="DK10" s="843"/>
      <c r="DL10" s="841" t="s">
        <v>507</v>
      </c>
      <c r="DM10" s="842"/>
      <c r="DN10" s="842"/>
      <c r="DO10" s="842"/>
      <c r="DP10" s="843"/>
      <c r="DQ10" s="841" t="s">
        <v>507</v>
      </c>
      <c r="DR10" s="842"/>
      <c r="DS10" s="842"/>
      <c r="DT10" s="842"/>
      <c r="DU10" s="843"/>
      <c r="DV10" s="844"/>
      <c r="DW10" s="845"/>
      <c r="DX10" s="845"/>
      <c r="DY10" s="845"/>
      <c r="DZ10" s="846"/>
      <c r="EA10" s="234"/>
    </row>
    <row r="11" spans="1:131" s="235" customFormat="1" ht="26.25" customHeight="1">
      <c r="A11" s="241">
        <v>5</v>
      </c>
      <c r="B11" s="815" t="s">
        <v>382</v>
      </c>
      <c r="C11" s="816"/>
      <c r="D11" s="816"/>
      <c r="E11" s="816"/>
      <c r="F11" s="816"/>
      <c r="G11" s="816"/>
      <c r="H11" s="816"/>
      <c r="I11" s="816"/>
      <c r="J11" s="816"/>
      <c r="K11" s="816"/>
      <c r="L11" s="816"/>
      <c r="M11" s="816"/>
      <c r="N11" s="816"/>
      <c r="O11" s="816"/>
      <c r="P11" s="817"/>
      <c r="Q11" s="818">
        <v>27</v>
      </c>
      <c r="R11" s="819"/>
      <c r="S11" s="819"/>
      <c r="T11" s="819"/>
      <c r="U11" s="819"/>
      <c r="V11" s="819">
        <v>18</v>
      </c>
      <c r="W11" s="819"/>
      <c r="X11" s="819"/>
      <c r="Y11" s="819"/>
      <c r="Z11" s="819"/>
      <c r="AA11" s="819">
        <v>8</v>
      </c>
      <c r="AB11" s="819"/>
      <c r="AC11" s="819"/>
      <c r="AD11" s="819"/>
      <c r="AE11" s="820"/>
      <c r="AF11" s="821">
        <v>8</v>
      </c>
      <c r="AG11" s="822"/>
      <c r="AH11" s="822"/>
      <c r="AI11" s="822"/>
      <c r="AJ11" s="823"/>
      <c r="AK11" s="824">
        <v>1</v>
      </c>
      <c r="AL11" s="825"/>
      <c r="AM11" s="825"/>
      <c r="AN11" s="825"/>
      <c r="AO11" s="825"/>
      <c r="AP11" s="825" t="s">
        <v>582</v>
      </c>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571</v>
      </c>
      <c r="BT11" s="829"/>
      <c r="BU11" s="829"/>
      <c r="BV11" s="829"/>
      <c r="BW11" s="829"/>
      <c r="BX11" s="829"/>
      <c r="BY11" s="829"/>
      <c r="BZ11" s="829"/>
      <c r="CA11" s="829"/>
      <c r="CB11" s="829"/>
      <c r="CC11" s="829"/>
      <c r="CD11" s="829"/>
      <c r="CE11" s="829"/>
      <c r="CF11" s="829"/>
      <c r="CG11" s="830"/>
      <c r="CH11" s="841">
        <v>2</v>
      </c>
      <c r="CI11" s="842"/>
      <c r="CJ11" s="842"/>
      <c r="CK11" s="842"/>
      <c r="CL11" s="843"/>
      <c r="CM11" s="841">
        <v>113</v>
      </c>
      <c r="CN11" s="842"/>
      <c r="CO11" s="842"/>
      <c r="CP11" s="842"/>
      <c r="CQ11" s="843"/>
      <c r="CR11" s="841">
        <v>2</v>
      </c>
      <c r="CS11" s="842"/>
      <c r="CT11" s="842"/>
      <c r="CU11" s="842"/>
      <c r="CV11" s="843"/>
      <c r="CW11" s="841">
        <v>35</v>
      </c>
      <c r="CX11" s="842"/>
      <c r="CY11" s="842"/>
      <c r="CZ11" s="842"/>
      <c r="DA11" s="843"/>
      <c r="DB11" s="841" t="s">
        <v>583</v>
      </c>
      <c r="DC11" s="842"/>
      <c r="DD11" s="842"/>
      <c r="DE11" s="842"/>
      <c r="DF11" s="843"/>
      <c r="DG11" s="841" t="s">
        <v>507</v>
      </c>
      <c r="DH11" s="842"/>
      <c r="DI11" s="842"/>
      <c r="DJ11" s="842"/>
      <c r="DK11" s="843"/>
      <c r="DL11" s="841" t="s">
        <v>507</v>
      </c>
      <c r="DM11" s="842"/>
      <c r="DN11" s="842"/>
      <c r="DO11" s="842"/>
      <c r="DP11" s="843"/>
      <c r="DQ11" s="841" t="s">
        <v>507</v>
      </c>
      <c r="DR11" s="842"/>
      <c r="DS11" s="842"/>
      <c r="DT11" s="842"/>
      <c r="DU11" s="843"/>
      <c r="DV11" s="844"/>
      <c r="DW11" s="845"/>
      <c r="DX11" s="845"/>
      <c r="DY11" s="845"/>
      <c r="DZ11" s="846"/>
      <c r="EA11" s="234"/>
    </row>
    <row r="12" spans="1:131" s="235" customFormat="1" ht="26.25" customHeight="1">
      <c r="A12" s="241">
        <v>6</v>
      </c>
      <c r="B12" s="815" t="s">
        <v>383</v>
      </c>
      <c r="C12" s="816"/>
      <c r="D12" s="816"/>
      <c r="E12" s="816"/>
      <c r="F12" s="816"/>
      <c r="G12" s="816"/>
      <c r="H12" s="816"/>
      <c r="I12" s="816"/>
      <c r="J12" s="816"/>
      <c r="K12" s="816"/>
      <c r="L12" s="816"/>
      <c r="M12" s="816"/>
      <c r="N12" s="816"/>
      <c r="O12" s="816"/>
      <c r="P12" s="817"/>
      <c r="Q12" s="818">
        <v>2139</v>
      </c>
      <c r="R12" s="819"/>
      <c r="S12" s="819"/>
      <c r="T12" s="819"/>
      <c r="U12" s="819"/>
      <c r="V12" s="819">
        <v>2139</v>
      </c>
      <c r="W12" s="819"/>
      <c r="X12" s="819"/>
      <c r="Y12" s="819"/>
      <c r="Z12" s="819"/>
      <c r="AA12" s="819" t="s">
        <v>582</v>
      </c>
      <c r="AB12" s="819"/>
      <c r="AC12" s="819"/>
      <c r="AD12" s="819"/>
      <c r="AE12" s="820"/>
      <c r="AF12" s="821" t="s">
        <v>132</v>
      </c>
      <c r="AG12" s="822"/>
      <c r="AH12" s="822"/>
      <c r="AI12" s="822"/>
      <c r="AJ12" s="823"/>
      <c r="AK12" s="824" t="s">
        <v>582</v>
      </c>
      <c r="AL12" s="825"/>
      <c r="AM12" s="825"/>
      <c r="AN12" s="825"/>
      <c r="AO12" s="825"/>
      <c r="AP12" s="825">
        <v>6691</v>
      </c>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572</v>
      </c>
      <c r="BT12" s="829"/>
      <c r="BU12" s="829"/>
      <c r="BV12" s="829"/>
      <c r="BW12" s="829"/>
      <c r="BX12" s="829"/>
      <c r="BY12" s="829"/>
      <c r="BZ12" s="829"/>
      <c r="CA12" s="829"/>
      <c r="CB12" s="829"/>
      <c r="CC12" s="829"/>
      <c r="CD12" s="829"/>
      <c r="CE12" s="829"/>
      <c r="CF12" s="829"/>
      <c r="CG12" s="830"/>
      <c r="CH12" s="841">
        <v>-8</v>
      </c>
      <c r="CI12" s="842"/>
      <c r="CJ12" s="842"/>
      <c r="CK12" s="842"/>
      <c r="CL12" s="843"/>
      <c r="CM12" s="841">
        <v>141</v>
      </c>
      <c r="CN12" s="842"/>
      <c r="CO12" s="842"/>
      <c r="CP12" s="842"/>
      <c r="CQ12" s="843"/>
      <c r="CR12" s="841">
        <v>39</v>
      </c>
      <c r="CS12" s="842"/>
      <c r="CT12" s="842"/>
      <c r="CU12" s="842"/>
      <c r="CV12" s="843"/>
      <c r="CW12" s="841" t="s">
        <v>507</v>
      </c>
      <c r="CX12" s="842"/>
      <c r="CY12" s="842"/>
      <c r="CZ12" s="842"/>
      <c r="DA12" s="843"/>
      <c r="DB12" s="841" t="s">
        <v>590</v>
      </c>
      <c r="DC12" s="842"/>
      <c r="DD12" s="842"/>
      <c r="DE12" s="842"/>
      <c r="DF12" s="843"/>
      <c r="DG12" s="841" t="s">
        <v>507</v>
      </c>
      <c r="DH12" s="842"/>
      <c r="DI12" s="842"/>
      <c r="DJ12" s="842"/>
      <c r="DK12" s="843"/>
      <c r="DL12" s="841" t="s">
        <v>507</v>
      </c>
      <c r="DM12" s="842"/>
      <c r="DN12" s="842"/>
      <c r="DO12" s="842"/>
      <c r="DP12" s="843"/>
      <c r="DQ12" s="841" t="s">
        <v>507</v>
      </c>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t="s">
        <v>573</v>
      </c>
      <c r="BT13" s="829"/>
      <c r="BU13" s="829"/>
      <c r="BV13" s="829"/>
      <c r="BW13" s="829"/>
      <c r="BX13" s="829"/>
      <c r="BY13" s="829"/>
      <c r="BZ13" s="829"/>
      <c r="CA13" s="829"/>
      <c r="CB13" s="829"/>
      <c r="CC13" s="829"/>
      <c r="CD13" s="829"/>
      <c r="CE13" s="829"/>
      <c r="CF13" s="829"/>
      <c r="CG13" s="830"/>
      <c r="CH13" s="841">
        <v>0</v>
      </c>
      <c r="CI13" s="842"/>
      <c r="CJ13" s="842"/>
      <c r="CK13" s="842"/>
      <c r="CL13" s="843"/>
      <c r="CM13" s="841">
        <v>6</v>
      </c>
      <c r="CN13" s="842"/>
      <c r="CO13" s="842"/>
      <c r="CP13" s="842"/>
      <c r="CQ13" s="843"/>
      <c r="CR13" s="841">
        <v>8</v>
      </c>
      <c r="CS13" s="842"/>
      <c r="CT13" s="842"/>
      <c r="CU13" s="842"/>
      <c r="CV13" s="843"/>
      <c r="CW13" s="841">
        <v>11</v>
      </c>
      <c r="CX13" s="842"/>
      <c r="CY13" s="842"/>
      <c r="CZ13" s="842"/>
      <c r="DA13" s="843"/>
      <c r="DB13" s="841" t="s">
        <v>583</v>
      </c>
      <c r="DC13" s="842"/>
      <c r="DD13" s="842"/>
      <c r="DE13" s="842"/>
      <c r="DF13" s="843"/>
      <c r="DG13" s="841" t="s">
        <v>507</v>
      </c>
      <c r="DH13" s="842"/>
      <c r="DI13" s="842"/>
      <c r="DJ13" s="842"/>
      <c r="DK13" s="843"/>
      <c r="DL13" s="841" t="s">
        <v>507</v>
      </c>
      <c r="DM13" s="842"/>
      <c r="DN13" s="842"/>
      <c r="DO13" s="842"/>
      <c r="DP13" s="843"/>
      <c r="DQ13" s="841" t="s">
        <v>507</v>
      </c>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t="s">
        <v>574</v>
      </c>
      <c r="BT14" s="829"/>
      <c r="BU14" s="829"/>
      <c r="BV14" s="829"/>
      <c r="BW14" s="829"/>
      <c r="BX14" s="829"/>
      <c r="BY14" s="829"/>
      <c r="BZ14" s="829"/>
      <c r="CA14" s="829"/>
      <c r="CB14" s="829"/>
      <c r="CC14" s="829"/>
      <c r="CD14" s="829"/>
      <c r="CE14" s="829"/>
      <c r="CF14" s="829"/>
      <c r="CG14" s="830"/>
      <c r="CH14" s="841">
        <v>46</v>
      </c>
      <c r="CI14" s="842"/>
      <c r="CJ14" s="842"/>
      <c r="CK14" s="842"/>
      <c r="CL14" s="843"/>
      <c r="CM14" s="841">
        <v>171</v>
      </c>
      <c r="CN14" s="842"/>
      <c r="CO14" s="842"/>
      <c r="CP14" s="842"/>
      <c r="CQ14" s="843"/>
      <c r="CR14" s="841">
        <v>80</v>
      </c>
      <c r="CS14" s="842"/>
      <c r="CT14" s="842"/>
      <c r="CU14" s="842"/>
      <c r="CV14" s="843"/>
      <c r="CW14" s="841" t="s">
        <v>507</v>
      </c>
      <c r="CX14" s="842"/>
      <c r="CY14" s="842"/>
      <c r="CZ14" s="842"/>
      <c r="DA14" s="843"/>
      <c r="DB14" s="841" t="s">
        <v>583</v>
      </c>
      <c r="DC14" s="842"/>
      <c r="DD14" s="842"/>
      <c r="DE14" s="842"/>
      <c r="DF14" s="843"/>
      <c r="DG14" s="841" t="s">
        <v>507</v>
      </c>
      <c r="DH14" s="842"/>
      <c r="DI14" s="842"/>
      <c r="DJ14" s="842"/>
      <c r="DK14" s="843"/>
      <c r="DL14" s="841" t="s">
        <v>507</v>
      </c>
      <c r="DM14" s="842"/>
      <c r="DN14" s="842"/>
      <c r="DO14" s="842"/>
      <c r="DP14" s="843"/>
      <c r="DQ14" s="841" t="s">
        <v>507</v>
      </c>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t="s">
        <v>575</v>
      </c>
      <c r="BT15" s="829"/>
      <c r="BU15" s="829"/>
      <c r="BV15" s="829"/>
      <c r="BW15" s="829"/>
      <c r="BX15" s="829"/>
      <c r="BY15" s="829"/>
      <c r="BZ15" s="829"/>
      <c r="CA15" s="829"/>
      <c r="CB15" s="829"/>
      <c r="CC15" s="829"/>
      <c r="CD15" s="829"/>
      <c r="CE15" s="829"/>
      <c r="CF15" s="829"/>
      <c r="CG15" s="830"/>
      <c r="CH15" s="841">
        <v>33</v>
      </c>
      <c r="CI15" s="842"/>
      <c r="CJ15" s="842"/>
      <c r="CK15" s="842"/>
      <c r="CL15" s="843"/>
      <c r="CM15" s="841">
        <v>2370</v>
      </c>
      <c r="CN15" s="842"/>
      <c r="CO15" s="842"/>
      <c r="CP15" s="842"/>
      <c r="CQ15" s="843"/>
      <c r="CR15" s="841">
        <v>1388</v>
      </c>
      <c r="CS15" s="842"/>
      <c r="CT15" s="842"/>
      <c r="CU15" s="842"/>
      <c r="CV15" s="843"/>
      <c r="CW15" s="841">
        <v>104</v>
      </c>
      <c r="CX15" s="842"/>
      <c r="CY15" s="842"/>
      <c r="CZ15" s="842"/>
      <c r="DA15" s="843"/>
      <c r="DB15" s="841">
        <v>1072</v>
      </c>
      <c r="DC15" s="842"/>
      <c r="DD15" s="842"/>
      <c r="DE15" s="842"/>
      <c r="DF15" s="843"/>
      <c r="DG15" s="841" t="s">
        <v>507</v>
      </c>
      <c r="DH15" s="842"/>
      <c r="DI15" s="842"/>
      <c r="DJ15" s="842"/>
      <c r="DK15" s="843"/>
      <c r="DL15" s="841" t="s">
        <v>507</v>
      </c>
      <c r="DM15" s="842"/>
      <c r="DN15" s="842"/>
      <c r="DO15" s="842"/>
      <c r="DP15" s="843"/>
      <c r="DQ15" s="841" t="s">
        <v>507</v>
      </c>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t="s">
        <v>576</v>
      </c>
      <c r="BT16" s="829"/>
      <c r="BU16" s="829"/>
      <c r="BV16" s="829"/>
      <c r="BW16" s="829"/>
      <c r="BX16" s="829"/>
      <c r="BY16" s="829"/>
      <c r="BZ16" s="829"/>
      <c r="CA16" s="829"/>
      <c r="CB16" s="829"/>
      <c r="CC16" s="829"/>
      <c r="CD16" s="829"/>
      <c r="CE16" s="829"/>
      <c r="CF16" s="829"/>
      <c r="CG16" s="830"/>
      <c r="CH16" s="841" t="s">
        <v>583</v>
      </c>
      <c r="CI16" s="842"/>
      <c r="CJ16" s="842"/>
      <c r="CK16" s="842"/>
      <c r="CL16" s="843"/>
      <c r="CM16" s="841">
        <v>3</v>
      </c>
      <c r="CN16" s="842"/>
      <c r="CO16" s="842"/>
      <c r="CP16" s="842"/>
      <c r="CQ16" s="843"/>
      <c r="CR16" s="841">
        <v>3</v>
      </c>
      <c r="CS16" s="842"/>
      <c r="CT16" s="842"/>
      <c r="CU16" s="842"/>
      <c r="CV16" s="843"/>
      <c r="CW16" s="841">
        <v>22</v>
      </c>
      <c r="CX16" s="842"/>
      <c r="CY16" s="842"/>
      <c r="CZ16" s="842"/>
      <c r="DA16" s="843"/>
      <c r="DB16" s="841" t="s">
        <v>583</v>
      </c>
      <c r="DC16" s="842"/>
      <c r="DD16" s="842"/>
      <c r="DE16" s="842"/>
      <c r="DF16" s="843"/>
      <c r="DG16" s="841" t="s">
        <v>507</v>
      </c>
      <c r="DH16" s="842"/>
      <c r="DI16" s="842"/>
      <c r="DJ16" s="842"/>
      <c r="DK16" s="843"/>
      <c r="DL16" s="841" t="s">
        <v>507</v>
      </c>
      <c r="DM16" s="842"/>
      <c r="DN16" s="842"/>
      <c r="DO16" s="842"/>
      <c r="DP16" s="843"/>
      <c r="DQ16" s="841" t="s">
        <v>507</v>
      </c>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t="s">
        <v>577</v>
      </c>
      <c r="BT17" s="829"/>
      <c r="BU17" s="829"/>
      <c r="BV17" s="829"/>
      <c r="BW17" s="829"/>
      <c r="BX17" s="829"/>
      <c r="BY17" s="829"/>
      <c r="BZ17" s="829"/>
      <c r="CA17" s="829"/>
      <c r="CB17" s="829"/>
      <c r="CC17" s="829"/>
      <c r="CD17" s="829"/>
      <c r="CE17" s="829"/>
      <c r="CF17" s="829"/>
      <c r="CG17" s="830"/>
      <c r="CH17" s="841">
        <v>69</v>
      </c>
      <c r="CI17" s="842"/>
      <c r="CJ17" s="842"/>
      <c r="CK17" s="842"/>
      <c r="CL17" s="843"/>
      <c r="CM17" s="841">
        <v>4476</v>
      </c>
      <c r="CN17" s="842"/>
      <c r="CO17" s="842"/>
      <c r="CP17" s="842"/>
      <c r="CQ17" s="843"/>
      <c r="CR17" s="841">
        <v>3709</v>
      </c>
      <c r="CS17" s="842"/>
      <c r="CT17" s="842"/>
      <c r="CU17" s="842"/>
      <c r="CV17" s="843"/>
      <c r="CW17" s="841">
        <v>757</v>
      </c>
      <c r="CX17" s="842"/>
      <c r="CY17" s="842"/>
      <c r="CZ17" s="842"/>
      <c r="DA17" s="843"/>
      <c r="DB17" s="841">
        <v>4713</v>
      </c>
      <c r="DC17" s="842"/>
      <c r="DD17" s="842"/>
      <c r="DE17" s="842"/>
      <c r="DF17" s="843"/>
      <c r="DG17" s="841" t="s">
        <v>507</v>
      </c>
      <c r="DH17" s="842"/>
      <c r="DI17" s="842"/>
      <c r="DJ17" s="842"/>
      <c r="DK17" s="843"/>
      <c r="DL17" s="841" t="s">
        <v>507</v>
      </c>
      <c r="DM17" s="842"/>
      <c r="DN17" s="842"/>
      <c r="DO17" s="842"/>
      <c r="DP17" s="843"/>
      <c r="DQ17" s="841" t="s">
        <v>507</v>
      </c>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t="s">
        <v>581</v>
      </c>
      <c r="BS18" s="828" t="s">
        <v>578</v>
      </c>
      <c r="BT18" s="829"/>
      <c r="BU18" s="829"/>
      <c r="BV18" s="829"/>
      <c r="BW18" s="829"/>
      <c r="BX18" s="829"/>
      <c r="BY18" s="829"/>
      <c r="BZ18" s="829"/>
      <c r="CA18" s="829"/>
      <c r="CB18" s="829"/>
      <c r="CC18" s="829"/>
      <c r="CD18" s="829"/>
      <c r="CE18" s="829"/>
      <c r="CF18" s="829"/>
      <c r="CG18" s="830"/>
      <c r="CH18" s="841">
        <v>19</v>
      </c>
      <c r="CI18" s="842"/>
      <c r="CJ18" s="842"/>
      <c r="CK18" s="842"/>
      <c r="CL18" s="843"/>
      <c r="CM18" s="841">
        <v>5285</v>
      </c>
      <c r="CN18" s="842"/>
      <c r="CO18" s="842"/>
      <c r="CP18" s="842"/>
      <c r="CQ18" s="843"/>
      <c r="CR18" s="841">
        <v>0</v>
      </c>
      <c r="CS18" s="842"/>
      <c r="CT18" s="842"/>
      <c r="CU18" s="842"/>
      <c r="CV18" s="843"/>
      <c r="CW18" s="841" t="s">
        <v>583</v>
      </c>
      <c r="CX18" s="842"/>
      <c r="CY18" s="842"/>
      <c r="CZ18" s="842"/>
      <c r="DA18" s="843"/>
      <c r="DB18" s="841">
        <v>266</v>
      </c>
      <c r="DC18" s="842"/>
      <c r="DD18" s="842"/>
      <c r="DE18" s="842"/>
      <c r="DF18" s="843"/>
      <c r="DG18" s="841" t="s">
        <v>507</v>
      </c>
      <c r="DH18" s="842"/>
      <c r="DI18" s="842"/>
      <c r="DJ18" s="842"/>
      <c r="DK18" s="843"/>
      <c r="DL18" s="841">
        <v>219</v>
      </c>
      <c r="DM18" s="842"/>
      <c r="DN18" s="842"/>
      <c r="DO18" s="842"/>
      <c r="DP18" s="843"/>
      <c r="DQ18" s="841">
        <v>22</v>
      </c>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t="s">
        <v>579</v>
      </c>
      <c r="BT19" s="829"/>
      <c r="BU19" s="829"/>
      <c r="BV19" s="829"/>
      <c r="BW19" s="829"/>
      <c r="BX19" s="829"/>
      <c r="BY19" s="829"/>
      <c r="BZ19" s="829"/>
      <c r="CA19" s="829"/>
      <c r="CB19" s="829"/>
      <c r="CC19" s="829"/>
      <c r="CD19" s="829"/>
      <c r="CE19" s="829"/>
      <c r="CF19" s="829"/>
      <c r="CG19" s="830"/>
      <c r="CH19" s="841">
        <v>-85</v>
      </c>
      <c r="CI19" s="842"/>
      <c r="CJ19" s="842"/>
      <c r="CK19" s="842"/>
      <c r="CL19" s="843"/>
      <c r="CM19" s="841">
        <v>368</v>
      </c>
      <c r="CN19" s="842"/>
      <c r="CO19" s="842"/>
      <c r="CP19" s="842"/>
      <c r="CQ19" s="843"/>
      <c r="CR19" s="841">
        <v>26</v>
      </c>
      <c r="CS19" s="842"/>
      <c r="CT19" s="842"/>
      <c r="CU19" s="842"/>
      <c r="CV19" s="843"/>
      <c r="CW19" s="841">
        <v>45</v>
      </c>
      <c r="CX19" s="842"/>
      <c r="CY19" s="842"/>
      <c r="CZ19" s="842"/>
      <c r="DA19" s="843"/>
      <c r="DB19" s="841" t="s">
        <v>583</v>
      </c>
      <c r="DC19" s="842"/>
      <c r="DD19" s="842"/>
      <c r="DE19" s="842"/>
      <c r="DF19" s="843"/>
      <c r="DG19" s="841" t="s">
        <v>507</v>
      </c>
      <c r="DH19" s="842"/>
      <c r="DI19" s="842"/>
      <c r="DJ19" s="842"/>
      <c r="DK19" s="843"/>
      <c r="DL19" s="841" t="s">
        <v>507</v>
      </c>
      <c r="DM19" s="842"/>
      <c r="DN19" s="842"/>
      <c r="DO19" s="842"/>
      <c r="DP19" s="843"/>
      <c r="DQ19" s="841" t="s">
        <v>507</v>
      </c>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t="s">
        <v>580</v>
      </c>
      <c r="BT20" s="829"/>
      <c r="BU20" s="829"/>
      <c r="BV20" s="829"/>
      <c r="BW20" s="829"/>
      <c r="BX20" s="829"/>
      <c r="BY20" s="829"/>
      <c r="BZ20" s="829"/>
      <c r="CA20" s="829"/>
      <c r="CB20" s="829"/>
      <c r="CC20" s="829"/>
      <c r="CD20" s="829"/>
      <c r="CE20" s="829"/>
      <c r="CF20" s="829"/>
      <c r="CG20" s="830"/>
      <c r="CH20" s="841">
        <v>251</v>
      </c>
      <c r="CI20" s="842"/>
      <c r="CJ20" s="842"/>
      <c r="CK20" s="842"/>
      <c r="CL20" s="843"/>
      <c r="CM20" s="841">
        <v>4020</v>
      </c>
      <c r="CN20" s="842"/>
      <c r="CO20" s="842"/>
      <c r="CP20" s="842"/>
      <c r="CQ20" s="843"/>
      <c r="CR20" s="841">
        <v>1</v>
      </c>
      <c r="CS20" s="842"/>
      <c r="CT20" s="842"/>
      <c r="CU20" s="842"/>
      <c r="CV20" s="843"/>
      <c r="CW20" s="841" t="s">
        <v>507</v>
      </c>
      <c r="CX20" s="842"/>
      <c r="CY20" s="842"/>
      <c r="CZ20" s="842"/>
      <c r="DA20" s="843"/>
      <c r="DB20" s="841" t="s">
        <v>507</v>
      </c>
      <c r="DC20" s="842"/>
      <c r="DD20" s="842"/>
      <c r="DE20" s="842"/>
      <c r="DF20" s="843"/>
      <c r="DG20" s="841" t="s">
        <v>507</v>
      </c>
      <c r="DH20" s="842"/>
      <c r="DI20" s="842"/>
      <c r="DJ20" s="842"/>
      <c r="DK20" s="843"/>
      <c r="DL20" s="841" t="s">
        <v>507</v>
      </c>
      <c r="DM20" s="842"/>
      <c r="DN20" s="842"/>
      <c r="DO20" s="842"/>
      <c r="DP20" s="843"/>
      <c r="DQ20" s="841" t="s">
        <v>507</v>
      </c>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384</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385</v>
      </c>
      <c r="B23" s="850" t="s">
        <v>386</v>
      </c>
      <c r="C23" s="851"/>
      <c r="D23" s="851"/>
      <c r="E23" s="851"/>
      <c r="F23" s="851"/>
      <c r="G23" s="851"/>
      <c r="H23" s="851"/>
      <c r="I23" s="851"/>
      <c r="J23" s="851"/>
      <c r="K23" s="851"/>
      <c r="L23" s="851"/>
      <c r="M23" s="851"/>
      <c r="N23" s="851"/>
      <c r="O23" s="851"/>
      <c r="P23" s="852"/>
      <c r="Q23" s="853">
        <v>124737</v>
      </c>
      <c r="R23" s="854"/>
      <c r="S23" s="854"/>
      <c r="T23" s="854"/>
      <c r="U23" s="854"/>
      <c r="V23" s="854">
        <v>120668</v>
      </c>
      <c r="W23" s="854"/>
      <c r="X23" s="854"/>
      <c r="Y23" s="854"/>
      <c r="Z23" s="854"/>
      <c r="AA23" s="854">
        <v>4069</v>
      </c>
      <c r="AB23" s="854"/>
      <c r="AC23" s="854"/>
      <c r="AD23" s="854"/>
      <c r="AE23" s="855"/>
      <c r="AF23" s="856">
        <v>3580</v>
      </c>
      <c r="AG23" s="854"/>
      <c r="AH23" s="854"/>
      <c r="AI23" s="854"/>
      <c r="AJ23" s="857"/>
      <c r="AK23" s="858"/>
      <c r="AL23" s="859"/>
      <c r="AM23" s="859"/>
      <c r="AN23" s="859"/>
      <c r="AO23" s="859"/>
      <c r="AP23" s="854">
        <v>112222</v>
      </c>
      <c r="AQ23" s="854"/>
      <c r="AR23" s="854"/>
      <c r="AS23" s="854"/>
      <c r="AT23" s="854"/>
      <c r="AU23" s="860"/>
      <c r="AV23" s="860"/>
      <c r="AW23" s="860"/>
      <c r="AX23" s="860"/>
      <c r="AY23" s="861"/>
      <c r="AZ23" s="869" t="s">
        <v>132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387</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388</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361</v>
      </c>
      <c r="B26" s="801"/>
      <c r="C26" s="801"/>
      <c r="D26" s="801"/>
      <c r="E26" s="801"/>
      <c r="F26" s="801"/>
      <c r="G26" s="801"/>
      <c r="H26" s="801"/>
      <c r="I26" s="801"/>
      <c r="J26" s="801"/>
      <c r="K26" s="801"/>
      <c r="L26" s="801"/>
      <c r="M26" s="801"/>
      <c r="N26" s="801"/>
      <c r="O26" s="801"/>
      <c r="P26" s="802"/>
      <c r="Q26" s="777" t="s">
        <v>389</v>
      </c>
      <c r="R26" s="778"/>
      <c r="S26" s="778"/>
      <c r="T26" s="778"/>
      <c r="U26" s="779"/>
      <c r="V26" s="777" t="s">
        <v>390</v>
      </c>
      <c r="W26" s="778"/>
      <c r="X26" s="778"/>
      <c r="Y26" s="778"/>
      <c r="Z26" s="779"/>
      <c r="AA26" s="777" t="s">
        <v>391</v>
      </c>
      <c r="AB26" s="778"/>
      <c r="AC26" s="778"/>
      <c r="AD26" s="778"/>
      <c r="AE26" s="778"/>
      <c r="AF26" s="872" t="s">
        <v>392</v>
      </c>
      <c r="AG26" s="873"/>
      <c r="AH26" s="873"/>
      <c r="AI26" s="873"/>
      <c r="AJ26" s="874"/>
      <c r="AK26" s="778" t="s">
        <v>393</v>
      </c>
      <c r="AL26" s="778"/>
      <c r="AM26" s="778"/>
      <c r="AN26" s="778"/>
      <c r="AO26" s="779"/>
      <c r="AP26" s="777" t="s">
        <v>394</v>
      </c>
      <c r="AQ26" s="778"/>
      <c r="AR26" s="778"/>
      <c r="AS26" s="778"/>
      <c r="AT26" s="779"/>
      <c r="AU26" s="777" t="s">
        <v>395</v>
      </c>
      <c r="AV26" s="778"/>
      <c r="AW26" s="778"/>
      <c r="AX26" s="778"/>
      <c r="AY26" s="779"/>
      <c r="AZ26" s="777" t="s">
        <v>396</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397</v>
      </c>
      <c r="C28" s="792"/>
      <c r="D28" s="792"/>
      <c r="E28" s="792"/>
      <c r="F28" s="792"/>
      <c r="G28" s="792"/>
      <c r="H28" s="792"/>
      <c r="I28" s="792"/>
      <c r="J28" s="792"/>
      <c r="K28" s="792"/>
      <c r="L28" s="792"/>
      <c r="M28" s="792"/>
      <c r="N28" s="792"/>
      <c r="O28" s="792"/>
      <c r="P28" s="793"/>
      <c r="Q28" s="882">
        <v>35459</v>
      </c>
      <c r="R28" s="883"/>
      <c r="S28" s="883"/>
      <c r="T28" s="883"/>
      <c r="U28" s="883"/>
      <c r="V28" s="883">
        <v>33954</v>
      </c>
      <c r="W28" s="883"/>
      <c r="X28" s="883"/>
      <c r="Y28" s="883"/>
      <c r="Z28" s="883"/>
      <c r="AA28" s="883">
        <v>1504</v>
      </c>
      <c r="AB28" s="883"/>
      <c r="AC28" s="883"/>
      <c r="AD28" s="883"/>
      <c r="AE28" s="884"/>
      <c r="AF28" s="885">
        <v>1504</v>
      </c>
      <c r="AG28" s="883"/>
      <c r="AH28" s="883"/>
      <c r="AI28" s="883"/>
      <c r="AJ28" s="886"/>
      <c r="AK28" s="887">
        <v>2537</v>
      </c>
      <c r="AL28" s="878"/>
      <c r="AM28" s="878"/>
      <c r="AN28" s="878"/>
      <c r="AO28" s="878"/>
      <c r="AP28" s="878" t="s">
        <v>507</v>
      </c>
      <c r="AQ28" s="878"/>
      <c r="AR28" s="878"/>
      <c r="AS28" s="878"/>
      <c r="AT28" s="878"/>
      <c r="AU28" s="878" t="s">
        <v>507</v>
      </c>
      <c r="AV28" s="878"/>
      <c r="AW28" s="878"/>
      <c r="AX28" s="878"/>
      <c r="AY28" s="878"/>
      <c r="AZ28" s="879" t="s">
        <v>507</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398</v>
      </c>
      <c r="C29" s="816"/>
      <c r="D29" s="816"/>
      <c r="E29" s="816"/>
      <c r="F29" s="816"/>
      <c r="G29" s="816"/>
      <c r="H29" s="816"/>
      <c r="I29" s="816"/>
      <c r="J29" s="816"/>
      <c r="K29" s="816"/>
      <c r="L29" s="816"/>
      <c r="M29" s="816"/>
      <c r="N29" s="816"/>
      <c r="O29" s="816"/>
      <c r="P29" s="817"/>
      <c r="Q29" s="818">
        <v>24703</v>
      </c>
      <c r="R29" s="819"/>
      <c r="S29" s="819"/>
      <c r="T29" s="819"/>
      <c r="U29" s="819"/>
      <c r="V29" s="819">
        <v>24559</v>
      </c>
      <c r="W29" s="819"/>
      <c r="X29" s="819"/>
      <c r="Y29" s="819"/>
      <c r="Z29" s="819"/>
      <c r="AA29" s="819">
        <v>144</v>
      </c>
      <c r="AB29" s="819"/>
      <c r="AC29" s="819"/>
      <c r="AD29" s="819"/>
      <c r="AE29" s="820"/>
      <c r="AF29" s="821">
        <v>144</v>
      </c>
      <c r="AG29" s="822"/>
      <c r="AH29" s="822"/>
      <c r="AI29" s="822"/>
      <c r="AJ29" s="823"/>
      <c r="AK29" s="890">
        <v>3527</v>
      </c>
      <c r="AL29" s="891"/>
      <c r="AM29" s="891"/>
      <c r="AN29" s="891"/>
      <c r="AO29" s="891"/>
      <c r="AP29" s="891" t="s">
        <v>507</v>
      </c>
      <c r="AQ29" s="891"/>
      <c r="AR29" s="891"/>
      <c r="AS29" s="891"/>
      <c r="AT29" s="891"/>
      <c r="AU29" s="891" t="s">
        <v>507</v>
      </c>
      <c r="AV29" s="891"/>
      <c r="AW29" s="891"/>
      <c r="AX29" s="891"/>
      <c r="AY29" s="891"/>
      <c r="AZ29" s="892" t="s">
        <v>507</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399</v>
      </c>
      <c r="C30" s="816"/>
      <c r="D30" s="816"/>
      <c r="E30" s="816"/>
      <c r="F30" s="816"/>
      <c r="G30" s="816"/>
      <c r="H30" s="816"/>
      <c r="I30" s="816"/>
      <c r="J30" s="816"/>
      <c r="K30" s="816"/>
      <c r="L30" s="816"/>
      <c r="M30" s="816"/>
      <c r="N30" s="816"/>
      <c r="O30" s="816"/>
      <c r="P30" s="817"/>
      <c r="Q30" s="818">
        <v>3176</v>
      </c>
      <c r="R30" s="819"/>
      <c r="S30" s="819"/>
      <c r="T30" s="819"/>
      <c r="U30" s="819"/>
      <c r="V30" s="819">
        <v>3113</v>
      </c>
      <c r="W30" s="819"/>
      <c r="X30" s="819"/>
      <c r="Y30" s="819"/>
      <c r="Z30" s="819"/>
      <c r="AA30" s="819">
        <v>63</v>
      </c>
      <c r="AB30" s="819"/>
      <c r="AC30" s="819"/>
      <c r="AD30" s="819"/>
      <c r="AE30" s="820"/>
      <c r="AF30" s="821">
        <v>63</v>
      </c>
      <c r="AG30" s="822"/>
      <c r="AH30" s="822"/>
      <c r="AI30" s="822"/>
      <c r="AJ30" s="823"/>
      <c r="AK30" s="890">
        <v>914</v>
      </c>
      <c r="AL30" s="891"/>
      <c r="AM30" s="891"/>
      <c r="AN30" s="891"/>
      <c r="AO30" s="891"/>
      <c r="AP30" s="891" t="s">
        <v>507</v>
      </c>
      <c r="AQ30" s="891"/>
      <c r="AR30" s="891"/>
      <c r="AS30" s="891"/>
      <c r="AT30" s="891"/>
      <c r="AU30" s="891" t="s">
        <v>507</v>
      </c>
      <c r="AV30" s="891"/>
      <c r="AW30" s="891"/>
      <c r="AX30" s="891"/>
      <c r="AY30" s="891"/>
      <c r="AZ30" s="892" t="s">
        <v>507</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400</v>
      </c>
      <c r="C31" s="816"/>
      <c r="D31" s="816"/>
      <c r="E31" s="816"/>
      <c r="F31" s="816"/>
      <c r="G31" s="816"/>
      <c r="H31" s="816"/>
      <c r="I31" s="816"/>
      <c r="J31" s="816"/>
      <c r="K31" s="816"/>
      <c r="L31" s="816"/>
      <c r="M31" s="816"/>
      <c r="N31" s="816"/>
      <c r="O31" s="816"/>
      <c r="P31" s="817"/>
      <c r="Q31" s="818">
        <v>15799</v>
      </c>
      <c r="R31" s="819"/>
      <c r="S31" s="819"/>
      <c r="T31" s="819"/>
      <c r="U31" s="819"/>
      <c r="V31" s="819">
        <v>15503</v>
      </c>
      <c r="W31" s="819"/>
      <c r="X31" s="819"/>
      <c r="Y31" s="819"/>
      <c r="Z31" s="819"/>
      <c r="AA31" s="819">
        <v>296</v>
      </c>
      <c r="AB31" s="819"/>
      <c r="AC31" s="819"/>
      <c r="AD31" s="819"/>
      <c r="AE31" s="820"/>
      <c r="AF31" s="821">
        <v>296</v>
      </c>
      <c r="AG31" s="822"/>
      <c r="AH31" s="822"/>
      <c r="AI31" s="822"/>
      <c r="AJ31" s="823"/>
      <c r="AK31" s="890">
        <v>79</v>
      </c>
      <c r="AL31" s="891"/>
      <c r="AM31" s="891"/>
      <c r="AN31" s="891"/>
      <c r="AO31" s="891"/>
      <c r="AP31" s="891" t="s">
        <v>507</v>
      </c>
      <c r="AQ31" s="891"/>
      <c r="AR31" s="891"/>
      <c r="AS31" s="891"/>
      <c r="AT31" s="891"/>
      <c r="AU31" s="891" t="s">
        <v>507</v>
      </c>
      <c r="AV31" s="891"/>
      <c r="AW31" s="891"/>
      <c r="AX31" s="891"/>
      <c r="AY31" s="891"/>
      <c r="AZ31" s="892" t="s">
        <v>507</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401</v>
      </c>
      <c r="C32" s="816"/>
      <c r="D32" s="816"/>
      <c r="E32" s="816"/>
      <c r="F32" s="816"/>
      <c r="G32" s="816"/>
      <c r="H32" s="816"/>
      <c r="I32" s="816"/>
      <c r="J32" s="816"/>
      <c r="K32" s="816"/>
      <c r="L32" s="816"/>
      <c r="M32" s="816"/>
      <c r="N32" s="816"/>
      <c r="O32" s="816"/>
      <c r="P32" s="817"/>
      <c r="Q32" s="818">
        <v>6508</v>
      </c>
      <c r="R32" s="819"/>
      <c r="S32" s="819"/>
      <c r="T32" s="819"/>
      <c r="U32" s="819"/>
      <c r="V32" s="819">
        <v>5678</v>
      </c>
      <c r="W32" s="819"/>
      <c r="X32" s="819"/>
      <c r="Y32" s="819"/>
      <c r="Z32" s="819"/>
      <c r="AA32" s="819">
        <v>830</v>
      </c>
      <c r="AB32" s="819"/>
      <c r="AC32" s="819"/>
      <c r="AD32" s="819"/>
      <c r="AE32" s="820"/>
      <c r="AF32" s="821">
        <v>4200</v>
      </c>
      <c r="AG32" s="822"/>
      <c r="AH32" s="822"/>
      <c r="AI32" s="822"/>
      <c r="AJ32" s="823"/>
      <c r="AK32" s="890">
        <v>387</v>
      </c>
      <c r="AL32" s="891"/>
      <c r="AM32" s="891"/>
      <c r="AN32" s="891"/>
      <c r="AO32" s="891"/>
      <c r="AP32" s="891">
        <v>27556</v>
      </c>
      <c r="AQ32" s="891"/>
      <c r="AR32" s="891"/>
      <c r="AS32" s="891"/>
      <c r="AT32" s="891"/>
      <c r="AU32" s="891">
        <v>2149</v>
      </c>
      <c r="AV32" s="891"/>
      <c r="AW32" s="891"/>
      <c r="AX32" s="891"/>
      <c r="AY32" s="891"/>
      <c r="AZ32" s="892" t="s">
        <v>507</v>
      </c>
      <c r="BA32" s="892"/>
      <c r="BB32" s="892"/>
      <c r="BC32" s="892"/>
      <c r="BD32" s="892"/>
      <c r="BE32" s="888" t="s">
        <v>402</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403</v>
      </c>
      <c r="C33" s="816"/>
      <c r="D33" s="816"/>
      <c r="E33" s="816"/>
      <c r="F33" s="816"/>
      <c r="G33" s="816"/>
      <c r="H33" s="816"/>
      <c r="I33" s="816"/>
      <c r="J33" s="816"/>
      <c r="K33" s="816"/>
      <c r="L33" s="816"/>
      <c r="M33" s="816"/>
      <c r="N33" s="816"/>
      <c r="O33" s="816"/>
      <c r="P33" s="817"/>
      <c r="Q33" s="818">
        <v>4679</v>
      </c>
      <c r="R33" s="819"/>
      <c r="S33" s="819"/>
      <c r="T33" s="819"/>
      <c r="U33" s="819"/>
      <c r="V33" s="819">
        <v>4416</v>
      </c>
      <c r="W33" s="819"/>
      <c r="X33" s="819"/>
      <c r="Y33" s="819"/>
      <c r="Z33" s="819"/>
      <c r="AA33" s="819">
        <v>263</v>
      </c>
      <c r="AB33" s="819"/>
      <c r="AC33" s="819"/>
      <c r="AD33" s="819"/>
      <c r="AE33" s="820"/>
      <c r="AF33" s="821">
        <v>2820</v>
      </c>
      <c r="AG33" s="822"/>
      <c r="AH33" s="822"/>
      <c r="AI33" s="822"/>
      <c r="AJ33" s="823"/>
      <c r="AK33" s="890">
        <v>1747</v>
      </c>
      <c r="AL33" s="891"/>
      <c r="AM33" s="891"/>
      <c r="AN33" s="891"/>
      <c r="AO33" s="891"/>
      <c r="AP33" s="891">
        <v>30580</v>
      </c>
      <c r="AQ33" s="891"/>
      <c r="AR33" s="891"/>
      <c r="AS33" s="891"/>
      <c r="AT33" s="891"/>
      <c r="AU33" s="891">
        <v>19449</v>
      </c>
      <c r="AV33" s="891"/>
      <c r="AW33" s="891"/>
      <c r="AX33" s="891"/>
      <c r="AY33" s="891"/>
      <c r="AZ33" s="892" t="s">
        <v>507</v>
      </c>
      <c r="BA33" s="892"/>
      <c r="BB33" s="892"/>
      <c r="BC33" s="892"/>
      <c r="BD33" s="892"/>
      <c r="BE33" s="888" t="s">
        <v>402</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404</v>
      </c>
      <c r="C34" s="816"/>
      <c r="D34" s="816"/>
      <c r="E34" s="816"/>
      <c r="F34" s="816"/>
      <c r="G34" s="816"/>
      <c r="H34" s="816"/>
      <c r="I34" s="816"/>
      <c r="J34" s="816"/>
      <c r="K34" s="816"/>
      <c r="L34" s="816"/>
      <c r="M34" s="816"/>
      <c r="N34" s="816"/>
      <c r="O34" s="816"/>
      <c r="P34" s="817"/>
      <c r="Q34" s="818">
        <v>1350</v>
      </c>
      <c r="R34" s="819"/>
      <c r="S34" s="819"/>
      <c r="T34" s="819"/>
      <c r="U34" s="819"/>
      <c r="V34" s="819">
        <v>1309</v>
      </c>
      <c r="W34" s="819"/>
      <c r="X34" s="819"/>
      <c r="Y34" s="819"/>
      <c r="Z34" s="819"/>
      <c r="AA34" s="819">
        <v>41</v>
      </c>
      <c r="AB34" s="819"/>
      <c r="AC34" s="819"/>
      <c r="AD34" s="819"/>
      <c r="AE34" s="820"/>
      <c r="AF34" s="821">
        <v>921</v>
      </c>
      <c r="AG34" s="822"/>
      <c r="AH34" s="822"/>
      <c r="AI34" s="822"/>
      <c r="AJ34" s="823"/>
      <c r="AK34" s="890">
        <v>6</v>
      </c>
      <c r="AL34" s="891"/>
      <c r="AM34" s="891"/>
      <c r="AN34" s="891"/>
      <c r="AO34" s="891"/>
      <c r="AP34" s="891" t="s">
        <v>583</v>
      </c>
      <c r="AQ34" s="891"/>
      <c r="AR34" s="891"/>
      <c r="AS34" s="891"/>
      <c r="AT34" s="891"/>
      <c r="AU34" s="891" t="s">
        <v>583</v>
      </c>
      <c r="AV34" s="891"/>
      <c r="AW34" s="891"/>
      <c r="AX34" s="891"/>
      <c r="AY34" s="891"/>
      <c r="AZ34" s="892" t="s">
        <v>507</v>
      </c>
      <c r="BA34" s="892"/>
      <c r="BB34" s="892"/>
      <c r="BC34" s="892"/>
      <c r="BD34" s="892"/>
      <c r="BE34" s="888" t="s">
        <v>402</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405</v>
      </c>
      <c r="C35" s="816"/>
      <c r="D35" s="816"/>
      <c r="E35" s="816"/>
      <c r="F35" s="816"/>
      <c r="G35" s="816"/>
      <c r="H35" s="816"/>
      <c r="I35" s="816"/>
      <c r="J35" s="816"/>
      <c r="K35" s="816"/>
      <c r="L35" s="816"/>
      <c r="M35" s="816"/>
      <c r="N35" s="816"/>
      <c r="O35" s="816"/>
      <c r="P35" s="817"/>
      <c r="Q35" s="818">
        <v>28</v>
      </c>
      <c r="R35" s="819"/>
      <c r="S35" s="819"/>
      <c r="T35" s="819"/>
      <c r="U35" s="819"/>
      <c r="V35" s="819">
        <v>28</v>
      </c>
      <c r="W35" s="819"/>
      <c r="X35" s="819"/>
      <c r="Y35" s="819"/>
      <c r="Z35" s="819"/>
      <c r="AA35" s="819" t="s">
        <v>582</v>
      </c>
      <c r="AB35" s="819"/>
      <c r="AC35" s="819"/>
      <c r="AD35" s="819"/>
      <c r="AE35" s="820"/>
      <c r="AF35" s="821" t="s">
        <v>132</v>
      </c>
      <c r="AG35" s="822"/>
      <c r="AH35" s="822"/>
      <c r="AI35" s="822"/>
      <c r="AJ35" s="823"/>
      <c r="AK35" s="890">
        <v>27</v>
      </c>
      <c r="AL35" s="891"/>
      <c r="AM35" s="891"/>
      <c r="AN35" s="891"/>
      <c r="AO35" s="891"/>
      <c r="AP35" s="891">
        <v>233</v>
      </c>
      <c r="AQ35" s="891"/>
      <c r="AR35" s="891"/>
      <c r="AS35" s="891"/>
      <c r="AT35" s="891"/>
      <c r="AU35" s="891">
        <v>231</v>
      </c>
      <c r="AV35" s="891"/>
      <c r="AW35" s="891"/>
      <c r="AX35" s="891"/>
      <c r="AY35" s="891"/>
      <c r="AZ35" s="892" t="s">
        <v>507</v>
      </c>
      <c r="BA35" s="892"/>
      <c r="BB35" s="892"/>
      <c r="BC35" s="892"/>
      <c r="BD35" s="892"/>
      <c r="BE35" s="888" t="s">
        <v>406</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407</v>
      </c>
      <c r="C36" s="816"/>
      <c r="D36" s="816"/>
      <c r="E36" s="816"/>
      <c r="F36" s="816"/>
      <c r="G36" s="816"/>
      <c r="H36" s="816"/>
      <c r="I36" s="816"/>
      <c r="J36" s="816"/>
      <c r="K36" s="816"/>
      <c r="L36" s="816"/>
      <c r="M36" s="816"/>
      <c r="N36" s="816"/>
      <c r="O36" s="816"/>
      <c r="P36" s="817"/>
      <c r="Q36" s="818">
        <v>83</v>
      </c>
      <c r="R36" s="819"/>
      <c r="S36" s="819"/>
      <c r="T36" s="819"/>
      <c r="U36" s="819"/>
      <c r="V36" s="819">
        <v>57</v>
      </c>
      <c r="W36" s="819"/>
      <c r="X36" s="819"/>
      <c r="Y36" s="819"/>
      <c r="Z36" s="819"/>
      <c r="AA36" s="819">
        <v>25</v>
      </c>
      <c r="AB36" s="819"/>
      <c r="AC36" s="819"/>
      <c r="AD36" s="819"/>
      <c r="AE36" s="820"/>
      <c r="AF36" s="821">
        <v>25</v>
      </c>
      <c r="AG36" s="822"/>
      <c r="AH36" s="822"/>
      <c r="AI36" s="822"/>
      <c r="AJ36" s="823"/>
      <c r="AK36" s="890" t="s">
        <v>582</v>
      </c>
      <c r="AL36" s="891"/>
      <c r="AM36" s="891"/>
      <c r="AN36" s="891"/>
      <c r="AO36" s="891"/>
      <c r="AP36" s="891">
        <v>22</v>
      </c>
      <c r="AQ36" s="891"/>
      <c r="AR36" s="891"/>
      <c r="AS36" s="891"/>
      <c r="AT36" s="891"/>
      <c r="AU36" s="891" t="s">
        <v>584</v>
      </c>
      <c r="AV36" s="891"/>
      <c r="AW36" s="891"/>
      <c r="AX36" s="891"/>
      <c r="AY36" s="891"/>
      <c r="AZ36" s="892" t="s">
        <v>507</v>
      </c>
      <c r="BA36" s="892"/>
      <c r="BB36" s="892"/>
      <c r="BC36" s="892"/>
      <c r="BD36" s="892"/>
      <c r="BE36" s="888" t="s">
        <v>406</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t="s">
        <v>408</v>
      </c>
      <c r="C37" s="816"/>
      <c r="D37" s="816"/>
      <c r="E37" s="816"/>
      <c r="F37" s="816"/>
      <c r="G37" s="816"/>
      <c r="H37" s="816"/>
      <c r="I37" s="816"/>
      <c r="J37" s="816"/>
      <c r="K37" s="816"/>
      <c r="L37" s="816"/>
      <c r="M37" s="816"/>
      <c r="N37" s="816"/>
      <c r="O37" s="816"/>
      <c r="P37" s="817"/>
      <c r="Q37" s="818">
        <v>587</v>
      </c>
      <c r="R37" s="819"/>
      <c r="S37" s="819"/>
      <c r="T37" s="819"/>
      <c r="U37" s="819"/>
      <c r="V37" s="819">
        <v>587</v>
      </c>
      <c r="W37" s="819"/>
      <c r="X37" s="819"/>
      <c r="Y37" s="819"/>
      <c r="Z37" s="819"/>
      <c r="AA37" s="819" t="s">
        <v>582</v>
      </c>
      <c r="AB37" s="819"/>
      <c r="AC37" s="819"/>
      <c r="AD37" s="819"/>
      <c r="AE37" s="820"/>
      <c r="AF37" s="821" t="s">
        <v>132</v>
      </c>
      <c r="AG37" s="822"/>
      <c r="AH37" s="822"/>
      <c r="AI37" s="822"/>
      <c r="AJ37" s="823"/>
      <c r="AK37" s="890">
        <v>19</v>
      </c>
      <c r="AL37" s="891"/>
      <c r="AM37" s="891"/>
      <c r="AN37" s="891"/>
      <c r="AO37" s="891"/>
      <c r="AP37" s="891">
        <v>1277</v>
      </c>
      <c r="AQ37" s="891"/>
      <c r="AR37" s="891"/>
      <c r="AS37" s="891"/>
      <c r="AT37" s="891"/>
      <c r="AU37" s="891" t="s">
        <v>584</v>
      </c>
      <c r="AV37" s="891"/>
      <c r="AW37" s="891"/>
      <c r="AX37" s="891"/>
      <c r="AY37" s="891"/>
      <c r="AZ37" s="892" t="s">
        <v>507</v>
      </c>
      <c r="BA37" s="892"/>
      <c r="BB37" s="892"/>
      <c r="BC37" s="892"/>
      <c r="BD37" s="892"/>
      <c r="BE37" s="888" t="s">
        <v>406</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t="s">
        <v>409</v>
      </c>
      <c r="C38" s="816"/>
      <c r="D38" s="816"/>
      <c r="E38" s="816"/>
      <c r="F38" s="816"/>
      <c r="G38" s="816"/>
      <c r="H38" s="816"/>
      <c r="I38" s="816"/>
      <c r="J38" s="816"/>
      <c r="K38" s="816"/>
      <c r="L38" s="816"/>
      <c r="M38" s="816"/>
      <c r="N38" s="816"/>
      <c r="O38" s="816"/>
      <c r="P38" s="817"/>
      <c r="Q38" s="818">
        <v>321</v>
      </c>
      <c r="R38" s="819"/>
      <c r="S38" s="819"/>
      <c r="T38" s="819"/>
      <c r="U38" s="819"/>
      <c r="V38" s="819">
        <v>321</v>
      </c>
      <c r="W38" s="819"/>
      <c r="X38" s="819"/>
      <c r="Y38" s="819"/>
      <c r="Z38" s="819"/>
      <c r="AA38" s="819" t="s">
        <v>582</v>
      </c>
      <c r="AB38" s="819"/>
      <c r="AC38" s="819"/>
      <c r="AD38" s="819"/>
      <c r="AE38" s="820"/>
      <c r="AF38" s="821" t="s">
        <v>132</v>
      </c>
      <c r="AG38" s="822"/>
      <c r="AH38" s="822"/>
      <c r="AI38" s="822"/>
      <c r="AJ38" s="823"/>
      <c r="AK38" s="890">
        <v>49</v>
      </c>
      <c r="AL38" s="891"/>
      <c r="AM38" s="891"/>
      <c r="AN38" s="891"/>
      <c r="AO38" s="891"/>
      <c r="AP38" s="891">
        <v>1208</v>
      </c>
      <c r="AQ38" s="891"/>
      <c r="AR38" s="891"/>
      <c r="AS38" s="891"/>
      <c r="AT38" s="891"/>
      <c r="AU38" s="891">
        <v>196</v>
      </c>
      <c r="AV38" s="891"/>
      <c r="AW38" s="891"/>
      <c r="AX38" s="891"/>
      <c r="AY38" s="891"/>
      <c r="AZ38" s="892" t="s">
        <v>507</v>
      </c>
      <c r="BA38" s="892"/>
      <c r="BB38" s="892"/>
      <c r="BC38" s="892"/>
      <c r="BD38" s="892"/>
      <c r="BE38" s="888" t="s">
        <v>406</v>
      </c>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t="s">
        <v>410</v>
      </c>
      <c r="C39" s="816"/>
      <c r="D39" s="816"/>
      <c r="E39" s="816"/>
      <c r="F39" s="816"/>
      <c r="G39" s="816"/>
      <c r="H39" s="816"/>
      <c r="I39" s="816"/>
      <c r="J39" s="816"/>
      <c r="K39" s="816"/>
      <c r="L39" s="816"/>
      <c r="M39" s="816"/>
      <c r="N39" s="816"/>
      <c r="O39" s="816"/>
      <c r="P39" s="817"/>
      <c r="Q39" s="818">
        <v>1494</v>
      </c>
      <c r="R39" s="819"/>
      <c r="S39" s="819"/>
      <c r="T39" s="819"/>
      <c r="U39" s="819"/>
      <c r="V39" s="819">
        <v>1494</v>
      </c>
      <c r="W39" s="819"/>
      <c r="X39" s="819"/>
      <c r="Y39" s="819"/>
      <c r="Z39" s="819"/>
      <c r="AA39" s="819" t="s">
        <v>582</v>
      </c>
      <c r="AB39" s="819"/>
      <c r="AC39" s="819"/>
      <c r="AD39" s="819"/>
      <c r="AE39" s="820"/>
      <c r="AF39" s="821">
        <v>467</v>
      </c>
      <c r="AG39" s="822"/>
      <c r="AH39" s="822"/>
      <c r="AI39" s="822"/>
      <c r="AJ39" s="823"/>
      <c r="AK39" s="890">
        <v>1002</v>
      </c>
      <c r="AL39" s="891"/>
      <c r="AM39" s="891"/>
      <c r="AN39" s="891"/>
      <c r="AO39" s="891"/>
      <c r="AP39" s="891">
        <v>3097</v>
      </c>
      <c r="AQ39" s="891"/>
      <c r="AR39" s="891"/>
      <c r="AS39" s="891"/>
      <c r="AT39" s="891"/>
      <c r="AU39" s="891">
        <v>2177</v>
      </c>
      <c r="AV39" s="891"/>
      <c r="AW39" s="891"/>
      <c r="AX39" s="891"/>
      <c r="AY39" s="891"/>
      <c r="AZ39" s="892" t="s">
        <v>507</v>
      </c>
      <c r="BA39" s="892"/>
      <c r="BB39" s="892"/>
      <c r="BC39" s="892"/>
      <c r="BD39" s="892"/>
      <c r="BE39" s="888" t="s">
        <v>406</v>
      </c>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t="s">
        <v>411</v>
      </c>
      <c r="C40" s="816"/>
      <c r="D40" s="816"/>
      <c r="E40" s="816"/>
      <c r="F40" s="816"/>
      <c r="G40" s="816"/>
      <c r="H40" s="816"/>
      <c r="I40" s="816"/>
      <c r="J40" s="816"/>
      <c r="K40" s="816"/>
      <c r="L40" s="816"/>
      <c r="M40" s="816"/>
      <c r="N40" s="816"/>
      <c r="O40" s="816"/>
      <c r="P40" s="817"/>
      <c r="Q40" s="818">
        <v>138</v>
      </c>
      <c r="R40" s="819"/>
      <c r="S40" s="819"/>
      <c r="T40" s="819"/>
      <c r="U40" s="819"/>
      <c r="V40" s="819">
        <v>138</v>
      </c>
      <c r="W40" s="819"/>
      <c r="X40" s="819"/>
      <c r="Y40" s="819"/>
      <c r="Z40" s="819"/>
      <c r="AA40" s="819" t="s">
        <v>582</v>
      </c>
      <c r="AB40" s="819"/>
      <c r="AC40" s="819"/>
      <c r="AD40" s="819"/>
      <c r="AE40" s="820"/>
      <c r="AF40" s="821" t="s">
        <v>132</v>
      </c>
      <c r="AG40" s="822"/>
      <c r="AH40" s="822"/>
      <c r="AI40" s="822"/>
      <c r="AJ40" s="823"/>
      <c r="AK40" s="890">
        <v>23</v>
      </c>
      <c r="AL40" s="891"/>
      <c r="AM40" s="891"/>
      <c r="AN40" s="891"/>
      <c r="AO40" s="891"/>
      <c r="AP40" s="891">
        <v>729</v>
      </c>
      <c r="AQ40" s="891"/>
      <c r="AR40" s="891"/>
      <c r="AS40" s="891"/>
      <c r="AT40" s="891"/>
      <c r="AU40" s="891" t="s">
        <v>584</v>
      </c>
      <c r="AV40" s="891"/>
      <c r="AW40" s="891"/>
      <c r="AX40" s="891"/>
      <c r="AY40" s="891"/>
      <c r="AZ40" s="892" t="s">
        <v>507</v>
      </c>
      <c r="BA40" s="892"/>
      <c r="BB40" s="892"/>
      <c r="BC40" s="892"/>
      <c r="BD40" s="892"/>
      <c r="BE40" s="888" t="s">
        <v>406</v>
      </c>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385</v>
      </c>
      <c r="B63" s="850" t="s">
        <v>413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10441</v>
      </c>
      <c r="AG63" s="902"/>
      <c r="AH63" s="902"/>
      <c r="AI63" s="902"/>
      <c r="AJ63" s="903"/>
      <c r="AK63" s="904"/>
      <c r="AL63" s="899"/>
      <c r="AM63" s="899"/>
      <c r="AN63" s="899"/>
      <c r="AO63" s="899"/>
      <c r="AP63" s="902">
        <v>64702</v>
      </c>
      <c r="AQ63" s="902"/>
      <c r="AR63" s="902"/>
      <c r="AS63" s="902"/>
      <c r="AT63" s="902"/>
      <c r="AU63" s="902">
        <v>24202</v>
      </c>
      <c r="AV63" s="902"/>
      <c r="AW63" s="902"/>
      <c r="AX63" s="902"/>
      <c r="AY63" s="902"/>
      <c r="AZ63" s="906"/>
      <c r="BA63" s="906"/>
      <c r="BB63" s="906"/>
      <c r="BC63" s="906"/>
      <c r="BD63" s="906"/>
      <c r="BE63" s="907"/>
      <c r="BF63" s="907"/>
      <c r="BG63" s="907"/>
      <c r="BH63" s="907"/>
      <c r="BI63" s="908"/>
      <c r="BJ63" s="909" t="s">
        <v>132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415</v>
      </c>
      <c r="B66" s="801"/>
      <c r="C66" s="801"/>
      <c r="D66" s="801"/>
      <c r="E66" s="801"/>
      <c r="F66" s="801"/>
      <c r="G66" s="801"/>
      <c r="H66" s="801"/>
      <c r="I66" s="801"/>
      <c r="J66" s="801"/>
      <c r="K66" s="801"/>
      <c r="L66" s="801"/>
      <c r="M66" s="801"/>
      <c r="N66" s="801"/>
      <c r="O66" s="801"/>
      <c r="P66" s="802"/>
      <c r="Q66" s="777" t="s">
        <v>416</v>
      </c>
      <c r="R66" s="778"/>
      <c r="S66" s="778"/>
      <c r="T66" s="778"/>
      <c r="U66" s="779"/>
      <c r="V66" s="777" t="s">
        <v>390</v>
      </c>
      <c r="W66" s="778"/>
      <c r="X66" s="778"/>
      <c r="Y66" s="778"/>
      <c r="Z66" s="779"/>
      <c r="AA66" s="777" t="s">
        <v>391</v>
      </c>
      <c r="AB66" s="778"/>
      <c r="AC66" s="778"/>
      <c r="AD66" s="778"/>
      <c r="AE66" s="779"/>
      <c r="AF66" s="912" t="s">
        <v>417</v>
      </c>
      <c r="AG66" s="873"/>
      <c r="AH66" s="873"/>
      <c r="AI66" s="873"/>
      <c r="AJ66" s="913"/>
      <c r="AK66" s="777" t="s">
        <v>393</v>
      </c>
      <c r="AL66" s="801"/>
      <c r="AM66" s="801"/>
      <c r="AN66" s="801"/>
      <c r="AO66" s="802"/>
      <c r="AP66" s="777" t="s">
        <v>394</v>
      </c>
      <c r="AQ66" s="778"/>
      <c r="AR66" s="778"/>
      <c r="AS66" s="778"/>
      <c r="AT66" s="779"/>
      <c r="AU66" s="777" t="s">
        <v>418</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591</v>
      </c>
      <c r="C68" s="930"/>
      <c r="D68" s="930"/>
      <c r="E68" s="930"/>
      <c r="F68" s="930"/>
      <c r="G68" s="930"/>
      <c r="H68" s="930"/>
      <c r="I68" s="930"/>
      <c r="J68" s="930"/>
      <c r="K68" s="930"/>
      <c r="L68" s="930"/>
      <c r="M68" s="930"/>
      <c r="N68" s="930"/>
      <c r="O68" s="930"/>
      <c r="P68" s="931"/>
      <c r="Q68" s="932">
        <v>250</v>
      </c>
      <c r="R68" s="926"/>
      <c r="S68" s="926"/>
      <c r="T68" s="926"/>
      <c r="U68" s="926"/>
      <c r="V68" s="926">
        <v>239</v>
      </c>
      <c r="W68" s="926"/>
      <c r="X68" s="926"/>
      <c r="Y68" s="926"/>
      <c r="Z68" s="926"/>
      <c r="AA68" s="926">
        <v>11</v>
      </c>
      <c r="AB68" s="926"/>
      <c r="AC68" s="926"/>
      <c r="AD68" s="926"/>
      <c r="AE68" s="926"/>
      <c r="AF68" s="926">
        <v>11</v>
      </c>
      <c r="AG68" s="926"/>
      <c r="AH68" s="926"/>
      <c r="AI68" s="926"/>
      <c r="AJ68" s="926"/>
      <c r="AK68" s="926">
        <v>112</v>
      </c>
      <c r="AL68" s="926"/>
      <c r="AM68" s="926"/>
      <c r="AN68" s="926"/>
      <c r="AO68" s="926"/>
      <c r="AP68" s="926" t="s">
        <v>507</v>
      </c>
      <c r="AQ68" s="926"/>
      <c r="AR68" s="926"/>
      <c r="AS68" s="926"/>
      <c r="AT68" s="926"/>
      <c r="AU68" s="926" t="s">
        <v>507</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592</v>
      </c>
      <c r="C69" s="934"/>
      <c r="D69" s="934"/>
      <c r="E69" s="934"/>
      <c r="F69" s="934"/>
      <c r="G69" s="934"/>
      <c r="H69" s="934"/>
      <c r="I69" s="934"/>
      <c r="J69" s="934"/>
      <c r="K69" s="934"/>
      <c r="L69" s="934"/>
      <c r="M69" s="934"/>
      <c r="N69" s="934"/>
      <c r="O69" s="934"/>
      <c r="P69" s="935"/>
      <c r="Q69" s="936">
        <v>236843</v>
      </c>
      <c r="R69" s="891"/>
      <c r="S69" s="891"/>
      <c r="T69" s="891"/>
      <c r="U69" s="891"/>
      <c r="V69" s="891">
        <v>224060</v>
      </c>
      <c r="W69" s="891"/>
      <c r="X69" s="891"/>
      <c r="Y69" s="891"/>
      <c r="Z69" s="891"/>
      <c r="AA69" s="891">
        <v>12783</v>
      </c>
      <c r="AB69" s="891"/>
      <c r="AC69" s="891"/>
      <c r="AD69" s="891"/>
      <c r="AE69" s="891"/>
      <c r="AF69" s="891">
        <v>11783</v>
      </c>
      <c r="AG69" s="891"/>
      <c r="AH69" s="891"/>
      <c r="AI69" s="891"/>
      <c r="AJ69" s="891"/>
      <c r="AK69" s="891">
        <v>2247</v>
      </c>
      <c r="AL69" s="891"/>
      <c r="AM69" s="891"/>
      <c r="AN69" s="891"/>
      <c r="AO69" s="891"/>
      <c r="AP69" s="891" t="s">
        <v>507</v>
      </c>
      <c r="AQ69" s="891"/>
      <c r="AR69" s="891"/>
      <c r="AS69" s="891"/>
      <c r="AT69" s="891"/>
      <c r="AU69" s="891" t="s">
        <v>507</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593</v>
      </c>
      <c r="C70" s="934"/>
      <c r="D70" s="934"/>
      <c r="E70" s="934"/>
      <c r="F70" s="934"/>
      <c r="G70" s="934"/>
      <c r="H70" s="934"/>
      <c r="I70" s="934"/>
      <c r="J70" s="934"/>
      <c r="K70" s="934"/>
      <c r="L70" s="934"/>
      <c r="M70" s="934"/>
      <c r="N70" s="934"/>
      <c r="O70" s="934"/>
      <c r="P70" s="935"/>
      <c r="Q70" s="936">
        <v>12693</v>
      </c>
      <c r="R70" s="891"/>
      <c r="S70" s="891"/>
      <c r="T70" s="891"/>
      <c r="U70" s="891"/>
      <c r="V70" s="891">
        <v>10247</v>
      </c>
      <c r="W70" s="891"/>
      <c r="X70" s="891"/>
      <c r="Y70" s="891"/>
      <c r="Z70" s="891"/>
      <c r="AA70" s="891">
        <v>2447</v>
      </c>
      <c r="AB70" s="891"/>
      <c r="AC70" s="891"/>
      <c r="AD70" s="891"/>
      <c r="AE70" s="891"/>
      <c r="AF70" s="891">
        <v>2447</v>
      </c>
      <c r="AG70" s="891"/>
      <c r="AH70" s="891"/>
      <c r="AI70" s="891"/>
      <c r="AJ70" s="891"/>
      <c r="AK70" s="891">
        <v>657</v>
      </c>
      <c r="AL70" s="891"/>
      <c r="AM70" s="891"/>
      <c r="AN70" s="891"/>
      <c r="AO70" s="891"/>
      <c r="AP70" s="891" t="s">
        <v>507</v>
      </c>
      <c r="AQ70" s="891"/>
      <c r="AR70" s="891"/>
      <c r="AS70" s="891"/>
      <c r="AT70" s="891"/>
      <c r="AU70" s="891" t="s">
        <v>507</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594</v>
      </c>
      <c r="C71" s="934"/>
      <c r="D71" s="934"/>
      <c r="E71" s="934"/>
      <c r="F71" s="934"/>
      <c r="G71" s="934"/>
      <c r="H71" s="934"/>
      <c r="I71" s="934"/>
      <c r="J71" s="934"/>
      <c r="K71" s="934"/>
      <c r="L71" s="934"/>
      <c r="M71" s="934"/>
      <c r="N71" s="934"/>
      <c r="O71" s="934"/>
      <c r="P71" s="935"/>
      <c r="Q71" s="936">
        <v>46</v>
      </c>
      <c r="R71" s="891"/>
      <c r="S71" s="891"/>
      <c r="T71" s="891"/>
      <c r="U71" s="891"/>
      <c r="V71" s="891">
        <v>37</v>
      </c>
      <c r="W71" s="891"/>
      <c r="X71" s="891"/>
      <c r="Y71" s="891"/>
      <c r="Z71" s="891"/>
      <c r="AA71" s="891">
        <v>9</v>
      </c>
      <c r="AB71" s="891"/>
      <c r="AC71" s="891"/>
      <c r="AD71" s="891"/>
      <c r="AE71" s="891"/>
      <c r="AF71" s="891">
        <v>9</v>
      </c>
      <c r="AG71" s="891"/>
      <c r="AH71" s="891"/>
      <c r="AI71" s="891"/>
      <c r="AJ71" s="891"/>
      <c r="AK71" s="891" t="s">
        <v>507</v>
      </c>
      <c r="AL71" s="891"/>
      <c r="AM71" s="891"/>
      <c r="AN71" s="891"/>
      <c r="AO71" s="891"/>
      <c r="AP71" s="891" t="s">
        <v>507</v>
      </c>
      <c r="AQ71" s="891"/>
      <c r="AR71" s="891"/>
      <c r="AS71" s="891"/>
      <c r="AT71" s="891"/>
      <c r="AU71" s="891" t="s">
        <v>507</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595</v>
      </c>
      <c r="C72" s="934"/>
      <c r="D72" s="934"/>
      <c r="E72" s="934"/>
      <c r="F72" s="934"/>
      <c r="G72" s="934"/>
      <c r="H72" s="934"/>
      <c r="I72" s="934"/>
      <c r="J72" s="934"/>
      <c r="K72" s="934"/>
      <c r="L72" s="934"/>
      <c r="M72" s="934"/>
      <c r="N72" s="934"/>
      <c r="O72" s="934"/>
      <c r="P72" s="935"/>
      <c r="Q72" s="936">
        <v>21</v>
      </c>
      <c r="R72" s="891"/>
      <c r="S72" s="891"/>
      <c r="T72" s="891"/>
      <c r="U72" s="891"/>
      <c r="V72" s="891">
        <v>12</v>
      </c>
      <c r="W72" s="891"/>
      <c r="X72" s="891"/>
      <c r="Y72" s="891"/>
      <c r="Z72" s="891"/>
      <c r="AA72" s="891">
        <v>9</v>
      </c>
      <c r="AB72" s="891"/>
      <c r="AC72" s="891"/>
      <c r="AD72" s="891"/>
      <c r="AE72" s="891"/>
      <c r="AF72" s="891">
        <v>9</v>
      </c>
      <c r="AG72" s="891"/>
      <c r="AH72" s="891"/>
      <c r="AI72" s="891"/>
      <c r="AJ72" s="891"/>
      <c r="AK72" s="891" t="s">
        <v>507</v>
      </c>
      <c r="AL72" s="891"/>
      <c r="AM72" s="891"/>
      <c r="AN72" s="891"/>
      <c r="AO72" s="891"/>
      <c r="AP72" s="891" t="s">
        <v>507</v>
      </c>
      <c r="AQ72" s="891"/>
      <c r="AR72" s="891"/>
      <c r="AS72" s="891"/>
      <c r="AT72" s="891"/>
      <c r="AU72" s="891" t="s">
        <v>507</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596</v>
      </c>
      <c r="C73" s="934"/>
      <c r="D73" s="934"/>
      <c r="E73" s="934"/>
      <c r="F73" s="934"/>
      <c r="G73" s="934"/>
      <c r="H73" s="934"/>
      <c r="I73" s="934"/>
      <c r="J73" s="934"/>
      <c r="K73" s="934"/>
      <c r="L73" s="934"/>
      <c r="M73" s="934"/>
      <c r="N73" s="934"/>
      <c r="O73" s="934"/>
      <c r="P73" s="935"/>
      <c r="Q73" s="936">
        <v>2</v>
      </c>
      <c r="R73" s="891"/>
      <c r="S73" s="891"/>
      <c r="T73" s="891"/>
      <c r="U73" s="891"/>
      <c r="V73" s="891">
        <v>1</v>
      </c>
      <c r="W73" s="891"/>
      <c r="X73" s="891"/>
      <c r="Y73" s="891"/>
      <c r="Z73" s="891"/>
      <c r="AA73" s="891">
        <v>1</v>
      </c>
      <c r="AB73" s="891"/>
      <c r="AC73" s="891"/>
      <c r="AD73" s="891"/>
      <c r="AE73" s="891"/>
      <c r="AF73" s="891">
        <v>1</v>
      </c>
      <c r="AG73" s="891"/>
      <c r="AH73" s="891"/>
      <c r="AI73" s="891"/>
      <c r="AJ73" s="891"/>
      <c r="AK73" s="891" t="s">
        <v>507</v>
      </c>
      <c r="AL73" s="891"/>
      <c r="AM73" s="891"/>
      <c r="AN73" s="891"/>
      <c r="AO73" s="891"/>
      <c r="AP73" s="891" t="s">
        <v>507</v>
      </c>
      <c r="AQ73" s="891"/>
      <c r="AR73" s="891"/>
      <c r="AS73" s="891"/>
      <c r="AT73" s="891"/>
      <c r="AU73" s="891" t="s">
        <v>507</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597</v>
      </c>
      <c r="C74" s="934"/>
      <c r="D74" s="934"/>
      <c r="E74" s="934"/>
      <c r="F74" s="934"/>
      <c r="G74" s="934"/>
      <c r="H74" s="934"/>
      <c r="I74" s="934"/>
      <c r="J74" s="934"/>
      <c r="K74" s="934"/>
      <c r="L74" s="934"/>
      <c r="M74" s="934"/>
      <c r="N74" s="934"/>
      <c r="O74" s="934"/>
      <c r="P74" s="935"/>
      <c r="Q74" s="936">
        <v>4</v>
      </c>
      <c r="R74" s="891"/>
      <c r="S74" s="891"/>
      <c r="T74" s="891"/>
      <c r="U74" s="891"/>
      <c r="V74" s="891">
        <v>3</v>
      </c>
      <c r="W74" s="891"/>
      <c r="X74" s="891"/>
      <c r="Y74" s="891"/>
      <c r="Z74" s="891"/>
      <c r="AA74" s="891">
        <v>1</v>
      </c>
      <c r="AB74" s="891"/>
      <c r="AC74" s="891"/>
      <c r="AD74" s="891"/>
      <c r="AE74" s="891"/>
      <c r="AF74" s="891">
        <v>1</v>
      </c>
      <c r="AG74" s="891"/>
      <c r="AH74" s="891"/>
      <c r="AI74" s="891"/>
      <c r="AJ74" s="891"/>
      <c r="AK74" s="891" t="s">
        <v>507</v>
      </c>
      <c r="AL74" s="891"/>
      <c r="AM74" s="891"/>
      <c r="AN74" s="891"/>
      <c r="AO74" s="891"/>
      <c r="AP74" s="891" t="s">
        <v>507</v>
      </c>
      <c r="AQ74" s="891"/>
      <c r="AR74" s="891"/>
      <c r="AS74" s="891"/>
      <c r="AT74" s="891"/>
      <c r="AU74" s="891" t="s">
        <v>507</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598</v>
      </c>
      <c r="C75" s="934"/>
      <c r="D75" s="934"/>
      <c r="E75" s="934"/>
      <c r="F75" s="934"/>
      <c r="G75" s="934"/>
      <c r="H75" s="934"/>
      <c r="I75" s="934"/>
      <c r="J75" s="934"/>
      <c r="K75" s="934"/>
      <c r="L75" s="934"/>
      <c r="M75" s="934"/>
      <c r="N75" s="934"/>
      <c r="O75" s="934"/>
      <c r="P75" s="935"/>
      <c r="Q75" s="939">
        <v>46</v>
      </c>
      <c r="R75" s="940"/>
      <c r="S75" s="940"/>
      <c r="T75" s="940"/>
      <c r="U75" s="890"/>
      <c r="V75" s="941">
        <v>45</v>
      </c>
      <c r="W75" s="940"/>
      <c r="X75" s="940"/>
      <c r="Y75" s="940"/>
      <c r="Z75" s="890"/>
      <c r="AA75" s="941">
        <v>1</v>
      </c>
      <c r="AB75" s="940"/>
      <c r="AC75" s="940"/>
      <c r="AD75" s="940"/>
      <c r="AE75" s="890"/>
      <c r="AF75" s="941">
        <v>1</v>
      </c>
      <c r="AG75" s="940"/>
      <c r="AH75" s="940"/>
      <c r="AI75" s="940"/>
      <c r="AJ75" s="890"/>
      <c r="AK75" s="941">
        <v>9</v>
      </c>
      <c r="AL75" s="940"/>
      <c r="AM75" s="940"/>
      <c r="AN75" s="940"/>
      <c r="AO75" s="890"/>
      <c r="AP75" s="941" t="s">
        <v>507</v>
      </c>
      <c r="AQ75" s="940"/>
      <c r="AR75" s="940"/>
      <c r="AS75" s="940"/>
      <c r="AT75" s="890"/>
      <c r="AU75" s="941" t="s">
        <v>507</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385</v>
      </c>
      <c r="B88" s="850" t="s">
        <v>419</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14262</v>
      </c>
      <c r="AG88" s="902"/>
      <c r="AH88" s="902"/>
      <c r="AI88" s="902"/>
      <c r="AJ88" s="902"/>
      <c r="AK88" s="899"/>
      <c r="AL88" s="899"/>
      <c r="AM88" s="899"/>
      <c r="AN88" s="899"/>
      <c r="AO88" s="899"/>
      <c r="AP88" s="902" t="s">
        <v>583</v>
      </c>
      <c r="AQ88" s="902"/>
      <c r="AR88" s="902"/>
      <c r="AS88" s="902"/>
      <c r="AT88" s="902"/>
      <c r="AU88" s="902" t="s">
        <v>583</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850" t="s">
        <v>420</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5514</v>
      </c>
      <c r="CS102" s="910"/>
      <c r="CT102" s="910"/>
      <c r="CU102" s="910"/>
      <c r="CV102" s="953"/>
      <c r="CW102" s="952">
        <v>1144</v>
      </c>
      <c r="CX102" s="910"/>
      <c r="CY102" s="910"/>
      <c r="CZ102" s="910"/>
      <c r="DA102" s="953"/>
      <c r="DB102" s="952">
        <v>6051</v>
      </c>
      <c r="DC102" s="910"/>
      <c r="DD102" s="910"/>
      <c r="DE102" s="910"/>
      <c r="DF102" s="953"/>
      <c r="DG102" s="952" t="s">
        <v>583</v>
      </c>
      <c r="DH102" s="910"/>
      <c r="DI102" s="910"/>
      <c r="DJ102" s="910"/>
      <c r="DK102" s="953"/>
      <c r="DL102" s="952">
        <v>219</v>
      </c>
      <c r="DM102" s="910"/>
      <c r="DN102" s="910"/>
      <c r="DO102" s="910"/>
      <c r="DP102" s="953"/>
      <c r="DQ102" s="952">
        <v>22</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428</v>
      </c>
      <c r="AB109" s="955"/>
      <c r="AC109" s="955"/>
      <c r="AD109" s="955"/>
      <c r="AE109" s="956"/>
      <c r="AF109" s="954" t="s">
        <v>299</v>
      </c>
      <c r="AG109" s="955"/>
      <c r="AH109" s="955"/>
      <c r="AI109" s="955"/>
      <c r="AJ109" s="956"/>
      <c r="AK109" s="954" t="s">
        <v>298</v>
      </c>
      <c r="AL109" s="955"/>
      <c r="AM109" s="955"/>
      <c r="AN109" s="955"/>
      <c r="AO109" s="956"/>
      <c r="AP109" s="954" t="s">
        <v>429</v>
      </c>
      <c r="AQ109" s="955"/>
      <c r="AR109" s="955"/>
      <c r="AS109" s="955"/>
      <c r="AT109" s="957"/>
      <c r="AU109" s="974" t="s">
        <v>427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428</v>
      </c>
      <c r="BR109" s="955"/>
      <c r="BS109" s="955"/>
      <c r="BT109" s="955"/>
      <c r="BU109" s="956"/>
      <c r="BV109" s="954" t="s">
        <v>299</v>
      </c>
      <c r="BW109" s="955"/>
      <c r="BX109" s="955"/>
      <c r="BY109" s="955"/>
      <c r="BZ109" s="956"/>
      <c r="CA109" s="954" t="s">
        <v>298</v>
      </c>
      <c r="CB109" s="955"/>
      <c r="CC109" s="955"/>
      <c r="CD109" s="955"/>
      <c r="CE109" s="956"/>
      <c r="CF109" s="975" t="s">
        <v>429</v>
      </c>
      <c r="CG109" s="975"/>
      <c r="CH109" s="975"/>
      <c r="CI109" s="975"/>
      <c r="CJ109" s="975"/>
      <c r="CK109" s="954" t="s">
        <v>430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428</v>
      </c>
      <c r="DH109" s="955"/>
      <c r="DI109" s="955"/>
      <c r="DJ109" s="955"/>
      <c r="DK109" s="956"/>
      <c r="DL109" s="954" t="s">
        <v>299</v>
      </c>
      <c r="DM109" s="955"/>
      <c r="DN109" s="955"/>
      <c r="DO109" s="955"/>
      <c r="DP109" s="956"/>
      <c r="DQ109" s="954" t="s">
        <v>298</v>
      </c>
      <c r="DR109" s="955"/>
      <c r="DS109" s="955"/>
      <c r="DT109" s="955"/>
      <c r="DU109" s="956"/>
      <c r="DV109" s="954" t="s">
        <v>429</v>
      </c>
      <c r="DW109" s="955"/>
      <c r="DX109" s="955"/>
      <c r="DY109" s="955"/>
      <c r="DZ109" s="957"/>
    </row>
    <row r="110" spans="1:131" s="226" customFormat="1" ht="26.25" customHeight="1">
      <c r="A110" s="958" t="s">
        <v>431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12455650</v>
      </c>
      <c r="AB110" s="962"/>
      <c r="AC110" s="962"/>
      <c r="AD110" s="962"/>
      <c r="AE110" s="963"/>
      <c r="AF110" s="964">
        <v>14192354</v>
      </c>
      <c r="AG110" s="962"/>
      <c r="AH110" s="962"/>
      <c r="AI110" s="962"/>
      <c r="AJ110" s="963"/>
      <c r="AK110" s="964">
        <v>12320914</v>
      </c>
      <c r="AL110" s="962"/>
      <c r="AM110" s="962"/>
      <c r="AN110" s="962"/>
      <c r="AO110" s="963"/>
      <c r="AP110" s="965">
        <v>23.9</v>
      </c>
      <c r="AQ110" s="966"/>
      <c r="AR110" s="966"/>
      <c r="AS110" s="966"/>
      <c r="AT110" s="967"/>
      <c r="AU110" s="968" t="s">
        <v>67</v>
      </c>
      <c r="AV110" s="969"/>
      <c r="AW110" s="969"/>
      <c r="AX110" s="969"/>
      <c r="AY110" s="969"/>
      <c r="AZ110" s="1010" t="s">
        <v>432</v>
      </c>
      <c r="BA110" s="959"/>
      <c r="BB110" s="959"/>
      <c r="BC110" s="959"/>
      <c r="BD110" s="959"/>
      <c r="BE110" s="959"/>
      <c r="BF110" s="959"/>
      <c r="BG110" s="959"/>
      <c r="BH110" s="959"/>
      <c r="BI110" s="959"/>
      <c r="BJ110" s="959"/>
      <c r="BK110" s="959"/>
      <c r="BL110" s="959"/>
      <c r="BM110" s="959"/>
      <c r="BN110" s="959"/>
      <c r="BO110" s="959"/>
      <c r="BP110" s="960"/>
      <c r="BQ110" s="996">
        <v>113189463</v>
      </c>
      <c r="BR110" s="997"/>
      <c r="BS110" s="997"/>
      <c r="BT110" s="997"/>
      <c r="BU110" s="997"/>
      <c r="BV110" s="997">
        <v>114162824</v>
      </c>
      <c r="BW110" s="997"/>
      <c r="BX110" s="997"/>
      <c r="BY110" s="997"/>
      <c r="BZ110" s="997"/>
      <c r="CA110" s="997">
        <v>112222409</v>
      </c>
      <c r="CB110" s="997"/>
      <c r="CC110" s="997"/>
      <c r="CD110" s="997"/>
      <c r="CE110" s="997"/>
      <c r="CF110" s="1011">
        <v>217.5</v>
      </c>
      <c r="CG110" s="1012"/>
      <c r="CH110" s="1012"/>
      <c r="CI110" s="1012"/>
      <c r="CJ110" s="1012"/>
      <c r="CK110" s="1013" t="s">
        <v>433</v>
      </c>
      <c r="CL110" s="1014"/>
      <c r="CM110" s="993" t="s">
        <v>434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435</v>
      </c>
      <c r="DH110" s="997"/>
      <c r="DI110" s="997"/>
      <c r="DJ110" s="997"/>
      <c r="DK110" s="997"/>
      <c r="DL110" s="997" t="s">
        <v>435</v>
      </c>
      <c r="DM110" s="997"/>
      <c r="DN110" s="997"/>
      <c r="DO110" s="997"/>
      <c r="DP110" s="997"/>
      <c r="DQ110" s="997" t="s">
        <v>132</v>
      </c>
      <c r="DR110" s="997"/>
      <c r="DS110" s="997"/>
      <c r="DT110" s="997"/>
      <c r="DU110" s="997"/>
      <c r="DV110" s="998" t="s">
        <v>132</v>
      </c>
      <c r="DW110" s="998"/>
      <c r="DX110" s="998"/>
      <c r="DY110" s="998"/>
      <c r="DZ110" s="999"/>
    </row>
    <row r="111" spans="1:131" s="226" customFormat="1" ht="26.25" customHeight="1">
      <c r="A111" s="1000" t="s">
        <v>436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435</v>
      </c>
      <c r="AB111" s="1004"/>
      <c r="AC111" s="1004"/>
      <c r="AD111" s="1004"/>
      <c r="AE111" s="1005"/>
      <c r="AF111" s="1006" t="s">
        <v>435</v>
      </c>
      <c r="AG111" s="1004"/>
      <c r="AH111" s="1004"/>
      <c r="AI111" s="1004"/>
      <c r="AJ111" s="1005"/>
      <c r="AK111" s="1006" t="s">
        <v>435</v>
      </c>
      <c r="AL111" s="1004"/>
      <c r="AM111" s="1004"/>
      <c r="AN111" s="1004"/>
      <c r="AO111" s="1005"/>
      <c r="AP111" s="1007" t="s">
        <v>132</v>
      </c>
      <c r="AQ111" s="1008"/>
      <c r="AR111" s="1008"/>
      <c r="AS111" s="1008"/>
      <c r="AT111" s="1009"/>
      <c r="AU111" s="970"/>
      <c r="AV111" s="971"/>
      <c r="AW111" s="971"/>
      <c r="AX111" s="971"/>
      <c r="AY111" s="971"/>
      <c r="AZ111" s="1019" t="s">
        <v>437</v>
      </c>
      <c r="BA111" s="1020"/>
      <c r="BB111" s="1020"/>
      <c r="BC111" s="1020"/>
      <c r="BD111" s="1020"/>
      <c r="BE111" s="1020"/>
      <c r="BF111" s="1020"/>
      <c r="BG111" s="1020"/>
      <c r="BH111" s="1020"/>
      <c r="BI111" s="1020"/>
      <c r="BJ111" s="1020"/>
      <c r="BK111" s="1020"/>
      <c r="BL111" s="1020"/>
      <c r="BM111" s="1020"/>
      <c r="BN111" s="1020"/>
      <c r="BO111" s="1020"/>
      <c r="BP111" s="1021"/>
      <c r="BQ111" s="989">
        <v>1400</v>
      </c>
      <c r="BR111" s="990"/>
      <c r="BS111" s="990"/>
      <c r="BT111" s="990"/>
      <c r="BU111" s="990"/>
      <c r="BV111" s="990">
        <v>199</v>
      </c>
      <c r="BW111" s="990"/>
      <c r="BX111" s="990"/>
      <c r="BY111" s="990"/>
      <c r="BZ111" s="990"/>
      <c r="CA111" s="990" t="s">
        <v>132</v>
      </c>
      <c r="CB111" s="990"/>
      <c r="CC111" s="990"/>
      <c r="CD111" s="990"/>
      <c r="CE111" s="990"/>
      <c r="CF111" s="984" t="s">
        <v>435</v>
      </c>
      <c r="CG111" s="985"/>
      <c r="CH111" s="985"/>
      <c r="CI111" s="985"/>
      <c r="CJ111" s="985"/>
      <c r="CK111" s="1015"/>
      <c r="CL111" s="1016"/>
      <c r="CM111" s="986" t="s">
        <v>438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435</v>
      </c>
      <c r="DH111" s="990"/>
      <c r="DI111" s="990"/>
      <c r="DJ111" s="990"/>
      <c r="DK111" s="990"/>
      <c r="DL111" s="990" t="s">
        <v>435</v>
      </c>
      <c r="DM111" s="990"/>
      <c r="DN111" s="990"/>
      <c r="DO111" s="990"/>
      <c r="DP111" s="990"/>
      <c r="DQ111" s="990" t="s">
        <v>435</v>
      </c>
      <c r="DR111" s="990"/>
      <c r="DS111" s="990"/>
      <c r="DT111" s="990"/>
      <c r="DU111" s="990"/>
      <c r="DV111" s="991" t="s">
        <v>435</v>
      </c>
      <c r="DW111" s="991"/>
      <c r="DX111" s="991"/>
      <c r="DY111" s="991"/>
      <c r="DZ111" s="992"/>
    </row>
    <row r="112" spans="1:131" s="226" customFormat="1" ht="26.25" customHeight="1">
      <c r="A112" s="1022" t="s">
        <v>439</v>
      </c>
      <c r="B112" s="1023"/>
      <c r="C112" s="1020" t="s">
        <v>440</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v>143333</v>
      </c>
      <c r="AB112" s="1029"/>
      <c r="AC112" s="1029"/>
      <c r="AD112" s="1029"/>
      <c r="AE112" s="1030"/>
      <c r="AF112" s="1031">
        <v>143333</v>
      </c>
      <c r="AG112" s="1029"/>
      <c r="AH112" s="1029"/>
      <c r="AI112" s="1029"/>
      <c r="AJ112" s="1030"/>
      <c r="AK112" s="1031">
        <v>143333</v>
      </c>
      <c r="AL112" s="1029"/>
      <c r="AM112" s="1029"/>
      <c r="AN112" s="1029"/>
      <c r="AO112" s="1030"/>
      <c r="AP112" s="1032">
        <v>0.3</v>
      </c>
      <c r="AQ112" s="1033"/>
      <c r="AR112" s="1033"/>
      <c r="AS112" s="1033"/>
      <c r="AT112" s="1034"/>
      <c r="AU112" s="970"/>
      <c r="AV112" s="971"/>
      <c r="AW112" s="971"/>
      <c r="AX112" s="971"/>
      <c r="AY112" s="971"/>
      <c r="AZ112" s="1019" t="s">
        <v>441</v>
      </c>
      <c r="BA112" s="1020"/>
      <c r="BB112" s="1020"/>
      <c r="BC112" s="1020"/>
      <c r="BD112" s="1020"/>
      <c r="BE112" s="1020"/>
      <c r="BF112" s="1020"/>
      <c r="BG112" s="1020"/>
      <c r="BH112" s="1020"/>
      <c r="BI112" s="1020"/>
      <c r="BJ112" s="1020"/>
      <c r="BK112" s="1020"/>
      <c r="BL112" s="1020"/>
      <c r="BM112" s="1020"/>
      <c r="BN112" s="1020"/>
      <c r="BO112" s="1020"/>
      <c r="BP112" s="1021"/>
      <c r="BQ112" s="989">
        <v>28181094</v>
      </c>
      <c r="BR112" s="990"/>
      <c r="BS112" s="990"/>
      <c r="BT112" s="990"/>
      <c r="BU112" s="990"/>
      <c r="BV112" s="990">
        <v>24146415</v>
      </c>
      <c r="BW112" s="990"/>
      <c r="BX112" s="990"/>
      <c r="BY112" s="990"/>
      <c r="BZ112" s="990"/>
      <c r="CA112" s="990">
        <v>24201883</v>
      </c>
      <c r="CB112" s="990"/>
      <c r="CC112" s="990"/>
      <c r="CD112" s="990"/>
      <c r="CE112" s="990"/>
      <c r="CF112" s="984">
        <v>46.9</v>
      </c>
      <c r="CG112" s="985"/>
      <c r="CH112" s="985"/>
      <c r="CI112" s="985"/>
      <c r="CJ112" s="985"/>
      <c r="CK112" s="1015"/>
      <c r="CL112" s="1016"/>
      <c r="CM112" s="986" t="s">
        <v>442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435</v>
      </c>
      <c r="DH112" s="990"/>
      <c r="DI112" s="990"/>
      <c r="DJ112" s="990"/>
      <c r="DK112" s="990"/>
      <c r="DL112" s="990" t="s">
        <v>132</v>
      </c>
      <c r="DM112" s="990"/>
      <c r="DN112" s="990"/>
      <c r="DO112" s="990"/>
      <c r="DP112" s="990"/>
      <c r="DQ112" s="990" t="s">
        <v>435</v>
      </c>
      <c r="DR112" s="990"/>
      <c r="DS112" s="990"/>
      <c r="DT112" s="990"/>
      <c r="DU112" s="990"/>
      <c r="DV112" s="991" t="s">
        <v>132</v>
      </c>
      <c r="DW112" s="991"/>
      <c r="DX112" s="991"/>
      <c r="DY112" s="991"/>
      <c r="DZ112" s="992"/>
    </row>
    <row r="113" spans="1:130" s="226" customFormat="1" ht="26.25" customHeight="1">
      <c r="A113" s="1024"/>
      <c r="B113" s="1025"/>
      <c r="C113" s="1020" t="s">
        <v>443</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2829540</v>
      </c>
      <c r="AB113" s="1004"/>
      <c r="AC113" s="1004"/>
      <c r="AD113" s="1004"/>
      <c r="AE113" s="1005"/>
      <c r="AF113" s="1006">
        <v>2188651</v>
      </c>
      <c r="AG113" s="1004"/>
      <c r="AH113" s="1004"/>
      <c r="AI113" s="1004"/>
      <c r="AJ113" s="1005"/>
      <c r="AK113" s="1006">
        <v>2288023</v>
      </c>
      <c r="AL113" s="1004"/>
      <c r="AM113" s="1004"/>
      <c r="AN113" s="1004"/>
      <c r="AO113" s="1005"/>
      <c r="AP113" s="1007">
        <v>4.4000000000000004</v>
      </c>
      <c r="AQ113" s="1008"/>
      <c r="AR113" s="1008"/>
      <c r="AS113" s="1008"/>
      <c r="AT113" s="1009"/>
      <c r="AU113" s="970"/>
      <c r="AV113" s="971"/>
      <c r="AW113" s="971"/>
      <c r="AX113" s="971"/>
      <c r="AY113" s="971"/>
      <c r="AZ113" s="1019" t="s">
        <v>444</v>
      </c>
      <c r="BA113" s="1020"/>
      <c r="BB113" s="1020"/>
      <c r="BC113" s="1020"/>
      <c r="BD113" s="1020"/>
      <c r="BE113" s="1020"/>
      <c r="BF113" s="1020"/>
      <c r="BG113" s="1020"/>
      <c r="BH113" s="1020"/>
      <c r="BI113" s="1020"/>
      <c r="BJ113" s="1020"/>
      <c r="BK113" s="1020"/>
      <c r="BL113" s="1020"/>
      <c r="BM113" s="1020"/>
      <c r="BN113" s="1020"/>
      <c r="BO113" s="1020"/>
      <c r="BP113" s="1021"/>
      <c r="BQ113" s="989" t="s">
        <v>435</v>
      </c>
      <c r="BR113" s="990"/>
      <c r="BS113" s="990"/>
      <c r="BT113" s="990"/>
      <c r="BU113" s="990"/>
      <c r="BV113" s="990" t="s">
        <v>435</v>
      </c>
      <c r="BW113" s="990"/>
      <c r="BX113" s="990"/>
      <c r="BY113" s="990"/>
      <c r="BZ113" s="990"/>
      <c r="CA113" s="990" t="s">
        <v>435</v>
      </c>
      <c r="CB113" s="990"/>
      <c r="CC113" s="990"/>
      <c r="CD113" s="990"/>
      <c r="CE113" s="990"/>
      <c r="CF113" s="984" t="s">
        <v>132</v>
      </c>
      <c r="CG113" s="985"/>
      <c r="CH113" s="985"/>
      <c r="CI113" s="985"/>
      <c r="CJ113" s="985"/>
      <c r="CK113" s="1015"/>
      <c r="CL113" s="1016"/>
      <c r="CM113" s="986" t="s">
        <v>445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435</v>
      </c>
      <c r="DH113" s="1029"/>
      <c r="DI113" s="1029"/>
      <c r="DJ113" s="1029"/>
      <c r="DK113" s="1030"/>
      <c r="DL113" s="1031" t="s">
        <v>132</v>
      </c>
      <c r="DM113" s="1029"/>
      <c r="DN113" s="1029"/>
      <c r="DO113" s="1029"/>
      <c r="DP113" s="1030"/>
      <c r="DQ113" s="1031" t="s">
        <v>435</v>
      </c>
      <c r="DR113" s="1029"/>
      <c r="DS113" s="1029"/>
      <c r="DT113" s="1029"/>
      <c r="DU113" s="1030"/>
      <c r="DV113" s="1032" t="s">
        <v>132</v>
      </c>
      <c r="DW113" s="1033"/>
      <c r="DX113" s="1033"/>
      <c r="DY113" s="1033"/>
      <c r="DZ113" s="1034"/>
    </row>
    <row r="114" spans="1:130" s="226" customFormat="1" ht="26.25" customHeight="1">
      <c r="A114" s="1024"/>
      <c r="B114" s="1025"/>
      <c r="C114" s="1020" t="s">
        <v>446</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132</v>
      </c>
      <c r="AB114" s="1029"/>
      <c r="AC114" s="1029"/>
      <c r="AD114" s="1029"/>
      <c r="AE114" s="1030"/>
      <c r="AF114" s="1031" t="s">
        <v>132</v>
      </c>
      <c r="AG114" s="1029"/>
      <c r="AH114" s="1029"/>
      <c r="AI114" s="1029"/>
      <c r="AJ114" s="1030"/>
      <c r="AK114" s="1031" t="s">
        <v>132</v>
      </c>
      <c r="AL114" s="1029"/>
      <c r="AM114" s="1029"/>
      <c r="AN114" s="1029"/>
      <c r="AO114" s="1030"/>
      <c r="AP114" s="1032" t="s">
        <v>132</v>
      </c>
      <c r="AQ114" s="1033"/>
      <c r="AR114" s="1033"/>
      <c r="AS114" s="1033"/>
      <c r="AT114" s="1034"/>
      <c r="AU114" s="970"/>
      <c r="AV114" s="971"/>
      <c r="AW114" s="971"/>
      <c r="AX114" s="971"/>
      <c r="AY114" s="971"/>
      <c r="AZ114" s="1019" t="s">
        <v>447</v>
      </c>
      <c r="BA114" s="1020"/>
      <c r="BB114" s="1020"/>
      <c r="BC114" s="1020"/>
      <c r="BD114" s="1020"/>
      <c r="BE114" s="1020"/>
      <c r="BF114" s="1020"/>
      <c r="BG114" s="1020"/>
      <c r="BH114" s="1020"/>
      <c r="BI114" s="1020"/>
      <c r="BJ114" s="1020"/>
      <c r="BK114" s="1020"/>
      <c r="BL114" s="1020"/>
      <c r="BM114" s="1020"/>
      <c r="BN114" s="1020"/>
      <c r="BO114" s="1020"/>
      <c r="BP114" s="1021"/>
      <c r="BQ114" s="989">
        <v>16443061</v>
      </c>
      <c r="BR114" s="990"/>
      <c r="BS114" s="990"/>
      <c r="BT114" s="990"/>
      <c r="BU114" s="990"/>
      <c r="BV114" s="990">
        <v>16331574</v>
      </c>
      <c r="BW114" s="990"/>
      <c r="BX114" s="990"/>
      <c r="BY114" s="990"/>
      <c r="BZ114" s="990"/>
      <c r="CA114" s="990">
        <v>15646902</v>
      </c>
      <c r="CB114" s="990"/>
      <c r="CC114" s="990"/>
      <c r="CD114" s="990"/>
      <c r="CE114" s="990"/>
      <c r="CF114" s="984">
        <v>30.3</v>
      </c>
      <c r="CG114" s="985"/>
      <c r="CH114" s="985"/>
      <c r="CI114" s="985"/>
      <c r="CJ114" s="985"/>
      <c r="CK114" s="1015"/>
      <c r="CL114" s="1016"/>
      <c r="CM114" s="986" t="s">
        <v>448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435</v>
      </c>
      <c r="DH114" s="1029"/>
      <c r="DI114" s="1029"/>
      <c r="DJ114" s="1029"/>
      <c r="DK114" s="1030"/>
      <c r="DL114" s="1031" t="s">
        <v>435</v>
      </c>
      <c r="DM114" s="1029"/>
      <c r="DN114" s="1029"/>
      <c r="DO114" s="1029"/>
      <c r="DP114" s="1030"/>
      <c r="DQ114" s="1031" t="s">
        <v>435</v>
      </c>
      <c r="DR114" s="1029"/>
      <c r="DS114" s="1029"/>
      <c r="DT114" s="1029"/>
      <c r="DU114" s="1030"/>
      <c r="DV114" s="1032" t="s">
        <v>132</v>
      </c>
      <c r="DW114" s="1033"/>
      <c r="DX114" s="1033"/>
      <c r="DY114" s="1033"/>
      <c r="DZ114" s="1034"/>
    </row>
    <row r="115" spans="1:130" s="226" customFormat="1" ht="26.25" customHeight="1">
      <c r="A115" s="1024"/>
      <c r="B115" s="1025"/>
      <c r="C115" s="1020" t="s">
        <v>449</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281015</v>
      </c>
      <c r="AB115" s="1004"/>
      <c r="AC115" s="1004"/>
      <c r="AD115" s="1004"/>
      <c r="AE115" s="1005"/>
      <c r="AF115" s="1006">
        <v>43347</v>
      </c>
      <c r="AG115" s="1004"/>
      <c r="AH115" s="1004"/>
      <c r="AI115" s="1004"/>
      <c r="AJ115" s="1005"/>
      <c r="AK115" s="1006">
        <v>39459</v>
      </c>
      <c r="AL115" s="1004"/>
      <c r="AM115" s="1004"/>
      <c r="AN115" s="1004"/>
      <c r="AO115" s="1005"/>
      <c r="AP115" s="1007">
        <v>0.1</v>
      </c>
      <c r="AQ115" s="1008"/>
      <c r="AR115" s="1008"/>
      <c r="AS115" s="1008"/>
      <c r="AT115" s="1009"/>
      <c r="AU115" s="970"/>
      <c r="AV115" s="971"/>
      <c r="AW115" s="971"/>
      <c r="AX115" s="971"/>
      <c r="AY115" s="971"/>
      <c r="AZ115" s="1019" t="s">
        <v>450</v>
      </c>
      <c r="BA115" s="1020"/>
      <c r="BB115" s="1020"/>
      <c r="BC115" s="1020"/>
      <c r="BD115" s="1020"/>
      <c r="BE115" s="1020"/>
      <c r="BF115" s="1020"/>
      <c r="BG115" s="1020"/>
      <c r="BH115" s="1020"/>
      <c r="BI115" s="1020"/>
      <c r="BJ115" s="1020"/>
      <c r="BK115" s="1020"/>
      <c r="BL115" s="1020"/>
      <c r="BM115" s="1020"/>
      <c r="BN115" s="1020"/>
      <c r="BO115" s="1020"/>
      <c r="BP115" s="1021"/>
      <c r="BQ115" s="989">
        <v>76913</v>
      </c>
      <c r="BR115" s="990"/>
      <c r="BS115" s="990"/>
      <c r="BT115" s="990"/>
      <c r="BU115" s="990"/>
      <c r="BV115" s="990">
        <v>85010</v>
      </c>
      <c r="BW115" s="990"/>
      <c r="BX115" s="990"/>
      <c r="BY115" s="990"/>
      <c r="BZ115" s="990"/>
      <c r="CA115" s="990">
        <v>80477</v>
      </c>
      <c r="CB115" s="990"/>
      <c r="CC115" s="990"/>
      <c r="CD115" s="990"/>
      <c r="CE115" s="990"/>
      <c r="CF115" s="984">
        <v>0.2</v>
      </c>
      <c r="CG115" s="985"/>
      <c r="CH115" s="985"/>
      <c r="CI115" s="985"/>
      <c r="CJ115" s="985"/>
      <c r="CK115" s="1015"/>
      <c r="CL115" s="1016"/>
      <c r="CM115" s="1019" t="s">
        <v>451</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435</v>
      </c>
      <c r="DH115" s="1029"/>
      <c r="DI115" s="1029"/>
      <c r="DJ115" s="1029"/>
      <c r="DK115" s="1030"/>
      <c r="DL115" s="1031" t="s">
        <v>132</v>
      </c>
      <c r="DM115" s="1029"/>
      <c r="DN115" s="1029"/>
      <c r="DO115" s="1029"/>
      <c r="DP115" s="1030"/>
      <c r="DQ115" s="1031" t="s">
        <v>132</v>
      </c>
      <c r="DR115" s="1029"/>
      <c r="DS115" s="1029"/>
      <c r="DT115" s="1029"/>
      <c r="DU115" s="1030"/>
      <c r="DV115" s="1032" t="s">
        <v>132</v>
      </c>
      <c r="DW115" s="1033"/>
      <c r="DX115" s="1033"/>
      <c r="DY115" s="1033"/>
      <c r="DZ115" s="1034"/>
    </row>
    <row r="116" spans="1:130" s="226" customFormat="1" ht="26.25" customHeight="1">
      <c r="A116" s="1026"/>
      <c r="B116" s="1027"/>
      <c r="C116" s="1035" t="s">
        <v>452</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81</v>
      </c>
      <c r="AB116" s="1029"/>
      <c r="AC116" s="1029"/>
      <c r="AD116" s="1029"/>
      <c r="AE116" s="1030"/>
      <c r="AF116" s="1031">
        <v>2</v>
      </c>
      <c r="AG116" s="1029"/>
      <c r="AH116" s="1029"/>
      <c r="AI116" s="1029"/>
      <c r="AJ116" s="1030"/>
      <c r="AK116" s="1031">
        <v>5</v>
      </c>
      <c r="AL116" s="1029"/>
      <c r="AM116" s="1029"/>
      <c r="AN116" s="1029"/>
      <c r="AO116" s="1030"/>
      <c r="AP116" s="1032">
        <v>0</v>
      </c>
      <c r="AQ116" s="1033"/>
      <c r="AR116" s="1033"/>
      <c r="AS116" s="1033"/>
      <c r="AT116" s="1034"/>
      <c r="AU116" s="970"/>
      <c r="AV116" s="971"/>
      <c r="AW116" s="971"/>
      <c r="AX116" s="971"/>
      <c r="AY116" s="971"/>
      <c r="AZ116" s="1037" t="s">
        <v>453</v>
      </c>
      <c r="BA116" s="1038"/>
      <c r="BB116" s="1038"/>
      <c r="BC116" s="1038"/>
      <c r="BD116" s="1038"/>
      <c r="BE116" s="1038"/>
      <c r="BF116" s="1038"/>
      <c r="BG116" s="1038"/>
      <c r="BH116" s="1038"/>
      <c r="BI116" s="1038"/>
      <c r="BJ116" s="1038"/>
      <c r="BK116" s="1038"/>
      <c r="BL116" s="1038"/>
      <c r="BM116" s="1038"/>
      <c r="BN116" s="1038"/>
      <c r="BO116" s="1038"/>
      <c r="BP116" s="1039"/>
      <c r="BQ116" s="989" t="s">
        <v>435</v>
      </c>
      <c r="BR116" s="990"/>
      <c r="BS116" s="990"/>
      <c r="BT116" s="990"/>
      <c r="BU116" s="990"/>
      <c r="BV116" s="990" t="s">
        <v>435</v>
      </c>
      <c r="BW116" s="990"/>
      <c r="BX116" s="990"/>
      <c r="BY116" s="990"/>
      <c r="BZ116" s="990"/>
      <c r="CA116" s="990" t="s">
        <v>435</v>
      </c>
      <c r="CB116" s="990"/>
      <c r="CC116" s="990"/>
      <c r="CD116" s="990"/>
      <c r="CE116" s="990"/>
      <c r="CF116" s="984" t="s">
        <v>132</v>
      </c>
      <c r="CG116" s="985"/>
      <c r="CH116" s="985"/>
      <c r="CI116" s="985"/>
      <c r="CJ116" s="985"/>
      <c r="CK116" s="1015"/>
      <c r="CL116" s="1016"/>
      <c r="CM116" s="986" t="s">
        <v>454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132</v>
      </c>
      <c r="DH116" s="1029"/>
      <c r="DI116" s="1029"/>
      <c r="DJ116" s="1029"/>
      <c r="DK116" s="1030"/>
      <c r="DL116" s="1031" t="s">
        <v>435</v>
      </c>
      <c r="DM116" s="1029"/>
      <c r="DN116" s="1029"/>
      <c r="DO116" s="1029"/>
      <c r="DP116" s="1030"/>
      <c r="DQ116" s="1031" t="s">
        <v>132</v>
      </c>
      <c r="DR116" s="1029"/>
      <c r="DS116" s="1029"/>
      <c r="DT116" s="1029"/>
      <c r="DU116" s="1030"/>
      <c r="DV116" s="1032" t="s">
        <v>435</v>
      </c>
      <c r="DW116" s="1033"/>
      <c r="DX116" s="1033"/>
      <c r="DY116" s="1033"/>
      <c r="DZ116" s="1034"/>
    </row>
    <row r="117" spans="1:130" s="226" customFormat="1" ht="26.25" customHeight="1">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455</v>
      </c>
      <c r="Z117" s="956"/>
      <c r="AA117" s="1046">
        <v>15709619</v>
      </c>
      <c r="AB117" s="1047"/>
      <c r="AC117" s="1047"/>
      <c r="AD117" s="1047"/>
      <c r="AE117" s="1048"/>
      <c r="AF117" s="1049">
        <v>16567687</v>
      </c>
      <c r="AG117" s="1047"/>
      <c r="AH117" s="1047"/>
      <c r="AI117" s="1047"/>
      <c r="AJ117" s="1048"/>
      <c r="AK117" s="1049">
        <v>14791734</v>
      </c>
      <c r="AL117" s="1047"/>
      <c r="AM117" s="1047"/>
      <c r="AN117" s="1047"/>
      <c r="AO117" s="1048"/>
      <c r="AP117" s="1050"/>
      <c r="AQ117" s="1051"/>
      <c r="AR117" s="1051"/>
      <c r="AS117" s="1051"/>
      <c r="AT117" s="1052"/>
      <c r="AU117" s="970"/>
      <c r="AV117" s="971"/>
      <c r="AW117" s="971"/>
      <c r="AX117" s="971"/>
      <c r="AY117" s="971"/>
      <c r="AZ117" s="1037" t="s">
        <v>456</v>
      </c>
      <c r="BA117" s="1038"/>
      <c r="BB117" s="1038"/>
      <c r="BC117" s="1038"/>
      <c r="BD117" s="1038"/>
      <c r="BE117" s="1038"/>
      <c r="BF117" s="1038"/>
      <c r="BG117" s="1038"/>
      <c r="BH117" s="1038"/>
      <c r="BI117" s="1038"/>
      <c r="BJ117" s="1038"/>
      <c r="BK117" s="1038"/>
      <c r="BL117" s="1038"/>
      <c r="BM117" s="1038"/>
      <c r="BN117" s="1038"/>
      <c r="BO117" s="1038"/>
      <c r="BP117" s="1039"/>
      <c r="BQ117" s="989" t="s">
        <v>132</v>
      </c>
      <c r="BR117" s="990"/>
      <c r="BS117" s="990"/>
      <c r="BT117" s="990"/>
      <c r="BU117" s="990"/>
      <c r="BV117" s="990" t="s">
        <v>132</v>
      </c>
      <c r="BW117" s="990"/>
      <c r="BX117" s="990"/>
      <c r="BY117" s="990"/>
      <c r="BZ117" s="990"/>
      <c r="CA117" s="990" t="s">
        <v>132</v>
      </c>
      <c r="CB117" s="990"/>
      <c r="CC117" s="990"/>
      <c r="CD117" s="990"/>
      <c r="CE117" s="990"/>
      <c r="CF117" s="984" t="s">
        <v>132</v>
      </c>
      <c r="CG117" s="985"/>
      <c r="CH117" s="985"/>
      <c r="CI117" s="985"/>
      <c r="CJ117" s="985"/>
      <c r="CK117" s="1015"/>
      <c r="CL117" s="1016"/>
      <c r="CM117" s="986" t="s">
        <v>457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132</v>
      </c>
      <c r="DH117" s="1029"/>
      <c r="DI117" s="1029"/>
      <c r="DJ117" s="1029"/>
      <c r="DK117" s="1030"/>
      <c r="DL117" s="1031" t="s">
        <v>132</v>
      </c>
      <c r="DM117" s="1029"/>
      <c r="DN117" s="1029"/>
      <c r="DO117" s="1029"/>
      <c r="DP117" s="1030"/>
      <c r="DQ117" s="1031" t="s">
        <v>132</v>
      </c>
      <c r="DR117" s="1029"/>
      <c r="DS117" s="1029"/>
      <c r="DT117" s="1029"/>
      <c r="DU117" s="1030"/>
      <c r="DV117" s="1032" t="s">
        <v>132</v>
      </c>
      <c r="DW117" s="1033"/>
      <c r="DX117" s="1033"/>
      <c r="DY117" s="1033"/>
      <c r="DZ117" s="1034"/>
    </row>
    <row r="118" spans="1:130" s="226" customFormat="1" ht="26.25" customHeight="1">
      <c r="A118" s="974" t="s">
        <v>430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428</v>
      </c>
      <c r="AB118" s="955"/>
      <c r="AC118" s="955"/>
      <c r="AD118" s="955"/>
      <c r="AE118" s="956"/>
      <c r="AF118" s="954" t="s">
        <v>299</v>
      </c>
      <c r="AG118" s="955"/>
      <c r="AH118" s="955"/>
      <c r="AI118" s="955"/>
      <c r="AJ118" s="956"/>
      <c r="AK118" s="954" t="s">
        <v>298</v>
      </c>
      <c r="AL118" s="955"/>
      <c r="AM118" s="955"/>
      <c r="AN118" s="955"/>
      <c r="AO118" s="956"/>
      <c r="AP118" s="1041" t="s">
        <v>429</v>
      </c>
      <c r="AQ118" s="1042"/>
      <c r="AR118" s="1042"/>
      <c r="AS118" s="1042"/>
      <c r="AT118" s="1043"/>
      <c r="AU118" s="970"/>
      <c r="AV118" s="971"/>
      <c r="AW118" s="971"/>
      <c r="AX118" s="971"/>
      <c r="AY118" s="971"/>
      <c r="AZ118" s="1044" t="s">
        <v>458</v>
      </c>
      <c r="BA118" s="1035"/>
      <c r="BB118" s="1035"/>
      <c r="BC118" s="1035"/>
      <c r="BD118" s="1035"/>
      <c r="BE118" s="1035"/>
      <c r="BF118" s="1035"/>
      <c r="BG118" s="1035"/>
      <c r="BH118" s="1035"/>
      <c r="BI118" s="1035"/>
      <c r="BJ118" s="1035"/>
      <c r="BK118" s="1035"/>
      <c r="BL118" s="1035"/>
      <c r="BM118" s="1035"/>
      <c r="BN118" s="1035"/>
      <c r="BO118" s="1035"/>
      <c r="BP118" s="1036"/>
      <c r="BQ118" s="1067" t="s">
        <v>132</v>
      </c>
      <c r="BR118" s="1068"/>
      <c r="BS118" s="1068"/>
      <c r="BT118" s="1068"/>
      <c r="BU118" s="1068"/>
      <c r="BV118" s="1068" t="s">
        <v>132</v>
      </c>
      <c r="BW118" s="1068"/>
      <c r="BX118" s="1068"/>
      <c r="BY118" s="1068"/>
      <c r="BZ118" s="1068"/>
      <c r="CA118" s="1068" t="s">
        <v>132</v>
      </c>
      <c r="CB118" s="1068"/>
      <c r="CC118" s="1068"/>
      <c r="CD118" s="1068"/>
      <c r="CE118" s="1068"/>
      <c r="CF118" s="984" t="s">
        <v>132</v>
      </c>
      <c r="CG118" s="985"/>
      <c r="CH118" s="985"/>
      <c r="CI118" s="985"/>
      <c r="CJ118" s="985"/>
      <c r="CK118" s="1015"/>
      <c r="CL118" s="1016"/>
      <c r="CM118" s="986" t="s">
        <v>459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132</v>
      </c>
      <c r="DH118" s="1029"/>
      <c r="DI118" s="1029"/>
      <c r="DJ118" s="1029"/>
      <c r="DK118" s="1030"/>
      <c r="DL118" s="1031" t="s">
        <v>132</v>
      </c>
      <c r="DM118" s="1029"/>
      <c r="DN118" s="1029"/>
      <c r="DO118" s="1029"/>
      <c r="DP118" s="1030"/>
      <c r="DQ118" s="1031" t="s">
        <v>132</v>
      </c>
      <c r="DR118" s="1029"/>
      <c r="DS118" s="1029"/>
      <c r="DT118" s="1029"/>
      <c r="DU118" s="1030"/>
      <c r="DV118" s="1032" t="s">
        <v>132</v>
      </c>
      <c r="DW118" s="1033"/>
      <c r="DX118" s="1033"/>
      <c r="DY118" s="1033"/>
      <c r="DZ118" s="1034"/>
    </row>
    <row r="119" spans="1:130" s="226" customFormat="1" ht="26.25" customHeight="1">
      <c r="A119" s="1128" t="s">
        <v>433</v>
      </c>
      <c r="B119" s="1014"/>
      <c r="C119" s="993" t="s">
        <v>434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132</v>
      </c>
      <c r="AB119" s="962"/>
      <c r="AC119" s="962"/>
      <c r="AD119" s="962"/>
      <c r="AE119" s="963"/>
      <c r="AF119" s="964" t="s">
        <v>132</v>
      </c>
      <c r="AG119" s="962"/>
      <c r="AH119" s="962"/>
      <c r="AI119" s="962"/>
      <c r="AJ119" s="963"/>
      <c r="AK119" s="964" t="s">
        <v>132</v>
      </c>
      <c r="AL119" s="962"/>
      <c r="AM119" s="962"/>
      <c r="AN119" s="962"/>
      <c r="AO119" s="963"/>
      <c r="AP119" s="965" t="s">
        <v>132</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460</v>
      </c>
      <c r="BP119" s="1076"/>
      <c r="BQ119" s="1067">
        <v>157891931</v>
      </c>
      <c r="BR119" s="1068"/>
      <c r="BS119" s="1068"/>
      <c r="BT119" s="1068"/>
      <c r="BU119" s="1068"/>
      <c r="BV119" s="1068">
        <v>154726022</v>
      </c>
      <c r="BW119" s="1068"/>
      <c r="BX119" s="1068"/>
      <c r="BY119" s="1068"/>
      <c r="BZ119" s="1068"/>
      <c r="CA119" s="1068">
        <v>152151671</v>
      </c>
      <c r="CB119" s="1068"/>
      <c r="CC119" s="1068"/>
      <c r="CD119" s="1068"/>
      <c r="CE119" s="1068"/>
      <c r="CF119" s="1069"/>
      <c r="CG119" s="1070"/>
      <c r="CH119" s="1070"/>
      <c r="CI119" s="1070"/>
      <c r="CJ119" s="1071"/>
      <c r="CK119" s="1017"/>
      <c r="CL119" s="1018"/>
      <c r="CM119" s="1072" t="s">
        <v>461</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1400</v>
      </c>
      <c r="DH119" s="1054"/>
      <c r="DI119" s="1054"/>
      <c r="DJ119" s="1054"/>
      <c r="DK119" s="1055"/>
      <c r="DL119" s="1053">
        <v>199</v>
      </c>
      <c r="DM119" s="1054"/>
      <c r="DN119" s="1054"/>
      <c r="DO119" s="1054"/>
      <c r="DP119" s="1055"/>
      <c r="DQ119" s="1053" t="s">
        <v>132</v>
      </c>
      <c r="DR119" s="1054"/>
      <c r="DS119" s="1054"/>
      <c r="DT119" s="1054"/>
      <c r="DU119" s="1055"/>
      <c r="DV119" s="1056" t="s">
        <v>132</v>
      </c>
      <c r="DW119" s="1057"/>
      <c r="DX119" s="1057"/>
      <c r="DY119" s="1057"/>
      <c r="DZ119" s="1058"/>
    </row>
    <row r="120" spans="1:130" s="226" customFormat="1" ht="26.25" customHeight="1">
      <c r="A120" s="1129"/>
      <c r="B120" s="1016"/>
      <c r="C120" s="986" t="s">
        <v>438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132</v>
      </c>
      <c r="AB120" s="1029"/>
      <c r="AC120" s="1029"/>
      <c r="AD120" s="1029"/>
      <c r="AE120" s="1030"/>
      <c r="AF120" s="1031" t="s">
        <v>132</v>
      </c>
      <c r="AG120" s="1029"/>
      <c r="AH120" s="1029"/>
      <c r="AI120" s="1029"/>
      <c r="AJ120" s="1030"/>
      <c r="AK120" s="1031" t="s">
        <v>132</v>
      </c>
      <c r="AL120" s="1029"/>
      <c r="AM120" s="1029"/>
      <c r="AN120" s="1029"/>
      <c r="AO120" s="1030"/>
      <c r="AP120" s="1032" t="s">
        <v>132</v>
      </c>
      <c r="AQ120" s="1033"/>
      <c r="AR120" s="1033"/>
      <c r="AS120" s="1033"/>
      <c r="AT120" s="1034"/>
      <c r="AU120" s="1059" t="s">
        <v>462</v>
      </c>
      <c r="AV120" s="1060"/>
      <c r="AW120" s="1060"/>
      <c r="AX120" s="1060"/>
      <c r="AY120" s="1061"/>
      <c r="AZ120" s="1010" t="s">
        <v>463</v>
      </c>
      <c r="BA120" s="959"/>
      <c r="BB120" s="959"/>
      <c r="BC120" s="959"/>
      <c r="BD120" s="959"/>
      <c r="BE120" s="959"/>
      <c r="BF120" s="959"/>
      <c r="BG120" s="959"/>
      <c r="BH120" s="959"/>
      <c r="BI120" s="959"/>
      <c r="BJ120" s="959"/>
      <c r="BK120" s="959"/>
      <c r="BL120" s="959"/>
      <c r="BM120" s="959"/>
      <c r="BN120" s="959"/>
      <c r="BO120" s="959"/>
      <c r="BP120" s="960"/>
      <c r="BQ120" s="996">
        <v>23647703</v>
      </c>
      <c r="BR120" s="997"/>
      <c r="BS120" s="997"/>
      <c r="BT120" s="997"/>
      <c r="BU120" s="997"/>
      <c r="BV120" s="997">
        <v>25439013</v>
      </c>
      <c r="BW120" s="997"/>
      <c r="BX120" s="997"/>
      <c r="BY120" s="997"/>
      <c r="BZ120" s="997"/>
      <c r="CA120" s="997">
        <v>27942756</v>
      </c>
      <c r="CB120" s="997"/>
      <c r="CC120" s="997"/>
      <c r="CD120" s="997"/>
      <c r="CE120" s="997"/>
      <c r="CF120" s="1011">
        <v>54.2</v>
      </c>
      <c r="CG120" s="1012"/>
      <c r="CH120" s="1012"/>
      <c r="CI120" s="1012"/>
      <c r="CJ120" s="1012"/>
      <c r="CK120" s="1077" t="s">
        <v>464</v>
      </c>
      <c r="CL120" s="1078"/>
      <c r="CM120" s="1078"/>
      <c r="CN120" s="1078"/>
      <c r="CO120" s="1079"/>
      <c r="CP120" s="1085" t="s">
        <v>403</v>
      </c>
      <c r="CQ120" s="1086"/>
      <c r="CR120" s="1086"/>
      <c r="CS120" s="1086"/>
      <c r="CT120" s="1086"/>
      <c r="CU120" s="1086"/>
      <c r="CV120" s="1086"/>
      <c r="CW120" s="1086"/>
      <c r="CX120" s="1086"/>
      <c r="CY120" s="1086"/>
      <c r="CZ120" s="1086"/>
      <c r="DA120" s="1086"/>
      <c r="DB120" s="1086"/>
      <c r="DC120" s="1086"/>
      <c r="DD120" s="1086"/>
      <c r="DE120" s="1086"/>
      <c r="DF120" s="1087"/>
      <c r="DG120" s="996">
        <v>18856426</v>
      </c>
      <c r="DH120" s="997"/>
      <c r="DI120" s="997"/>
      <c r="DJ120" s="997"/>
      <c r="DK120" s="997"/>
      <c r="DL120" s="997">
        <v>18719276</v>
      </c>
      <c r="DM120" s="997"/>
      <c r="DN120" s="997"/>
      <c r="DO120" s="997"/>
      <c r="DP120" s="997"/>
      <c r="DQ120" s="997">
        <v>19449165</v>
      </c>
      <c r="DR120" s="997"/>
      <c r="DS120" s="997"/>
      <c r="DT120" s="997"/>
      <c r="DU120" s="997"/>
      <c r="DV120" s="998">
        <v>37.700000000000003</v>
      </c>
      <c r="DW120" s="998"/>
      <c r="DX120" s="998"/>
      <c r="DY120" s="998"/>
      <c r="DZ120" s="999"/>
    </row>
    <row r="121" spans="1:130" s="226" customFormat="1" ht="26.25" customHeight="1">
      <c r="A121" s="1129"/>
      <c r="B121" s="1016"/>
      <c r="C121" s="1037" t="s">
        <v>465</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132</v>
      </c>
      <c r="AB121" s="1029"/>
      <c r="AC121" s="1029"/>
      <c r="AD121" s="1029"/>
      <c r="AE121" s="1030"/>
      <c r="AF121" s="1031" t="s">
        <v>132</v>
      </c>
      <c r="AG121" s="1029"/>
      <c r="AH121" s="1029"/>
      <c r="AI121" s="1029"/>
      <c r="AJ121" s="1030"/>
      <c r="AK121" s="1031" t="s">
        <v>132</v>
      </c>
      <c r="AL121" s="1029"/>
      <c r="AM121" s="1029"/>
      <c r="AN121" s="1029"/>
      <c r="AO121" s="1030"/>
      <c r="AP121" s="1032" t="s">
        <v>132</v>
      </c>
      <c r="AQ121" s="1033"/>
      <c r="AR121" s="1033"/>
      <c r="AS121" s="1033"/>
      <c r="AT121" s="1034"/>
      <c r="AU121" s="1062"/>
      <c r="AV121" s="1063"/>
      <c r="AW121" s="1063"/>
      <c r="AX121" s="1063"/>
      <c r="AY121" s="1064"/>
      <c r="AZ121" s="1019" t="s">
        <v>466</v>
      </c>
      <c r="BA121" s="1020"/>
      <c r="BB121" s="1020"/>
      <c r="BC121" s="1020"/>
      <c r="BD121" s="1020"/>
      <c r="BE121" s="1020"/>
      <c r="BF121" s="1020"/>
      <c r="BG121" s="1020"/>
      <c r="BH121" s="1020"/>
      <c r="BI121" s="1020"/>
      <c r="BJ121" s="1020"/>
      <c r="BK121" s="1020"/>
      <c r="BL121" s="1020"/>
      <c r="BM121" s="1020"/>
      <c r="BN121" s="1020"/>
      <c r="BO121" s="1020"/>
      <c r="BP121" s="1021"/>
      <c r="BQ121" s="989">
        <v>24150324</v>
      </c>
      <c r="BR121" s="990"/>
      <c r="BS121" s="990"/>
      <c r="BT121" s="990"/>
      <c r="BU121" s="990"/>
      <c r="BV121" s="990">
        <v>28418513</v>
      </c>
      <c r="BW121" s="990"/>
      <c r="BX121" s="990"/>
      <c r="BY121" s="990"/>
      <c r="BZ121" s="990"/>
      <c r="CA121" s="990">
        <v>33065256</v>
      </c>
      <c r="CB121" s="990"/>
      <c r="CC121" s="990"/>
      <c r="CD121" s="990"/>
      <c r="CE121" s="990"/>
      <c r="CF121" s="984">
        <v>64.099999999999994</v>
      </c>
      <c r="CG121" s="985"/>
      <c r="CH121" s="985"/>
      <c r="CI121" s="985"/>
      <c r="CJ121" s="985"/>
      <c r="CK121" s="1080"/>
      <c r="CL121" s="1081"/>
      <c r="CM121" s="1081"/>
      <c r="CN121" s="1081"/>
      <c r="CO121" s="1082"/>
      <c r="CP121" s="1090" t="s">
        <v>410</v>
      </c>
      <c r="CQ121" s="1091"/>
      <c r="CR121" s="1091"/>
      <c r="CS121" s="1091"/>
      <c r="CT121" s="1091"/>
      <c r="CU121" s="1091"/>
      <c r="CV121" s="1091"/>
      <c r="CW121" s="1091"/>
      <c r="CX121" s="1091"/>
      <c r="CY121" s="1091"/>
      <c r="CZ121" s="1091"/>
      <c r="DA121" s="1091"/>
      <c r="DB121" s="1091"/>
      <c r="DC121" s="1091"/>
      <c r="DD121" s="1091"/>
      <c r="DE121" s="1091"/>
      <c r="DF121" s="1092"/>
      <c r="DG121" s="989">
        <v>3094893</v>
      </c>
      <c r="DH121" s="990"/>
      <c r="DI121" s="990"/>
      <c r="DJ121" s="990"/>
      <c r="DK121" s="990"/>
      <c r="DL121" s="990">
        <v>2659813</v>
      </c>
      <c r="DM121" s="990"/>
      <c r="DN121" s="990"/>
      <c r="DO121" s="990"/>
      <c r="DP121" s="990"/>
      <c r="DQ121" s="990">
        <v>2177041</v>
      </c>
      <c r="DR121" s="990"/>
      <c r="DS121" s="990"/>
      <c r="DT121" s="990"/>
      <c r="DU121" s="990"/>
      <c r="DV121" s="991">
        <v>4.2</v>
      </c>
      <c r="DW121" s="991"/>
      <c r="DX121" s="991"/>
      <c r="DY121" s="991"/>
      <c r="DZ121" s="992"/>
    </row>
    <row r="122" spans="1:130" s="226" customFormat="1" ht="26.25" customHeight="1">
      <c r="A122" s="1129"/>
      <c r="B122" s="1016"/>
      <c r="C122" s="986" t="s">
        <v>448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132</v>
      </c>
      <c r="AB122" s="1029"/>
      <c r="AC122" s="1029"/>
      <c r="AD122" s="1029"/>
      <c r="AE122" s="1030"/>
      <c r="AF122" s="1031" t="s">
        <v>132</v>
      </c>
      <c r="AG122" s="1029"/>
      <c r="AH122" s="1029"/>
      <c r="AI122" s="1029"/>
      <c r="AJ122" s="1030"/>
      <c r="AK122" s="1031" t="s">
        <v>132</v>
      </c>
      <c r="AL122" s="1029"/>
      <c r="AM122" s="1029"/>
      <c r="AN122" s="1029"/>
      <c r="AO122" s="1030"/>
      <c r="AP122" s="1032" t="s">
        <v>132</v>
      </c>
      <c r="AQ122" s="1033"/>
      <c r="AR122" s="1033"/>
      <c r="AS122" s="1033"/>
      <c r="AT122" s="1034"/>
      <c r="AU122" s="1062"/>
      <c r="AV122" s="1063"/>
      <c r="AW122" s="1063"/>
      <c r="AX122" s="1063"/>
      <c r="AY122" s="1064"/>
      <c r="AZ122" s="1044" t="s">
        <v>467</v>
      </c>
      <c r="BA122" s="1035"/>
      <c r="BB122" s="1035"/>
      <c r="BC122" s="1035"/>
      <c r="BD122" s="1035"/>
      <c r="BE122" s="1035"/>
      <c r="BF122" s="1035"/>
      <c r="BG122" s="1035"/>
      <c r="BH122" s="1035"/>
      <c r="BI122" s="1035"/>
      <c r="BJ122" s="1035"/>
      <c r="BK122" s="1035"/>
      <c r="BL122" s="1035"/>
      <c r="BM122" s="1035"/>
      <c r="BN122" s="1035"/>
      <c r="BO122" s="1035"/>
      <c r="BP122" s="1036"/>
      <c r="BQ122" s="1067">
        <v>95799192</v>
      </c>
      <c r="BR122" s="1068"/>
      <c r="BS122" s="1068"/>
      <c r="BT122" s="1068"/>
      <c r="BU122" s="1068"/>
      <c r="BV122" s="1068">
        <v>92179726</v>
      </c>
      <c r="BW122" s="1068"/>
      <c r="BX122" s="1068"/>
      <c r="BY122" s="1068"/>
      <c r="BZ122" s="1068"/>
      <c r="CA122" s="1068">
        <v>91220173</v>
      </c>
      <c r="CB122" s="1068"/>
      <c r="CC122" s="1068"/>
      <c r="CD122" s="1068"/>
      <c r="CE122" s="1068"/>
      <c r="CF122" s="1088">
        <v>176.8</v>
      </c>
      <c r="CG122" s="1089"/>
      <c r="CH122" s="1089"/>
      <c r="CI122" s="1089"/>
      <c r="CJ122" s="1089"/>
      <c r="CK122" s="1080"/>
      <c r="CL122" s="1081"/>
      <c r="CM122" s="1081"/>
      <c r="CN122" s="1081"/>
      <c r="CO122" s="1082"/>
      <c r="CP122" s="1090" t="s">
        <v>401</v>
      </c>
      <c r="CQ122" s="1091"/>
      <c r="CR122" s="1091"/>
      <c r="CS122" s="1091"/>
      <c r="CT122" s="1091"/>
      <c r="CU122" s="1091"/>
      <c r="CV122" s="1091"/>
      <c r="CW122" s="1091"/>
      <c r="CX122" s="1091"/>
      <c r="CY122" s="1091"/>
      <c r="CZ122" s="1091"/>
      <c r="DA122" s="1091"/>
      <c r="DB122" s="1091"/>
      <c r="DC122" s="1091"/>
      <c r="DD122" s="1091"/>
      <c r="DE122" s="1091"/>
      <c r="DF122" s="1092"/>
      <c r="DG122" s="989">
        <v>2612769</v>
      </c>
      <c r="DH122" s="990"/>
      <c r="DI122" s="990"/>
      <c r="DJ122" s="990"/>
      <c r="DK122" s="990"/>
      <c r="DL122" s="990">
        <v>2377214</v>
      </c>
      <c r="DM122" s="990"/>
      <c r="DN122" s="990"/>
      <c r="DO122" s="990"/>
      <c r="DP122" s="990"/>
      <c r="DQ122" s="990">
        <v>2149340</v>
      </c>
      <c r="DR122" s="990"/>
      <c r="DS122" s="990"/>
      <c r="DT122" s="990"/>
      <c r="DU122" s="990"/>
      <c r="DV122" s="991">
        <v>4.2</v>
      </c>
      <c r="DW122" s="991"/>
      <c r="DX122" s="991"/>
      <c r="DY122" s="991"/>
      <c r="DZ122" s="992"/>
    </row>
    <row r="123" spans="1:130" s="226" customFormat="1" ht="26.25" customHeight="1">
      <c r="A123" s="1129"/>
      <c r="B123" s="1016"/>
      <c r="C123" s="986" t="s">
        <v>454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132</v>
      </c>
      <c r="AB123" s="1029"/>
      <c r="AC123" s="1029"/>
      <c r="AD123" s="1029"/>
      <c r="AE123" s="1030"/>
      <c r="AF123" s="1031" t="s">
        <v>132</v>
      </c>
      <c r="AG123" s="1029"/>
      <c r="AH123" s="1029"/>
      <c r="AI123" s="1029"/>
      <c r="AJ123" s="1030"/>
      <c r="AK123" s="1031" t="s">
        <v>132</v>
      </c>
      <c r="AL123" s="1029"/>
      <c r="AM123" s="1029"/>
      <c r="AN123" s="1029"/>
      <c r="AO123" s="1030"/>
      <c r="AP123" s="1032" t="s">
        <v>132</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468</v>
      </c>
      <c r="BP123" s="1076"/>
      <c r="BQ123" s="1135">
        <v>143597219</v>
      </c>
      <c r="BR123" s="1136"/>
      <c r="BS123" s="1136"/>
      <c r="BT123" s="1136"/>
      <c r="BU123" s="1136"/>
      <c r="BV123" s="1136">
        <v>146037252</v>
      </c>
      <c r="BW123" s="1136"/>
      <c r="BX123" s="1136"/>
      <c r="BY123" s="1136"/>
      <c r="BZ123" s="1136"/>
      <c r="CA123" s="1136">
        <v>152228185</v>
      </c>
      <c r="CB123" s="1136"/>
      <c r="CC123" s="1136"/>
      <c r="CD123" s="1136"/>
      <c r="CE123" s="1136"/>
      <c r="CF123" s="1069"/>
      <c r="CG123" s="1070"/>
      <c r="CH123" s="1070"/>
      <c r="CI123" s="1070"/>
      <c r="CJ123" s="1071"/>
      <c r="CK123" s="1080"/>
      <c r="CL123" s="1081"/>
      <c r="CM123" s="1081"/>
      <c r="CN123" s="1081"/>
      <c r="CO123" s="1082"/>
      <c r="CP123" s="1090" t="s">
        <v>405</v>
      </c>
      <c r="CQ123" s="1091"/>
      <c r="CR123" s="1091"/>
      <c r="CS123" s="1091"/>
      <c r="CT123" s="1091"/>
      <c r="CU123" s="1091"/>
      <c r="CV123" s="1091"/>
      <c r="CW123" s="1091"/>
      <c r="CX123" s="1091"/>
      <c r="CY123" s="1091"/>
      <c r="CZ123" s="1091"/>
      <c r="DA123" s="1091"/>
      <c r="DB123" s="1091"/>
      <c r="DC123" s="1091"/>
      <c r="DD123" s="1091"/>
      <c r="DE123" s="1091"/>
      <c r="DF123" s="1092"/>
      <c r="DG123" s="1028">
        <v>522773</v>
      </c>
      <c r="DH123" s="1029"/>
      <c r="DI123" s="1029"/>
      <c r="DJ123" s="1029"/>
      <c r="DK123" s="1030"/>
      <c r="DL123" s="1031">
        <v>250056</v>
      </c>
      <c r="DM123" s="1029"/>
      <c r="DN123" s="1029"/>
      <c r="DO123" s="1029"/>
      <c r="DP123" s="1030"/>
      <c r="DQ123" s="1031">
        <v>230601</v>
      </c>
      <c r="DR123" s="1029"/>
      <c r="DS123" s="1029"/>
      <c r="DT123" s="1029"/>
      <c r="DU123" s="1030"/>
      <c r="DV123" s="1032">
        <v>0.4</v>
      </c>
      <c r="DW123" s="1033"/>
      <c r="DX123" s="1033"/>
      <c r="DY123" s="1033"/>
      <c r="DZ123" s="1034"/>
    </row>
    <row r="124" spans="1:130" s="226" customFormat="1" ht="26.25" customHeight="1" thickBot="1">
      <c r="A124" s="1129"/>
      <c r="B124" s="1016"/>
      <c r="C124" s="986" t="s">
        <v>457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132</v>
      </c>
      <c r="AB124" s="1029"/>
      <c r="AC124" s="1029"/>
      <c r="AD124" s="1029"/>
      <c r="AE124" s="1030"/>
      <c r="AF124" s="1031" t="s">
        <v>132</v>
      </c>
      <c r="AG124" s="1029"/>
      <c r="AH124" s="1029"/>
      <c r="AI124" s="1029"/>
      <c r="AJ124" s="1030"/>
      <c r="AK124" s="1031" t="s">
        <v>132</v>
      </c>
      <c r="AL124" s="1029"/>
      <c r="AM124" s="1029"/>
      <c r="AN124" s="1029"/>
      <c r="AO124" s="1030"/>
      <c r="AP124" s="1032" t="s">
        <v>132</v>
      </c>
      <c r="AQ124" s="1033"/>
      <c r="AR124" s="1033"/>
      <c r="AS124" s="1033"/>
      <c r="AT124" s="1034"/>
      <c r="AU124" s="1131" t="s">
        <v>469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27.6</v>
      </c>
      <c r="BR124" s="1098"/>
      <c r="BS124" s="1098"/>
      <c r="BT124" s="1098"/>
      <c r="BU124" s="1098"/>
      <c r="BV124" s="1098">
        <v>16.600000000000001</v>
      </c>
      <c r="BW124" s="1098"/>
      <c r="BX124" s="1098"/>
      <c r="BY124" s="1098"/>
      <c r="BZ124" s="1098"/>
      <c r="CA124" s="1098" t="s">
        <v>132</v>
      </c>
      <c r="CB124" s="1098"/>
      <c r="CC124" s="1098"/>
      <c r="CD124" s="1098"/>
      <c r="CE124" s="1098"/>
      <c r="CF124" s="1099"/>
      <c r="CG124" s="1100"/>
      <c r="CH124" s="1100"/>
      <c r="CI124" s="1100"/>
      <c r="CJ124" s="1101"/>
      <c r="CK124" s="1083"/>
      <c r="CL124" s="1083"/>
      <c r="CM124" s="1083"/>
      <c r="CN124" s="1083"/>
      <c r="CO124" s="1084"/>
      <c r="CP124" s="1090" t="s">
        <v>470</v>
      </c>
      <c r="CQ124" s="1091"/>
      <c r="CR124" s="1091"/>
      <c r="CS124" s="1091"/>
      <c r="CT124" s="1091"/>
      <c r="CU124" s="1091"/>
      <c r="CV124" s="1091"/>
      <c r="CW124" s="1091"/>
      <c r="CX124" s="1091"/>
      <c r="CY124" s="1091"/>
      <c r="CZ124" s="1091"/>
      <c r="DA124" s="1091"/>
      <c r="DB124" s="1091"/>
      <c r="DC124" s="1091"/>
      <c r="DD124" s="1091"/>
      <c r="DE124" s="1091"/>
      <c r="DF124" s="1092"/>
      <c r="DG124" s="1075">
        <v>3345546</v>
      </c>
      <c r="DH124" s="1054"/>
      <c r="DI124" s="1054"/>
      <c r="DJ124" s="1054"/>
      <c r="DK124" s="1055"/>
      <c r="DL124" s="1053">
        <v>140056</v>
      </c>
      <c r="DM124" s="1054"/>
      <c r="DN124" s="1054"/>
      <c r="DO124" s="1054"/>
      <c r="DP124" s="1055"/>
      <c r="DQ124" s="1053">
        <v>195736</v>
      </c>
      <c r="DR124" s="1054"/>
      <c r="DS124" s="1054"/>
      <c r="DT124" s="1054"/>
      <c r="DU124" s="1055"/>
      <c r="DV124" s="1056">
        <v>0.4</v>
      </c>
      <c r="DW124" s="1057"/>
      <c r="DX124" s="1057"/>
      <c r="DY124" s="1057"/>
      <c r="DZ124" s="1058"/>
    </row>
    <row r="125" spans="1:130" s="226" customFormat="1" ht="26.25" customHeight="1">
      <c r="A125" s="1129"/>
      <c r="B125" s="1016"/>
      <c r="C125" s="986" t="s">
        <v>459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132</v>
      </c>
      <c r="AB125" s="1029"/>
      <c r="AC125" s="1029"/>
      <c r="AD125" s="1029"/>
      <c r="AE125" s="1030"/>
      <c r="AF125" s="1031" t="s">
        <v>132</v>
      </c>
      <c r="AG125" s="1029"/>
      <c r="AH125" s="1029"/>
      <c r="AI125" s="1029"/>
      <c r="AJ125" s="1030"/>
      <c r="AK125" s="1031" t="s">
        <v>132</v>
      </c>
      <c r="AL125" s="1029"/>
      <c r="AM125" s="1029"/>
      <c r="AN125" s="1029"/>
      <c r="AO125" s="1030"/>
      <c r="AP125" s="1032" t="s">
        <v>132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471</v>
      </c>
      <c r="CL125" s="1078"/>
      <c r="CM125" s="1078"/>
      <c r="CN125" s="1078"/>
      <c r="CO125" s="1079"/>
      <c r="CP125" s="1010" t="s">
        <v>472</v>
      </c>
      <c r="CQ125" s="959"/>
      <c r="CR125" s="959"/>
      <c r="CS125" s="959"/>
      <c r="CT125" s="959"/>
      <c r="CU125" s="959"/>
      <c r="CV125" s="959"/>
      <c r="CW125" s="959"/>
      <c r="CX125" s="959"/>
      <c r="CY125" s="959"/>
      <c r="CZ125" s="959"/>
      <c r="DA125" s="959"/>
      <c r="DB125" s="959"/>
      <c r="DC125" s="959"/>
      <c r="DD125" s="959"/>
      <c r="DE125" s="959"/>
      <c r="DF125" s="960"/>
      <c r="DG125" s="996" t="s">
        <v>132</v>
      </c>
      <c r="DH125" s="997"/>
      <c r="DI125" s="997"/>
      <c r="DJ125" s="997"/>
      <c r="DK125" s="997"/>
      <c r="DL125" s="997" t="s">
        <v>132</v>
      </c>
      <c r="DM125" s="997"/>
      <c r="DN125" s="997"/>
      <c r="DO125" s="997"/>
      <c r="DP125" s="997"/>
      <c r="DQ125" s="997" t="s">
        <v>132</v>
      </c>
      <c r="DR125" s="997"/>
      <c r="DS125" s="997"/>
      <c r="DT125" s="997"/>
      <c r="DU125" s="997"/>
      <c r="DV125" s="998" t="s">
        <v>132</v>
      </c>
      <c r="DW125" s="998"/>
      <c r="DX125" s="998"/>
      <c r="DY125" s="998"/>
      <c r="DZ125" s="999"/>
    </row>
    <row r="126" spans="1:130" s="226" customFormat="1" ht="26.25" customHeight="1" thickBot="1">
      <c r="A126" s="1129"/>
      <c r="B126" s="1016"/>
      <c r="C126" s="986" t="s">
        <v>461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222057</v>
      </c>
      <c r="AB126" s="1029"/>
      <c r="AC126" s="1029"/>
      <c r="AD126" s="1029"/>
      <c r="AE126" s="1030"/>
      <c r="AF126" s="1031">
        <v>277</v>
      </c>
      <c r="AG126" s="1029"/>
      <c r="AH126" s="1029"/>
      <c r="AI126" s="1029"/>
      <c r="AJ126" s="1030"/>
      <c r="AK126" s="1031">
        <v>6251</v>
      </c>
      <c r="AL126" s="1029"/>
      <c r="AM126" s="1029"/>
      <c r="AN126" s="1029"/>
      <c r="AO126" s="1030"/>
      <c r="AP126" s="1032">
        <v>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473</v>
      </c>
      <c r="CQ126" s="1020"/>
      <c r="CR126" s="1020"/>
      <c r="CS126" s="1020"/>
      <c r="CT126" s="1020"/>
      <c r="CU126" s="1020"/>
      <c r="CV126" s="1020"/>
      <c r="CW126" s="1020"/>
      <c r="CX126" s="1020"/>
      <c r="CY126" s="1020"/>
      <c r="CZ126" s="1020"/>
      <c r="DA126" s="1020"/>
      <c r="DB126" s="1020"/>
      <c r="DC126" s="1020"/>
      <c r="DD126" s="1020"/>
      <c r="DE126" s="1020"/>
      <c r="DF126" s="1021"/>
      <c r="DG126" s="989" t="s">
        <v>132</v>
      </c>
      <c r="DH126" s="990"/>
      <c r="DI126" s="990"/>
      <c r="DJ126" s="990"/>
      <c r="DK126" s="990"/>
      <c r="DL126" s="990" t="s">
        <v>132</v>
      </c>
      <c r="DM126" s="990"/>
      <c r="DN126" s="990"/>
      <c r="DO126" s="990"/>
      <c r="DP126" s="990"/>
      <c r="DQ126" s="990" t="s">
        <v>132</v>
      </c>
      <c r="DR126" s="990"/>
      <c r="DS126" s="990"/>
      <c r="DT126" s="990"/>
      <c r="DU126" s="990"/>
      <c r="DV126" s="991" t="s">
        <v>132</v>
      </c>
      <c r="DW126" s="991"/>
      <c r="DX126" s="991"/>
      <c r="DY126" s="991"/>
      <c r="DZ126" s="992"/>
    </row>
    <row r="127" spans="1:130" s="226" customFormat="1" ht="26.25" customHeight="1">
      <c r="A127" s="1130"/>
      <c r="B127" s="1018"/>
      <c r="C127" s="1072" t="s">
        <v>474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58958</v>
      </c>
      <c r="AB127" s="1029"/>
      <c r="AC127" s="1029"/>
      <c r="AD127" s="1029"/>
      <c r="AE127" s="1030"/>
      <c r="AF127" s="1031">
        <v>43070</v>
      </c>
      <c r="AG127" s="1029"/>
      <c r="AH127" s="1029"/>
      <c r="AI127" s="1029"/>
      <c r="AJ127" s="1030"/>
      <c r="AK127" s="1031">
        <v>33208</v>
      </c>
      <c r="AL127" s="1029"/>
      <c r="AM127" s="1029"/>
      <c r="AN127" s="1029"/>
      <c r="AO127" s="1030"/>
      <c r="AP127" s="1032">
        <v>0.1</v>
      </c>
      <c r="AQ127" s="1033"/>
      <c r="AR127" s="1033"/>
      <c r="AS127" s="1033"/>
      <c r="AT127" s="1034"/>
      <c r="AU127" s="262"/>
      <c r="AV127" s="262"/>
      <c r="AW127" s="262"/>
      <c r="AX127" s="1102" t="s">
        <v>475</v>
      </c>
      <c r="AY127" s="1103"/>
      <c r="AZ127" s="1103"/>
      <c r="BA127" s="1103"/>
      <c r="BB127" s="1103"/>
      <c r="BC127" s="1103"/>
      <c r="BD127" s="1103"/>
      <c r="BE127" s="1104"/>
      <c r="BF127" s="1105" t="s">
        <v>476</v>
      </c>
      <c r="BG127" s="1103"/>
      <c r="BH127" s="1103"/>
      <c r="BI127" s="1103"/>
      <c r="BJ127" s="1103"/>
      <c r="BK127" s="1103"/>
      <c r="BL127" s="1104"/>
      <c r="BM127" s="1105" t="s">
        <v>477</v>
      </c>
      <c r="BN127" s="1103"/>
      <c r="BO127" s="1103"/>
      <c r="BP127" s="1103"/>
      <c r="BQ127" s="1103"/>
      <c r="BR127" s="1103"/>
      <c r="BS127" s="1104"/>
      <c r="BT127" s="1105" t="s">
        <v>478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479</v>
      </c>
      <c r="CQ127" s="1020"/>
      <c r="CR127" s="1020"/>
      <c r="CS127" s="1020"/>
      <c r="CT127" s="1020"/>
      <c r="CU127" s="1020"/>
      <c r="CV127" s="1020"/>
      <c r="CW127" s="1020"/>
      <c r="CX127" s="1020"/>
      <c r="CY127" s="1020"/>
      <c r="CZ127" s="1020"/>
      <c r="DA127" s="1020"/>
      <c r="DB127" s="1020"/>
      <c r="DC127" s="1020"/>
      <c r="DD127" s="1020"/>
      <c r="DE127" s="1020"/>
      <c r="DF127" s="1021"/>
      <c r="DG127" s="989" t="s">
        <v>132</v>
      </c>
      <c r="DH127" s="990"/>
      <c r="DI127" s="990"/>
      <c r="DJ127" s="990"/>
      <c r="DK127" s="990"/>
      <c r="DL127" s="990" t="s">
        <v>132</v>
      </c>
      <c r="DM127" s="990"/>
      <c r="DN127" s="990"/>
      <c r="DO127" s="990"/>
      <c r="DP127" s="990"/>
      <c r="DQ127" s="990" t="s">
        <v>132</v>
      </c>
      <c r="DR127" s="990"/>
      <c r="DS127" s="990"/>
      <c r="DT127" s="990"/>
      <c r="DU127" s="990"/>
      <c r="DV127" s="991" t="s">
        <v>132</v>
      </c>
      <c r="DW127" s="991"/>
      <c r="DX127" s="991"/>
      <c r="DY127" s="991"/>
      <c r="DZ127" s="992"/>
    </row>
    <row r="128" spans="1:130" s="226" customFormat="1" ht="26.25" customHeight="1" thickBot="1">
      <c r="A128" s="1113" t="s">
        <v>480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481</v>
      </c>
      <c r="X128" s="1115"/>
      <c r="Y128" s="1115"/>
      <c r="Z128" s="1116"/>
      <c r="AA128" s="1117">
        <v>2577414</v>
      </c>
      <c r="AB128" s="1118"/>
      <c r="AC128" s="1118"/>
      <c r="AD128" s="1118"/>
      <c r="AE128" s="1119"/>
      <c r="AF128" s="1120">
        <v>3373260</v>
      </c>
      <c r="AG128" s="1118"/>
      <c r="AH128" s="1118"/>
      <c r="AI128" s="1118"/>
      <c r="AJ128" s="1119"/>
      <c r="AK128" s="1120">
        <v>3146472</v>
      </c>
      <c r="AL128" s="1118"/>
      <c r="AM128" s="1118"/>
      <c r="AN128" s="1118"/>
      <c r="AO128" s="1119"/>
      <c r="AP128" s="1121"/>
      <c r="AQ128" s="1122"/>
      <c r="AR128" s="1122"/>
      <c r="AS128" s="1122"/>
      <c r="AT128" s="1123"/>
      <c r="AU128" s="262"/>
      <c r="AV128" s="262"/>
      <c r="AW128" s="262"/>
      <c r="AX128" s="958" t="s">
        <v>482</v>
      </c>
      <c r="AY128" s="959"/>
      <c r="AZ128" s="959"/>
      <c r="BA128" s="959"/>
      <c r="BB128" s="959"/>
      <c r="BC128" s="959"/>
      <c r="BD128" s="959"/>
      <c r="BE128" s="960"/>
      <c r="BF128" s="1124" t="s">
        <v>132</v>
      </c>
      <c r="BG128" s="1125"/>
      <c r="BH128" s="1125"/>
      <c r="BI128" s="1125"/>
      <c r="BJ128" s="1125"/>
      <c r="BK128" s="1125"/>
      <c r="BL128" s="1126"/>
      <c r="BM128" s="1124">
        <v>11.25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483</v>
      </c>
      <c r="CQ128" s="1107"/>
      <c r="CR128" s="1107"/>
      <c r="CS128" s="1107"/>
      <c r="CT128" s="1107"/>
      <c r="CU128" s="1107"/>
      <c r="CV128" s="1107"/>
      <c r="CW128" s="1107"/>
      <c r="CX128" s="1107"/>
      <c r="CY128" s="1107"/>
      <c r="CZ128" s="1107"/>
      <c r="DA128" s="1107"/>
      <c r="DB128" s="1107"/>
      <c r="DC128" s="1107"/>
      <c r="DD128" s="1107"/>
      <c r="DE128" s="1107"/>
      <c r="DF128" s="1108"/>
      <c r="DG128" s="1109">
        <v>76913</v>
      </c>
      <c r="DH128" s="1110"/>
      <c r="DI128" s="1110"/>
      <c r="DJ128" s="1110"/>
      <c r="DK128" s="1110"/>
      <c r="DL128" s="1110">
        <v>85010</v>
      </c>
      <c r="DM128" s="1110"/>
      <c r="DN128" s="1110"/>
      <c r="DO128" s="1110"/>
      <c r="DP128" s="1110"/>
      <c r="DQ128" s="1110">
        <v>80477</v>
      </c>
      <c r="DR128" s="1110"/>
      <c r="DS128" s="1110"/>
      <c r="DT128" s="1110"/>
      <c r="DU128" s="1110"/>
      <c r="DV128" s="1111">
        <v>0.2</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484</v>
      </c>
      <c r="X129" s="1144"/>
      <c r="Y129" s="1144"/>
      <c r="Z129" s="1145"/>
      <c r="AA129" s="1028">
        <v>61596907</v>
      </c>
      <c r="AB129" s="1029"/>
      <c r="AC129" s="1029"/>
      <c r="AD129" s="1029"/>
      <c r="AE129" s="1030"/>
      <c r="AF129" s="1031">
        <v>62603558</v>
      </c>
      <c r="AG129" s="1029"/>
      <c r="AH129" s="1029"/>
      <c r="AI129" s="1029"/>
      <c r="AJ129" s="1030"/>
      <c r="AK129" s="1031">
        <v>61021437</v>
      </c>
      <c r="AL129" s="1029"/>
      <c r="AM129" s="1029"/>
      <c r="AN129" s="1029"/>
      <c r="AO129" s="1030"/>
      <c r="AP129" s="1146"/>
      <c r="AQ129" s="1147"/>
      <c r="AR129" s="1147"/>
      <c r="AS129" s="1147"/>
      <c r="AT129" s="1148"/>
      <c r="AU129" s="264"/>
      <c r="AV129" s="264"/>
      <c r="AW129" s="264"/>
      <c r="AX129" s="1137" t="s">
        <v>485</v>
      </c>
      <c r="AY129" s="1020"/>
      <c r="AZ129" s="1020"/>
      <c r="BA129" s="1020"/>
      <c r="BB129" s="1020"/>
      <c r="BC129" s="1020"/>
      <c r="BD129" s="1020"/>
      <c r="BE129" s="1021"/>
      <c r="BF129" s="1138" t="s">
        <v>132</v>
      </c>
      <c r="BG129" s="1139"/>
      <c r="BH129" s="1139"/>
      <c r="BI129" s="1139"/>
      <c r="BJ129" s="1139"/>
      <c r="BK129" s="1139"/>
      <c r="BL129" s="1140"/>
      <c r="BM129" s="1138">
        <v>16.25</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487</v>
      </c>
      <c r="X130" s="1144"/>
      <c r="Y130" s="1144"/>
      <c r="Z130" s="1145"/>
      <c r="AA130" s="1028">
        <v>9930691</v>
      </c>
      <c r="AB130" s="1029"/>
      <c r="AC130" s="1029"/>
      <c r="AD130" s="1029"/>
      <c r="AE130" s="1030"/>
      <c r="AF130" s="1031">
        <v>10415188</v>
      </c>
      <c r="AG130" s="1029"/>
      <c r="AH130" s="1029"/>
      <c r="AI130" s="1029"/>
      <c r="AJ130" s="1030"/>
      <c r="AK130" s="1031">
        <v>9436073</v>
      </c>
      <c r="AL130" s="1029"/>
      <c r="AM130" s="1029"/>
      <c r="AN130" s="1029"/>
      <c r="AO130" s="1030"/>
      <c r="AP130" s="1146"/>
      <c r="AQ130" s="1147"/>
      <c r="AR130" s="1147"/>
      <c r="AS130" s="1147"/>
      <c r="AT130" s="1148"/>
      <c r="AU130" s="264"/>
      <c r="AV130" s="264"/>
      <c r="AW130" s="264"/>
      <c r="AX130" s="1137" t="s">
        <v>488</v>
      </c>
      <c r="AY130" s="1020"/>
      <c r="AZ130" s="1020"/>
      <c r="BA130" s="1020"/>
      <c r="BB130" s="1020"/>
      <c r="BC130" s="1020"/>
      <c r="BD130" s="1020"/>
      <c r="BE130" s="1021"/>
      <c r="BF130" s="1174">
        <v>5.2</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489</v>
      </c>
      <c r="X131" s="1182"/>
      <c r="Y131" s="1182"/>
      <c r="Z131" s="1183"/>
      <c r="AA131" s="1075">
        <v>51666216</v>
      </c>
      <c r="AB131" s="1054"/>
      <c r="AC131" s="1054"/>
      <c r="AD131" s="1054"/>
      <c r="AE131" s="1055"/>
      <c r="AF131" s="1053">
        <v>52188370</v>
      </c>
      <c r="AG131" s="1054"/>
      <c r="AH131" s="1054"/>
      <c r="AI131" s="1054"/>
      <c r="AJ131" s="1055"/>
      <c r="AK131" s="1053">
        <v>51585364</v>
      </c>
      <c r="AL131" s="1054"/>
      <c r="AM131" s="1054"/>
      <c r="AN131" s="1054"/>
      <c r="AO131" s="1055"/>
      <c r="AP131" s="1184"/>
      <c r="AQ131" s="1185"/>
      <c r="AR131" s="1185"/>
      <c r="AS131" s="1185"/>
      <c r="AT131" s="1186"/>
      <c r="AU131" s="264"/>
      <c r="AV131" s="264"/>
      <c r="AW131" s="264"/>
      <c r="AX131" s="1156" t="s">
        <v>490</v>
      </c>
      <c r="AY131" s="1107"/>
      <c r="AZ131" s="1107"/>
      <c r="BA131" s="1107"/>
      <c r="BB131" s="1107"/>
      <c r="BC131" s="1107"/>
      <c r="BD131" s="1107"/>
      <c r="BE131" s="1108"/>
      <c r="BF131" s="1157" t="s">
        <v>132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492</v>
      </c>
      <c r="W132" s="1167"/>
      <c r="X132" s="1167"/>
      <c r="Y132" s="1167"/>
      <c r="Z132" s="1168"/>
      <c r="AA132" s="1169">
        <v>6.1965327590000001</v>
      </c>
      <c r="AB132" s="1170"/>
      <c r="AC132" s="1170"/>
      <c r="AD132" s="1170"/>
      <c r="AE132" s="1171"/>
      <c r="AF132" s="1172">
        <v>5.3253991259999998</v>
      </c>
      <c r="AG132" s="1170"/>
      <c r="AH132" s="1170"/>
      <c r="AI132" s="1170"/>
      <c r="AJ132" s="1171"/>
      <c r="AK132" s="1172">
        <v>4.2825887590000002</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493</v>
      </c>
      <c r="W133" s="1150"/>
      <c r="X133" s="1150"/>
      <c r="Y133" s="1150"/>
      <c r="Z133" s="1151"/>
      <c r="AA133" s="1152">
        <v>8.1999999999999993</v>
      </c>
      <c r="AB133" s="1153"/>
      <c r="AC133" s="1153"/>
      <c r="AD133" s="1153"/>
      <c r="AE133" s="1154"/>
      <c r="AF133" s="1152">
        <v>6.7</v>
      </c>
      <c r="AG133" s="1153"/>
      <c r="AH133" s="1153"/>
      <c r="AI133" s="1153"/>
      <c r="AJ133" s="1154"/>
      <c r="AK133" s="1152">
        <v>5.2</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GGcBlBHv1svF9spugAoSUyhg+1PE+vOHxe1BUQnOZLRJeEzBPd+I1KxcKz8yz+YzQdW3cuVWtm6jAZg1bimBUg==" saltValue="uvHWsLzDVqL9mxSenkfmC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L61" zoomScaleNormal="85" zoomScaleSheetLayoutView="100" workbookViewId="0">
      <selection activeCell="AP94" sqref="AP94"/>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g4Bw21NzHGteqK2UrQlQDoXYYkHHug58IWNMtxIW5qBLCEt1TAR41vptrZuGg5DPvLMgOdY2vdi1K396MxD4Pw==" saltValue="hs1pJV2jcfL2n23Rp+uyo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J38"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CQhewgmWMY4ohX1mhXtPHlcoC+8ZdiFwDhfYe53nbAWcjw4jNNJQflgyJ1GDaDYZvIvgNtJKTxROLl/Hlu9plA==" saltValue="MGjER1WxoygoV3BOaD+ZU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8"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497</v>
      </c>
      <c r="AP7" s="283"/>
      <c r="AQ7" s="284" t="s">
        <v>498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499</v>
      </c>
      <c r="AQ8" s="290" t="s">
        <v>500</v>
      </c>
      <c r="AR8" s="291" t="s">
        <v>501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502</v>
      </c>
      <c r="AL9" s="1193"/>
      <c r="AM9" s="1193"/>
      <c r="AN9" s="1194"/>
      <c r="AO9" s="292">
        <v>18187726</v>
      </c>
      <c r="AP9" s="292">
        <v>71497</v>
      </c>
      <c r="AQ9" s="293">
        <v>57800</v>
      </c>
      <c r="AR9" s="294">
        <v>23.7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503</v>
      </c>
      <c r="AL10" s="1193"/>
      <c r="AM10" s="1193"/>
      <c r="AN10" s="1194"/>
      <c r="AO10" s="295">
        <v>1590884</v>
      </c>
      <c r="AP10" s="295">
        <v>6254</v>
      </c>
      <c r="AQ10" s="296">
        <v>2573</v>
      </c>
      <c r="AR10" s="297">
        <v>143.1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504</v>
      </c>
      <c r="AL11" s="1193"/>
      <c r="AM11" s="1193"/>
      <c r="AN11" s="1194"/>
      <c r="AO11" s="295">
        <v>774</v>
      </c>
      <c r="AP11" s="295">
        <v>3</v>
      </c>
      <c r="AQ11" s="296">
        <v>1586</v>
      </c>
      <c r="AR11" s="297">
        <v>-99.8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505</v>
      </c>
      <c r="AL12" s="1193"/>
      <c r="AM12" s="1193"/>
      <c r="AN12" s="1194"/>
      <c r="AO12" s="295">
        <v>1693</v>
      </c>
      <c r="AP12" s="295">
        <v>7</v>
      </c>
      <c r="AQ12" s="296">
        <v>532</v>
      </c>
      <c r="AR12" s="297">
        <v>-98.7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506</v>
      </c>
      <c r="AL13" s="1193"/>
      <c r="AM13" s="1193"/>
      <c r="AN13" s="1194"/>
      <c r="AO13" s="295" t="s">
        <v>507</v>
      </c>
      <c r="AP13" s="295" t="s">
        <v>507</v>
      </c>
      <c r="AQ13" s="296">
        <v>18</v>
      </c>
      <c r="AR13" s="297" t="s">
        <v>507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508</v>
      </c>
      <c r="AL14" s="1193"/>
      <c r="AM14" s="1193"/>
      <c r="AN14" s="1194"/>
      <c r="AO14" s="295">
        <v>731038</v>
      </c>
      <c r="AP14" s="295">
        <v>2874</v>
      </c>
      <c r="AQ14" s="296">
        <v>1833</v>
      </c>
      <c r="AR14" s="297">
        <v>56.8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509</v>
      </c>
      <c r="AL15" s="1193"/>
      <c r="AM15" s="1193"/>
      <c r="AN15" s="1194"/>
      <c r="AO15" s="295">
        <v>467062</v>
      </c>
      <c r="AP15" s="295">
        <v>1836</v>
      </c>
      <c r="AQ15" s="296">
        <v>1281</v>
      </c>
      <c r="AR15" s="297">
        <v>43.3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510</v>
      </c>
      <c r="AL16" s="1196"/>
      <c r="AM16" s="1196"/>
      <c r="AN16" s="1197"/>
      <c r="AO16" s="295">
        <v>-2054971</v>
      </c>
      <c r="AP16" s="295">
        <v>-8078</v>
      </c>
      <c r="AQ16" s="296">
        <v>-4437</v>
      </c>
      <c r="AR16" s="297">
        <v>82.1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18924206</v>
      </c>
      <c r="AP17" s="295">
        <v>74392</v>
      </c>
      <c r="AQ17" s="296">
        <v>61185</v>
      </c>
      <c r="AR17" s="297">
        <v>21.6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515</v>
      </c>
      <c r="AL21" s="1188"/>
      <c r="AM21" s="1188"/>
      <c r="AN21" s="1189"/>
      <c r="AO21" s="307">
        <v>8.16</v>
      </c>
      <c r="AP21" s="308">
        <v>6.2</v>
      </c>
      <c r="AQ21" s="309">
        <v>1.96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516</v>
      </c>
      <c r="AL22" s="1188"/>
      <c r="AM22" s="1188"/>
      <c r="AN22" s="1189"/>
      <c r="AO22" s="312">
        <v>99.6</v>
      </c>
      <c r="AP22" s="313">
        <v>100.2</v>
      </c>
      <c r="AQ22" s="314">
        <v>-0.6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518</v>
      </c>
      <c r="AO27" s="273"/>
      <c r="AP27" s="273"/>
      <c r="AQ27" s="273"/>
      <c r="AR27" s="273"/>
      <c r="AS27" s="273"/>
      <c r="AT27" s="273"/>
    </row>
    <row r="28" spans="1:46" ht="17.2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497</v>
      </c>
      <c r="AP30" s="283"/>
      <c r="AQ30" s="284" t="s">
        <v>498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499</v>
      </c>
      <c r="AQ31" s="290" t="s">
        <v>500</v>
      </c>
      <c r="AR31" s="291" t="s">
        <v>501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521</v>
      </c>
      <c r="AL32" s="1204"/>
      <c r="AM32" s="1204"/>
      <c r="AN32" s="1205"/>
      <c r="AO32" s="322">
        <v>12320914</v>
      </c>
      <c r="AP32" s="322">
        <v>48434</v>
      </c>
      <c r="AQ32" s="323">
        <v>37891</v>
      </c>
      <c r="AR32" s="324">
        <v>27.8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522</v>
      </c>
      <c r="AL33" s="1204"/>
      <c r="AM33" s="1204"/>
      <c r="AN33" s="1205"/>
      <c r="AO33" s="322" t="s">
        <v>507</v>
      </c>
      <c r="AP33" s="322" t="s">
        <v>507</v>
      </c>
      <c r="AQ33" s="323">
        <v>3</v>
      </c>
      <c r="AR33" s="324" t="s">
        <v>507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523</v>
      </c>
      <c r="AL34" s="1204"/>
      <c r="AM34" s="1204"/>
      <c r="AN34" s="1205"/>
      <c r="AO34" s="322">
        <v>143333</v>
      </c>
      <c r="AP34" s="322">
        <v>563</v>
      </c>
      <c r="AQ34" s="323">
        <v>103</v>
      </c>
      <c r="AR34" s="324">
        <v>446.6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524</v>
      </c>
      <c r="AL35" s="1204"/>
      <c r="AM35" s="1204"/>
      <c r="AN35" s="1205"/>
      <c r="AO35" s="322">
        <v>2288023</v>
      </c>
      <c r="AP35" s="322">
        <v>8994</v>
      </c>
      <c r="AQ35" s="323">
        <v>9138</v>
      </c>
      <c r="AR35" s="324">
        <v>-1.6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525</v>
      </c>
      <c r="AL36" s="1204"/>
      <c r="AM36" s="1204"/>
      <c r="AN36" s="1205"/>
      <c r="AO36" s="322" t="s">
        <v>507</v>
      </c>
      <c r="AP36" s="322" t="s">
        <v>507</v>
      </c>
      <c r="AQ36" s="323">
        <v>348</v>
      </c>
      <c r="AR36" s="324" t="s">
        <v>507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526</v>
      </c>
      <c r="AL37" s="1204"/>
      <c r="AM37" s="1204"/>
      <c r="AN37" s="1205"/>
      <c r="AO37" s="322">
        <v>39459</v>
      </c>
      <c r="AP37" s="322">
        <v>155</v>
      </c>
      <c r="AQ37" s="323">
        <v>851</v>
      </c>
      <c r="AR37" s="324">
        <v>-81.8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527</v>
      </c>
      <c r="AL38" s="1207"/>
      <c r="AM38" s="1207"/>
      <c r="AN38" s="1208"/>
      <c r="AO38" s="325">
        <v>5</v>
      </c>
      <c r="AP38" s="325">
        <v>0</v>
      </c>
      <c r="AQ38" s="326">
        <v>1</v>
      </c>
      <c r="AR38" s="314">
        <v>-100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528</v>
      </c>
      <c r="AL39" s="1207"/>
      <c r="AM39" s="1207"/>
      <c r="AN39" s="1208"/>
      <c r="AO39" s="322">
        <v>-3146472</v>
      </c>
      <c r="AP39" s="322">
        <v>-12369</v>
      </c>
      <c r="AQ39" s="323">
        <v>-8418</v>
      </c>
      <c r="AR39" s="324">
        <v>46.9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529</v>
      </c>
      <c r="AL40" s="1204"/>
      <c r="AM40" s="1204"/>
      <c r="AN40" s="1205"/>
      <c r="AO40" s="322">
        <v>-9436073</v>
      </c>
      <c r="AP40" s="322">
        <v>-37094</v>
      </c>
      <c r="AQ40" s="323">
        <v>-29250</v>
      </c>
      <c r="AR40" s="324">
        <v>26.8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2209189</v>
      </c>
      <c r="AP41" s="322">
        <v>8684</v>
      </c>
      <c r="AQ41" s="323">
        <v>10666</v>
      </c>
      <c r="AR41" s="324">
        <v>-18.600000000000001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497</v>
      </c>
      <c r="AN49" s="1200" t="s">
        <v>533</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534</v>
      </c>
      <c r="AO50" s="339" t="s">
        <v>535</v>
      </c>
      <c r="AP50" s="340" t="s">
        <v>536</v>
      </c>
      <c r="AQ50" s="341" t="s">
        <v>537</v>
      </c>
      <c r="AR50" s="342" t="s">
        <v>538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17526294</v>
      </c>
      <c r="AN51" s="344">
        <v>66871</v>
      </c>
      <c r="AO51" s="345">
        <v>0.7</v>
      </c>
      <c r="AP51" s="346">
        <v>41235</v>
      </c>
      <c r="AQ51" s="347">
        <v>5.6</v>
      </c>
      <c r="AR51" s="348">
        <v>-4.9000000000000004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8639688</v>
      </c>
      <c r="AN52" s="352">
        <v>32964</v>
      </c>
      <c r="AO52" s="353">
        <v>6.5</v>
      </c>
      <c r="AP52" s="354">
        <v>22086</v>
      </c>
      <c r="AQ52" s="355">
        <v>4.2</v>
      </c>
      <c r="AR52" s="356">
        <v>2.2999999999999998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14341535</v>
      </c>
      <c r="AN53" s="344">
        <v>55136</v>
      </c>
      <c r="AO53" s="345">
        <v>-17.5</v>
      </c>
      <c r="AP53" s="346">
        <v>41862</v>
      </c>
      <c r="AQ53" s="347">
        <v>1.5</v>
      </c>
      <c r="AR53" s="348">
        <v>-19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7104209</v>
      </c>
      <c r="AN54" s="352">
        <v>27312</v>
      </c>
      <c r="AO54" s="353">
        <v>-17.100000000000001</v>
      </c>
      <c r="AP54" s="354">
        <v>23710</v>
      </c>
      <c r="AQ54" s="355">
        <v>7.4</v>
      </c>
      <c r="AR54" s="356">
        <v>-24.5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12828867</v>
      </c>
      <c r="AN55" s="344">
        <v>49635</v>
      </c>
      <c r="AO55" s="345">
        <v>-10</v>
      </c>
      <c r="AP55" s="346">
        <v>43554</v>
      </c>
      <c r="AQ55" s="347">
        <v>4</v>
      </c>
      <c r="AR55" s="348">
        <v>-14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6383060</v>
      </c>
      <c r="AN56" s="352">
        <v>24696</v>
      </c>
      <c r="AO56" s="353">
        <v>-9.6</v>
      </c>
      <c r="AP56" s="354">
        <v>24811</v>
      </c>
      <c r="AQ56" s="355">
        <v>4.5999999999999996</v>
      </c>
      <c r="AR56" s="356">
        <v>-14.2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10232879</v>
      </c>
      <c r="AN57" s="344">
        <v>39891</v>
      </c>
      <c r="AO57" s="345">
        <v>-19.600000000000001</v>
      </c>
      <c r="AP57" s="346">
        <v>46395</v>
      </c>
      <c r="AQ57" s="347">
        <v>6.5</v>
      </c>
      <c r="AR57" s="348">
        <v>-26.1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5707024</v>
      </c>
      <c r="AN58" s="352">
        <v>22248</v>
      </c>
      <c r="AO58" s="353">
        <v>-9.9</v>
      </c>
      <c r="AP58" s="354">
        <v>26304</v>
      </c>
      <c r="AQ58" s="355">
        <v>6</v>
      </c>
      <c r="AR58" s="356">
        <v>-15.9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13936087</v>
      </c>
      <c r="AN59" s="344">
        <v>54783</v>
      </c>
      <c r="AO59" s="345">
        <v>37.299999999999997</v>
      </c>
      <c r="AP59" s="346">
        <v>48088</v>
      </c>
      <c r="AQ59" s="347">
        <v>3.6</v>
      </c>
      <c r="AR59" s="348">
        <v>33.700000000000003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6924758</v>
      </c>
      <c r="AN60" s="352">
        <v>27221</v>
      </c>
      <c r="AO60" s="353">
        <v>22.4</v>
      </c>
      <c r="AP60" s="354">
        <v>25183</v>
      </c>
      <c r="AQ60" s="355">
        <v>-4.3</v>
      </c>
      <c r="AR60" s="356">
        <v>26.7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13773132</v>
      </c>
      <c r="AN61" s="359">
        <v>53263</v>
      </c>
      <c r="AO61" s="360">
        <v>-1.8</v>
      </c>
      <c r="AP61" s="361">
        <v>44227</v>
      </c>
      <c r="AQ61" s="362">
        <v>4.2</v>
      </c>
      <c r="AR61" s="348">
        <v>-6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6951748</v>
      </c>
      <c r="AN62" s="352">
        <v>26888</v>
      </c>
      <c r="AO62" s="353">
        <v>-1.5</v>
      </c>
      <c r="AP62" s="354">
        <v>24419</v>
      </c>
      <c r="AQ62" s="355">
        <v>3.6</v>
      </c>
      <c r="AR62" s="356">
        <v>-5.0999999999999996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LShkTNPYHJhuKuqlrPAcQBefVec2XrT6Sv2uAJKnRgFjIxtfHNztEiKSGvQ1FTuubbFWkor/GaUM/RGcNWc0ew==" saltValue="1g8JAWH70NtwzJL5JfNjh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M73"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e7WahHGE0MBsR9Q12stTosk9GTKL17ESQFBEDmgdzutmuRhc1xi+a12Sr+LG12xnlkiSJoeZ9vhu9FPAyIvdw==" saltValue="hAySH7NM5BJR2eeZ9DDV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2" zoomScaleNormal="100" zoomScaleSheetLayoutView="55" workbookViewId="0">
      <selection activeCell="BJ93" sqref="BJ93"/>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gAXIXWqKdBILbsbgkSz5Qy/WLuhloBSzS7IxcG0D1CULzVM6jQJANBFGBUUFSln9RMPwWj9T3CZo12JZnwv2w==" saltValue="YY2rI8GYaz7lCL/gN6F6d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H40" zoomScaleSheetLayoutView="100" workbookViewId="0">
      <selection activeCell="J47" sqref="J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12" t="s">
        <v>3</v>
      </c>
      <c r="D47" s="1212"/>
      <c r="E47" s="1213"/>
      <c r="F47" s="11">
        <v>8.57</v>
      </c>
      <c r="G47" s="12">
        <v>7.57</v>
      </c>
      <c r="H47" s="12">
        <v>8.31</v>
      </c>
      <c r="I47" s="12">
        <v>8.61</v>
      </c>
      <c r="J47" s="13">
        <v>8.56</v>
      </c>
    </row>
    <row r="48" spans="2:10" ht="57.75" customHeight="1">
      <c r="B48" s="14"/>
      <c r="C48" s="1214" t="s">
        <v>4</v>
      </c>
      <c r="D48" s="1214"/>
      <c r="E48" s="1215"/>
      <c r="F48" s="15">
        <v>5.18</v>
      </c>
      <c r="G48" s="16">
        <v>4.67</v>
      </c>
      <c r="H48" s="16">
        <v>6.94</v>
      </c>
      <c r="I48" s="16">
        <v>5.15</v>
      </c>
      <c r="J48" s="17">
        <v>5.87</v>
      </c>
    </row>
    <row r="49" spans="2:10" ht="57.75" customHeight="1" thickBot="1">
      <c r="B49" s="18"/>
      <c r="C49" s="1216" t="s">
        <v>5</v>
      </c>
      <c r="D49" s="1216"/>
      <c r="E49" s="1217"/>
      <c r="F49" s="19" t="s">
        <v>554</v>
      </c>
      <c r="G49" s="20" t="s">
        <v>555</v>
      </c>
      <c r="H49" s="20">
        <v>3.1</v>
      </c>
      <c r="I49" s="20" t="s">
        <v>556</v>
      </c>
      <c r="J49" s="21">
        <v>0.41</v>
      </c>
    </row>
    <row r="50" spans="2:10" ht="13.5" customHeight="1"/>
    <row r="51" spans="2:10" ht="13.5" hidden="1" customHeight="1"/>
    <row r="52" spans="2:10" ht="13.5" hidden="1" customHeight="1"/>
    <row r="53" spans="2:10" ht="13.5" hidden="1" customHeight="1"/>
  </sheetData>
  <sheetProtection algorithmName="SHA-512" hashValue="jIHAD0cYSzq1XRKPj+sAKR9rGJaIGhF6cg7/i6jxzeVdn8ymOW8QuakFEZe/DbSsORu9Ng55TzYcLLxS0Jw47g==" saltValue="tTsR9TC/uAXQ4TnO4NTc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篠﨑紀子</cp:lastModifiedBy>
  <dcterms:created xsi:type="dcterms:W3CDTF">2019-02-14T05:00:51Z</dcterms:created>
  <dcterms:modified xsi:type="dcterms:W3CDTF">2019-10-30T23:19:48Z</dcterms:modified>
  <cp:category/>
</cp:coreProperties>
</file>