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2.5\財務部\財政課\課内共有\65 財政状況公表関連\28年度\04_財政状況調査\30_ホームページ用\"/>
    </mc:Choice>
  </mc:AlternateContent>
  <bookViews>
    <workbookView xWindow="0" yWindow="0" windowWidth="26580" windowHeight="1303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9" i="9" l="1"/>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AM39" i="9"/>
  <c r="U39" i="9"/>
  <c r="C39" i="9"/>
  <c r="AM38" i="9"/>
  <c r="U38" i="9"/>
  <c r="C38" i="9"/>
  <c r="CO34" i="9"/>
  <c r="CO35" i="9" s="1"/>
  <c r="CO36" i="9" s="1"/>
  <c r="CO37" i="9" s="1"/>
  <c r="CO38" i="9" s="1"/>
  <c r="CO39" i="9" s="1"/>
  <c r="CO40" i="9" s="1"/>
  <c r="CO41" i="9" s="1"/>
  <c r="CO42" i="9" s="1"/>
  <c r="CO43" i="9" s="1"/>
  <c r="BW34" i="9"/>
  <c r="BW35" i="9" s="1"/>
  <c r="BW36" i="9" s="1"/>
  <c r="BW37" i="9" s="1"/>
  <c r="BW38" i="9" s="1"/>
  <c r="BW39" i="9" s="1"/>
  <c r="BW40" i="9" s="1"/>
  <c r="BW41" i="9" s="1"/>
  <c r="C34" i="9"/>
  <c r="C35" i="9" l="1"/>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 r="BE39" i="9" s="1"/>
</calcChain>
</file>

<file path=xl/sharedStrings.xml><?xml version="1.0" encoding="utf-8"?>
<sst xmlns="http://schemas.openxmlformats.org/spreadsheetml/2006/main" count="1099" uniqueCount="588">
  <si>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</si>
  <si>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</si>
  <si>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</si>
  <si>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</si>
  <si>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</si>
  <si>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</si>
  <si>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</si>
  <si>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</si>
  <si>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</si>
  <si>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</si>
  <si>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</si>
  <si>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</si>
  <si>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</si>
  <si>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</si>
  <si>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</si>
  <si>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</si>
  <si>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</si>
  <si>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</si>
  <si>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</si>
  <si>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</si>
  <si>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</si>
  <si>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</si>
  <si>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</si>
  <si>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</si>
  <si>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</si>
  <si>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</si>
  <si>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</si>
  <si>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</si>
  <si>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</si>
  <si>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</si>
  <si>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</si>
  <si>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</si>
  <si>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</si>
  <si>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</si>
  <si>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</si>
  <si>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</si>
  <si>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</si>
  <si>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</si>
  <si>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</si>
  <si>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</si>
  <si>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</si>
  <si>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</si>
  <si>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</si>
  <si>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</si>
  <si>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</si>
  <si>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</si>
  <si>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</si>
  <si>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</si>
  <si>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</si>
  <si>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</si>
  <si>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</si>
  <si>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</si>
  <si>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</si>
  <si>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</si>
  <si>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</si>
  <si>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</si>
  <si>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</si>
  <si>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</si>
  <si>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</si>
  <si>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</si>
  <si>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</si>
  <si>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</si>
  <si>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</si>
  <si>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</si>
  <si>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</si>
  <si>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</si>
  <si>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</si>
  <si>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</si>
  <si>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</si>
  <si>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</si>
  <si>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</si>
  <si>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</si>
  <si>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</si>
  <si>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</si>
  <si>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</si>
  <si>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</si>
  <si>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</si>
  <si>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</si>
  <si>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</si>
  <si>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</si>
  <si>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</si>
  <si>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</si>
  <si>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</si>
  <si>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</si>
  <si>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</si>
  <si>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</si>
  <si>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</si>
  <si>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</si>
  <si>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</si>
  <si>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</si>
  <si>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</si>
  <si>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</si>
  <si>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</si>
  <si>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</si>
  <si>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</si>
  <si>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</si>
  <si>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</si>
  <si>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</si>
  <si>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</si>
  <si>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</si>
  <si>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</si>
  <si>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</si>
  <si>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</si>
  <si>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</si>
  <si>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</si>
  <si>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</si>
  <si>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</si>
  <si>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</si>
  <si>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</si>
  <si>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</si>
  <si>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</si>
  <si>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</si>
  <si>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</si>
  <si>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</si>
  <si>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</si>
  <si>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</si>
  <si>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</si>
  <si>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</si>
  <si>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</si>
  <si>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</si>
  <si>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</si>
  <si>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</si>
  <si>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</si>
  <si>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</si>
  <si>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</si>
  <si>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</si>
  <si>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</si>
  <si>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</si>
  <si>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</si>
  <si>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</si>
  <si>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</si>
  <si>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</si>
  <si>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</si>
  <si>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</si>
  <si>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</si>
  <si>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</si>
  <si>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</si>
  <si>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</si>
  <si>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</si>
  <si>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</si>
  <si>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</si>
  <si>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</si>
  <si>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</si>
  <si>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</si>
  <si>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</si>
  <si>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</si>
  <si>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</si>
  <si>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</si>
  <si>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</si>
  <si>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</si>
  <si>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</si>
  <si>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</si>
  <si>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</si>
  <si>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</si>
  <si>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</si>
  <si>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</si>
  <si>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</si>
  <si>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</si>
  <si>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</si>
  <si>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</si>
  <si>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</si>
  <si>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</si>
  <si>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</si>
  <si>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</si>
  <si>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</si>
  <si>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</si>
  <si>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</si>
  <si>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</si>
  <si>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</si>
  <si>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</si>
  <si>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</si>
  <si>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</si>
  <si>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</si>
  <si>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</si>
  <si>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</si>
  <si>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</si>
  <si>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</si>
  <si>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</si>
  <si>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</si>
  <si>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</si>
  <si>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</si>
  <si>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</si>
  <si>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</si>
  <si>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</si>
  <si>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</si>
  <si>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</si>
  <si>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</si>
  <si>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</si>
  <si>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</si>
  <si>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</si>
  <si>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</si>
  <si>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</si>
  <si>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</si>
  <si>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長崎県佐世保市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</si>
  <si>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</si>
  <si>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</si>
  <si>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</si>
  <si>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</si>
  <si>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</si>
  <si>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</si>
  <si>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</si>
  <si>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</si>
  <si>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</si>
  <si>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</si>
  <si>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</si>
  <si>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</si>
  <si>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</si>
  <si>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</si>
  <si>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</si>
  <si>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</si>
  <si>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</si>
  <si>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</si>
  <si>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</si>
  <si>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</si>
  <si>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</si>
  <si>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</si>
  <si>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</si>
  <si>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</si>
  <si>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</si>
  <si>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</si>
  <si>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</si>
  <si>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</si>
  <si>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</si>
  <si>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</si>
  <si>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</si>
  <si>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</si>
  <si>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</si>
  <si>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</si>
  <si>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</si>
  <si>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</si>
  <si>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</si>
  <si>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</si>
  <si>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</si>
  <si>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</si>
  <si>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</si>
  <si>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</si>
  <si>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</si>
  <si>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</si>
  <si>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</si>
  <si>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</si>
  <si>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</si>
  <si>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</si>
  <si>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</si>
  <si>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</si>
  <si>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</si>
  <si>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</si>
  <si>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</si>
  <si>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</si>
  <si>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</si>
  <si>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</si>
  <si>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</si>
  <si>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</si>
  <si>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</si>
  <si>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</si>
  <si>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</si>
  <si>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</si>
  <si>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</si>
  <si>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</si>
  <si>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</si>
  <si>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</si>
  <si>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</si>
  <si>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</si>
  <si>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</si>
  <si>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</si>
  <si>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</si>
  <si>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</si>
  <si>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</si>
  <si>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</si>
  <si>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</si>
  <si>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</si>
  <si>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</si>
  <si>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</si>
  <si>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</si>
  <si>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</si>
  <si>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</si>
  <si>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</si>
  <si>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</si>
  <si>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</si>
  <si>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</si>
  <si>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</si>
  <si>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</si>
  <si>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</si>
  <si>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</si>
  <si>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</si>
  <si>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</si>
  <si>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</si>
  <si>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</si>
  <si>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</si>
  <si>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</si>
  <si>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</si>
  <si>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</si>
  <si>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</si>
  <si>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</si>
  <si>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</si>
  <si>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</si>
  <si>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</si>
  <si>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</si>
  <si>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</si>
  <si>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</si>
  <si>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</si>
  <si>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</si>
  <si>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</si>
  <si>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</si>
  <si>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</si>
  <si>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</si>
  <si>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</si>
  <si>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</si>
  <si>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</si>
  <si>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</si>
  <si>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</si>
  <si>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</si>
  <si>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</si>
  <si>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</si>
  <si>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</si>
  <si>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</si>
  <si>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</si>
  <si>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</si>
  <si>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</si>
  <si>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</si>
  <si>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</si>
  <si>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</si>
  <si>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</si>
  <si>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</si>
  <si>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</si>
  <si>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</si>
  <si>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</si>
  <si>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</si>
  <si>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</si>
  <si>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</si>
  <si>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</si>
  <si>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</si>
  <si>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</si>
  <si>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</si>
  <si>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</si>
  <si>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</si>
  <si>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</si>
  <si>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</si>
  <si>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</si>
  <si>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</si>
  <si>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</si>
  <si>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</si>
  <si>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長崎県佐世保市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</si>
  <si>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</si>
  <si>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</si>
  <si>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</si>
  <si>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</si>
  <si>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</si>
  <si>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</si>
  <si>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</si>
  <si>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</si>
  <si>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</si>
  <si>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</si>
  <si>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</si>
  <si>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</si>
  <si>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</si>
  <si>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</si>
  <si>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</si>
  <si>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</si>
  <si>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</si>
  <si>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</si>
  <si>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</si>
  <si>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</si>
  <si>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</si>
  <si>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</si>
  <si>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</si>
  <si>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</si>
  <si>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</si>
  <si>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</si>
  <si>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</si>
  <si>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</si>
  <si>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</si>
  <si>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</si>
  <si>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</si>
  <si>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</si>
  <si>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</si>
  <si>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</si>
  <si>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</si>
  <si>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</si>
  <si>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</si>
  <si>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</si>
  <si>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</si>
  <si>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</si>
  <si>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</si>
  <si>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</si>
  <si>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</si>
  <si>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</si>
  <si>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交通事業会計</t>
    <phoneticPr fontId="5"/>
  </si>
  <si>
    <t>集落排水事業特別会計</t>
    <phoneticPr fontId="5"/>
  </si>
  <si>
    <t>法非適用企業</t>
    <phoneticPr fontId="5"/>
  </si>
  <si>
    <t>交通船事業特別会計</t>
    <phoneticPr fontId="5"/>
  </si>
  <si>
    <t>工業団地整備事業特別会計</t>
    <phoneticPr fontId="5"/>
  </si>
  <si>
    <t>港湾整備事業特別会計</t>
    <phoneticPr fontId="5"/>
  </si>
  <si>
    <t>卸売市場事業特別会計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</si>
  <si>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</si>
  <si>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</si>
  <si>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</si>
  <si>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</si>
  <si>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</si>
  <si>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</si>
  <si>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</si>
  <si>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</si>
  <si>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</si>
  <si>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</si>
  <si>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</si>
  <si>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</si>
  <si>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</si>
  <si>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</si>
  <si>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</si>
  <si>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</si>
  <si>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</si>
  <si>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</si>
  <si>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</si>
  <si>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</si>
  <si>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</si>
  <si>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</si>
  <si>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</si>
  <si>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</si>
  <si>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</si>
  <si>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</si>
  <si>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</si>
  <si>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</si>
  <si>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</si>
  <si>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</si>
  <si>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</si>
  <si>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</si>
  <si>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</si>
  <si>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</si>
  <si>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</si>
  <si>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</si>
  <si>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</si>
  <si>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</si>
  <si>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</si>
  <si>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</si>
  <si>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</si>
  <si>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</si>
  <si>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</si>
  <si>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</si>
  <si>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</si>
  <si>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</si>
  <si>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</si>
  <si>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</si>
  <si>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</si>
  <si>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</si>
  <si>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</si>
  <si>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</si>
  <si>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</si>
  <si>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</si>
  <si>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</si>
  <si>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</si>
  <si>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</si>
  <si>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</si>
  <si>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</si>
  <si>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</si>
  <si>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</si>
  <si>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</si>
  <si>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</si>
  <si>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</si>
  <si>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</si>
  <si>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</si>
  <si>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</si>
  <si>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</si>
  <si>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</si>
  <si>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</si>
  <si>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</si>
  <si>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</si>
  <si>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</si>
  <si>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</si>
  <si>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</si>
  <si>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</si>
  <si>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</si>
  <si>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</si>
  <si>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</si>
  <si>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</si>
  <si>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</si>
  <si>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</si>
  <si>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</si>
  <si>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</si>
  <si>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</si>
  <si>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</si>
  <si>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</si>
  <si>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</si>
  <si>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</si>
  <si>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</si>
  <si>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</si>
  <si>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</si>
  <si>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</si>
  <si>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</si>
  <si>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</si>
  <si>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</si>
  <si>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</si>
  <si>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</si>
  <si>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</si>
  <si>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</si>
  <si>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</si>
  <si>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</si>
  <si>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</si>
  <si>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</si>
  <si>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</si>
  <si>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</si>
  <si>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</si>
  <si>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</si>
  <si>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</si>
  <si>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</si>
  <si>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</si>
  <si>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</si>
  <si>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</si>
  <si>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</si>
  <si>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</si>
  <si>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</si>
  <si>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</si>
  <si>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</si>
  <si>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</si>
  <si>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</si>
  <si>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</si>
  <si>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</si>
  <si>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</si>
  <si>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</si>
  <si>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</si>
  <si>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</si>
  <si>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</si>
  <si>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</si>
  <si>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</si>
  <si>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</si>
  <si>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</si>
  <si>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</si>
  <si>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</si>
  <si>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</si>
  <si>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</si>
  <si>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</si>
  <si>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</si>
  <si>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</si>
  <si>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</si>
  <si>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</si>
  <si>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5.83</t>
  </si>
  <si>
    <t>▲ 0.93</t>
  </si>
  <si>
    <t>▲ 1.55</t>
  </si>
  <si>
    <t>病院事業会計</t>
  </si>
  <si>
    <t>水道事業会計</t>
  </si>
  <si>
    <t>一般会計</t>
  </si>
  <si>
    <t>下水道事業会計</t>
  </si>
  <si>
    <t>交通事業会計</t>
  </si>
  <si>
    <t>卸売市場事業特別会計</t>
  </si>
  <si>
    <t>国民健康保険事業特別会計</t>
  </si>
  <si>
    <t>競輪事業特別会計</t>
  </si>
  <si>
    <t>その他会計（赤字）</t>
  </si>
  <si>
    <t>その他会計（黒字）</t>
  </si>
  <si>
    <t>-</t>
    <phoneticPr fontId="2"/>
  </si>
  <si>
    <t>-</t>
    <phoneticPr fontId="2"/>
  </si>
  <si>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</si>
  <si>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</si>
  <si>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0"/>
  </si>
  <si>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0"/>
  </si>
  <si>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</si>
  <si>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0"/>
  </si>
  <si>
    <t>長崎県市町村総合事務組合（交通災害共済事業特別会計）</t>
    <rPh sb="13" eb="15">
      <t>コウツウ</t>
    </rPh>
    <rPh sb="15" eb="17">
      <t>サイガイ</t>
    </rPh>
    <rPh sb="17" eb="19">
      <t>キョウサイ</t>
    </rPh>
    <rPh sb="19" eb="21">
      <t>ジギョウ</t>
    </rPh>
    <phoneticPr fontId="10"/>
  </si>
  <si>
    <t>北松南部清掃一部事務組合（一般会計）</t>
    <rPh sb="0" eb="2">
      <t>ホクショウ</t>
    </rPh>
    <rPh sb="2" eb="4">
      <t>ナンブ</t>
    </rPh>
    <rPh sb="4" eb="6">
      <t>セイソウ</t>
    </rPh>
    <rPh sb="6" eb="8">
      <t>イチブ</t>
    </rPh>
    <rPh sb="8" eb="10">
      <t>ジム</t>
    </rPh>
    <rPh sb="10" eb="12">
      <t>クミアイ</t>
    </rPh>
    <rPh sb="13" eb="15">
      <t>イッパン</t>
    </rPh>
    <rPh sb="15" eb="17">
      <t>カイケイ</t>
    </rPh>
    <phoneticPr fontId="3"/>
  </si>
  <si>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4"/>
  </si>
  <si>
    <t>○</t>
    <phoneticPr fontId="2"/>
  </si>
  <si>
    <t>佐世保市土地開発公社</t>
    <rPh sb="0" eb="4">
      <t>サセボシ</t>
    </rPh>
    <rPh sb="4" eb="6">
      <t>トチ</t>
    </rPh>
    <rPh sb="6" eb="8">
      <t>カイハツ</t>
    </rPh>
    <rPh sb="8" eb="10">
      <t>コウシャ</t>
    </rPh>
    <phoneticPr fontId="24"/>
  </si>
  <si>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4"/>
  </si>
  <si>
    <t>財団法人佐世保観光コンベンション協会</t>
    <rPh sb="0" eb="2">
      <t>ザイダン</t>
    </rPh>
    <rPh sb="2" eb="4">
      <t>ホウジン</t>
    </rPh>
    <rPh sb="4" eb="7">
      <t>サセボ</t>
    </rPh>
    <rPh sb="7" eb="9">
      <t>カンコウ</t>
    </rPh>
    <rPh sb="16" eb="18">
      <t>キョウカイ</t>
    </rPh>
    <phoneticPr fontId="24"/>
  </si>
  <si>
    <t>させぼパール・シー株式会社</t>
    <rPh sb="9" eb="11">
      <t>カブシキ</t>
    </rPh>
    <rPh sb="11" eb="13">
      <t>カイシャ</t>
    </rPh>
    <phoneticPr fontId="24"/>
  </si>
  <si>
    <t>公益財団法人佐世保市体育協会</t>
    <rPh sb="0" eb="2">
      <t>コウエキ</t>
    </rPh>
    <rPh sb="2" eb="4">
      <t>ザイダン</t>
    </rPh>
    <rPh sb="4" eb="6">
      <t>ホウジン</t>
    </rPh>
    <rPh sb="6" eb="10">
      <t>サセボシ</t>
    </rPh>
    <rPh sb="10" eb="12">
      <t>タイイク</t>
    </rPh>
    <rPh sb="12" eb="14">
      <t>キョウカイ</t>
    </rPh>
    <phoneticPr fontId="24"/>
  </si>
  <si>
    <t>世知原温泉株式会社</t>
    <rPh sb="0" eb="3">
      <t>セチバル</t>
    </rPh>
    <rPh sb="3" eb="5">
      <t>オンセン</t>
    </rPh>
    <rPh sb="5" eb="9">
      <t>カブシキガイシャ</t>
    </rPh>
    <phoneticPr fontId="24"/>
  </si>
  <si>
    <t>宇久観光バス株式会社</t>
    <rPh sb="0" eb="2">
      <t>ウク</t>
    </rPh>
    <rPh sb="2" eb="4">
      <t>カンコウ</t>
    </rPh>
    <rPh sb="6" eb="10">
      <t>カブシキガイシャ</t>
    </rPh>
    <phoneticPr fontId="24"/>
  </si>
  <si>
    <t>させぼバス株式会社</t>
    <rPh sb="5" eb="9">
      <t>カブシキガイシャ</t>
    </rPh>
    <phoneticPr fontId="24"/>
  </si>
  <si>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4"/>
  </si>
  <si>
    <t>財団法人佐世保市学校給食会</t>
    <rPh sb="0" eb="2">
      <t>ザイダン</t>
    </rPh>
    <rPh sb="2" eb="4">
      <t>ホウジン</t>
    </rPh>
    <rPh sb="4" eb="8">
      <t>サセボシ</t>
    </rPh>
    <rPh sb="8" eb="10">
      <t>ガッコウ</t>
    </rPh>
    <rPh sb="10" eb="12">
      <t>キュウショク</t>
    </rPh>
    <rPh sb="12" eb="13">
      <t>カイ</t>
    </rPh>
    <phoneticPr fontId="24"/>
  </si>
  <si>
    <t>公益社団法人長崎県林業公社</t>
    <rPh sb="0" eb="2">
      <t>コウエキ</t>
    </rPh>
    <rPh sb="2" eb="4">
      <t>シャダン</t>
    </rPh>
    <rPh sb="4" eb="6">
      <t>ホウジン</t>
    </rPh>
    <rPh sb="6" eb="9">
      <t>ナガサキケン</t>
    </rPh>
    <rPh sb="9" eb="11">
      <t>リンギョウ</t>
    </rPh>
    <rPh sb="11" eb="13">
      <t>コウシャ</t>
    </rPh>
    <phoneticPr fontId="24"/>
  </si>
  <si>
    <t>松浦鉄道株式会社</t>
    <rPh sb="0" eb="2">
      <t>マツウラ</t>
    </rPh>
    <rPh sb="2" eb="4">
      <t>テツドウ</t>
    </rPh>
    <rPh sb="4" eb="8">
      <t>カブシキガイシャ</t>
    </rPh>
    <phoneticPr fontId="24"/>
  </si>
  <si>
    <t>長崎県住宅供給公社</t>
    <rPh sb="0" eb="3">
      <t>ナガサキケン</t>
    </rPh>
    <rPh sb="3" eb="5">
      <t>ジュウタク</t>
    </rPh>
    <rPh sb="5" eb="7">
      <t>キョウキュウ</t>
    </rPh>
    <rPh sb="7" eb="9">
      <t>コウシャ</t>
    </rPh>
    <phoneticPr fontId="24"/>
  </si>
  <si>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</si>
  <si>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</si>
  <si>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</si>
  <si>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</si>
  <si>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</si>
  <si>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</si>
  <si>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</si>
  <si>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</si>
  <si>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</si>
  <si>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</si>
  <si>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</si>
  <si>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</si>
  <si>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</si>
  <si>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</si>
  <si>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高いものの、将来負担比率は低くなっている。これは、毎年の市債発行額を元金償還額の範囲内に抑え、プライマリーバランスの黒字化を達成してきたことによるものです。将来負担比率が低下傾向にあるため、実質公債費比率についても、今後は低下してくるものと想定される。
</t>
    <rPh sb="46" eb="48">
      <t>シサイ</t>
    </rPh>
    <rPh sb="48" eb="50">
      <t>ハッコウ</t>
    </rPh>
    <rPh sb="50" eb="51">
      <t>ガク</t>
    </rPh>
    <rPh sb="52" eb="54">
      <t>ガンキン</t>
    </rPh>
    <rPh sb="54" eb="56">
      <t>ショウカン</t>
    </rPh>
    <rPh sb="56" eb="57">
      <t>ガク</t>
    </rPh>
    <rPh sb="58" eb="60">
      <t>ハンイ</t>
    </rPh>
    <rPh sb="60" eb="61">
      <t>ナイ</t>
    </rPh>
    <rPh sb="62" eb="63">
      <t>オサ</t>
    </rPh>
    <rPh sb="76" eb="79">
      <t>クロジカ</t>
    </rPh>
    <rPh sb="80" eb="82">
      <t>タッセイ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</si>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</sst>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55605</c:v>
                </c:pt>
                <c:pt idx="1">
                  <c:v>66412</c:v>
                </c:pt>
                <c:pt idx="2">
                  <c:v>66871</c:v>
                </c:pt>
                <c:pt idx="3">
                  <c:v>55136</c:v>
                </c:pt>
                <c:pt idx="4">
                  <c:v>49635</c:v>
                </c:pt>
              </c:numCache>
            </c:numRef>
          </c:val>
          <c:smooth val="0"/>
        </c:ser>
        <c:dLbls>
          <c:showLegendKey val="0"/>
          <c:showVal val="0"/>
          <c:showCatName val="0"/>
          <c:showSerName val="0"/>
          <c:showPercent val="0"/>
          <c:showBubbleSize val="0"/>
        </c:dLbls>
        <c:marker val="1"/>
        <c:smooth val="0"/>
        <c:axId val="235502880"/>
        <c:axId val="235503272"/>
      </c:lineChart>
      <c:catAx>
        <c:axId val="23550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03272"/>
        <c:crosses val="autoZero"/>
        <c:auto val="1"/>
        <c:lblAlgn val="ctr"/>
        <c:lblOffset val="100"/>
        <c:tickLblSkip val="1"/>
        <c:tickMarkSkip val="1"/>
        <c:noMultiLvlLbl val="0"/>
      </c:catAx>
      <c:valAx>
        <c:axId val="235503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0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6.09</c:v>
                </c:pt>
                <c:pt idx="1">
                  <c:v>5.76</c:v>
                </c:pt>
                <c:pt idx="2">
                  <c:v>5.18</c:v>
                </c:pt>
                <c:pt idx="3">
                  <c:v>4.67</c:v>
                </c:pt>
                <c:pt idx="4">
                  <c:v>6.94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14.2</c:v>
                </c:pt>
                <c:pt idx="1">
                  <c:v>8.9499999999999993</c:v>
                </c:pt>
                <c:pt idx="2">
                  <c:v>8.57</c:v>
                </c:pt>
                <c:pt idx="3">
                  <c:v>7.57</c:v>
                </c:pt>
                <c:pt idx="4">
                  <c:v>8.31</c:v>
                </c:pt>
              </c:numCache>
            </c:numRef>
          </c:val>
        </c:ser>
        <c:dLbls>
          <c:showLegendKey val="0"/>
          <c:showVal val="0"/>
          <c:showCatName val="0"/>
          <c:showSerName val="0"/>
          <c:showPercent val="0"/>
          <c:showBubbleSize val="0"/>
        </c:dLbls>
        <c:gapWidth val="250"/>
        <c:overlap val="100"/>
        <c:axId val="237189864"/>
        <c:axId val="23719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2.36</c:v>
                </c:pt>
                <c:pt idx="1">
                  <c:v>-5.83</c:v>
                </c:pt>
                <c:pt idx="2">
                  <c:v>-0.93</c:v>
                </c:pt>
                <c:pt idx="3">
                  <c:v>-1.55</c:v>
                </c:pt>
                <c:pt idx="4">
                  <c:v>3.1</c:v>
                </c:pt>
              </c:numCache>
            </c:numRef>
          </c:val>
          <c:smooth val="0"/>
        </c:ser>
        <c:dLbls>
          <c:showLegendKey val="0"/>
          <c:showVal val="0"/>
          <c:showCatName val="0"/>
          <c:showSerName val="0"/>
          <c:showPercent val="0"/>
          <c:showBubbleSize val="0"/>
        </c:dLbls>
        <c:marker val="1"/>
        <c:smooth val="0"/>
        <c:axId val="237189864"/>
        <c:axId val="237190256"/>
      </c:lineChart>
      <c:catAx>
        <c:axId val="23718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190256"/>
        <c:crosses val="autoZero"/>
        <c:auto val="1"/>
        <c:lblAlgn val="ctr"/>
        <c:lblOffset val="100"/>
        <c:tickLblSkip val="1"/>
        <c:tickMarkSkip val="1"/>
        <c:noMultiLvlLbl val="0"/>
      </c:catAx>
      <c:valAx>
        <c:axId val="23719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8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0.65</c:v>
                </c:pt>
                <c:pt idx="2">
                  <c:v>#N/A</c:v>
                </c:pt>
                <c:pt idx="3">
                  <c:v>0.78</c:v>
                </c:pt>
                <c:pt idx="4">
                  <c:v>#N/A</c:v>
                </c:pt>
                <c:pt idx="5">
                  <c:v>0.56999999999999995</c:v>
                </c:pt>
                <c:pt idx="6">
                  <c:v>#N/A</c:v>
                </c:pt>
                <c:pt idx="7">
                  <c:v>0.94</c:v>
                </c:pt>
                <c:pt idx="8">
                  <c:v>#N/A</c:v>
                </c:pt>
                <c:pt idx="9">
                  <c:v>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0.33</c:v>
                </c:pt>
                <c:pt idx="6">
                  <c:v>#N/A</c:v>
                </c:pt>
                <c:pt idx="7">
                  <c:v>0.24</c:v>
                </c:pt>
                <c:pt idx="8">
                  <c:v>#N/A</c:v>
                </c:pt>
                <c:pt idx="9">
                  <c:v>0.34</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0.04</c:v>
                </c:pt>
                <c:pt idx="8">
                  <c:v>#N/A</c:v>
                </c:pt>
                <c:pt idx="9">
                  <c:v>0.48</c:v>
                </c:pt>
              </c:numCache>
            </c:numRef>
          </c:val>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0.82</c:v>
                </c:pt>
                <c:pt idx="2">
                  <c:v>#N/A</c:v>
                </c:pt>
                <c:pt idx="3">
                  <c:v>0.77</c:v>
                </c:pt>
                <c:pt idx="4">
                  <c:v>#N/A</c:v>
                </c:pt>
                <c:pt idx="5">
                  <c:v>0.76</c:v>
                </c:pt>
                <c:pt idx="6">
                  <c:v>#N/A</c:v>
                </c:pt>
                <c:pt idx="7">
                  <c:v>0.76</c:v>
                </c:pt>
                <c:pt idx="8">
                  <c:v>#N/A</c:v>
                </c:pt>
                <c:pt idx="9">
                  <c:v>0.75</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1.64</c:v>
                </c:pt>
                <c:pt idx="2">
                  <c:v>#N/A</c:v>
                </c:pt>
                <c:pt idx="3">
                  <c:v>1.61</c:v>
                </c:pt>
                <c:pt idx="4">
                  <c:v>#N/A</c:v>
                </c:pt>
                <c:pt idx="5">
                  <c:v>1.47</c:v>
                </c:pt>
                <c:pt idx="6">
                  <c:v>#N/A</c:v>
                </c:pt>
                <c:pt idx="7">
                  <c:v>0.99</c:v>
                </c:pt>
                <c:pt idx="8">
                  <c:v>#N/A</c:v>
                </c:pt>
                <c:pt idx="9">
                  <c:v>1.52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4.55</c:v>
                </c:pt>
                <c:pt idx="2">
                  <c:v>#N/A</c:v>
                </c:pt>
                <c:pt idx="3">
                  <c:v>4.75</c:v>
                </c:pt>
                <c:pt idx="4">
                  <c:v>#N/A</c:v>
                </c:pt>
                <c:pt idx="5">
                  <c:v>4.9400000000000004</c:v>
                </c:pt>
                <c:pt idx="6">
                  <c:v>#N/A</c:v>
                </c:pt>
                <c:pt idx="7">
                  <c:v>4.96</c:v>
                </c:pt>
                <c:pt idx="8">
                  <c:v>#N/A</c:v>
                </c:pt>
                <c:pt idx="9">
                  <c:v>4.96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5.82</c:v>
                </c:pt>
                <c:pt idx="2">
                  <c:v>#N/A</c:v>
                </c:pt>
                <c:pt idx="3">
                  <c:v>5.59</c:v>
                </c:pt>
                <c:pt idx="4">
                  <c:v>#N/A</c:v>
                </c:pt>
                <c:pt idx="5">
                  <c:v>5.07</c:v>
                </c:pt>
                <c:pt idx="6">
                  <c:v>#N/A</c:v>
                </c:pt>
                <c:pt idx="7">
                  <c:v>4.47</c:v>
                </c:pt>
                <c:pt idx="8">
                  <c:v>#N/A</c:v>
                </c:pt>
                <c:pt idx="9">
                  <c:v>6.77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5.47</c:v>
                </c:pt>
                <c:pt idx="2">
                  <c:v>#N/A</c:v>
                </c:pt>
                <c:pt idx="3">
                  <c:v>6.81</c:v>
                </c:pt>
                <c:pt idx="4">
                  <c:v>#N/A</c:v>
                </c:pt>
                <c:pt idx="5">
                  <c:v>7.62</c:v>
                </c:pt>
                <c:pt idx="6">
                  <c:v>#N/A</c:v>
                </c:pt>
                <c:pt idx="7">
                  <c:v>8.0500000000000007</c:v>
                </c:pt>
                <c:pt idx="8">
                  <c:v>#N/A</c:v>
                </c:pt>
                <c:pt idx="9">
                  <c:v>7.46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9.06</c:v>
                </c:pt>
                <c:pt idx="2">
                  <c:v>#N/A</c:v>
                </c:pt>
                <c:pt idx="3">
                  <c:v>9.6999999999999993</c:v>
                </c:pt>
                <c:pt idx="4">
                  <c:v>#N/A</c:v>
                </c:pt>
                <c:pt idx="5">
                  <c:v>9.9499999999999993</c:v>
                </c:pt>
                <c:pt idx="6">
                  <c:v>#N/A</c:v>
                </c:pt>
                <c:pt idx="7">
                  <c:v>9.76</c:v>
                </c:pt>
                <c:pt idx="8">
                  <c:v>#N/A</c:v>
                </c:pt>
                <c:pt idx="9">
                  <c:v>8.73</c:v>
                </c:pt>
              </c:numCache>
            </c:numRef>
          </c:val>
        </c:ser>
        <c:dLbls>
          <c:showLegendKey val="0"/>
          <c:showVal val="0"/>
          <c:showCatName val="0"/>
          <c:showSerName val="0"/>
          <c:showPercent val="0"/>
          <c:showBubbleSize val="0"/>
        </c:dLbls>
        <c:gapWidth val="150"/>
        <c:overlap val="100"/>
        <c:axId val="237191432"/>
        <c:axId val="237191824"/>
      </c:barChart>
      <c:catAx>
        <c:axId val="23719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191824"/>
        <c:crosses val="autoZero"/>
        <c:auto val="1"/>
        <c:lblAlgn val="ctr"/>
        <c:lblOffset val="100"/>
        <c:tickLblSkip val="1"/>
        <c:tickMarkSkip val="1"/>
        <c:noMultiLvlLbl val="0"/>
      </c:catAx>
      <c:valAx>
        <c:axId val="23719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91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11788</c:v>
                </c:pt>
                <c:pt idx="5">
                  <c:v>11833</c:v>
                </c:pt>
                <c:pt idx="8">
                  <c:v>12147</c:v>
                </c:pt>
                <c:pt idx="11">
                  <c:v>12215</c:v>
                </c:pt>
                <c:pt idx="14">
                  <c:v>12509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753</c:v>
                </c:pt>
                <c:pt idx="3">
                  <c:v>729</c:v>
                </c:pt>
                <c:pt idx="6">
                  <c:v>790</c:v>
                </c:pt>
                <c:pt idx="9">
                  <c:v>582</c:v>
                </c:pt>
                <c:pt idx="12">
                  <c:v>281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2694</c:v>
                </c:pt>
                <c:pt idx="3">
                  <c:v>2776</c:v>
                </c:pt>
                <c:pt idx="6">
                  <c:v>2609</c:v>
                </c:pt>
                <c:pt idx="9">
                  <c:v>2785</c:v>
                </c:pt>
                <c:pt idx="12">
                  <c:v>2830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63</c:v>
                </c:pt>
                <c:pt idx="3">
                  <c:v>83</c:v>
                </c:pt>
                <c:pt idx="6">
                  <c:v>103</c:v>
                </c:pt>
                <c:pt idx="9">
                  <c:v>123</c:v>
                </c:pt>
                <c:pt idx="12">
                  <c:v>143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14332</c:v>
                </c:pt>
                <c:pt idx="3">
                  <c:v>13864</c:v>
                </c:pt>
                <c:pt idx="6">
                  <c:v>13603</c:v>
                </c:pt>
                <c:pt idx="9">
                  <c:v>13208</c:v>
                </c:pt>
                <c:pt idx="12">
                  <c:v>12456</c:v>
                </c:pt>
              </c:numCache>
            </c:numRef>
          </c:val>
        </c:ser>
        <c:dLbls>
          <c:showLegendKey val="0"/>
          <c:showVal val="0"/>
          <c:showCatName val="0"/>
          <c:showSerName val="0"/>
          <c:showPercent val="0"/>
          <c:showBubbleSize val="0"/>
        </c:dLbls>
        <c:gapWidth val="100"/>
        <c:overlap val="100"/>
        <c:axId val="237192608"/>
        <c:axId val="237193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6054</c:v>
                </c:pt>
                <c:pt idx="2">
                  <c:v>#N/A</c:v>
                </c:pt>
                <c:pt idx="3">
                  <c:v>#N/A</c:v>
                </c:pt>
                <c:pt idx="4">
                  <c:v>5619</c:v>
                </c:pt>
                <c:pt idx="5">
                  <c:v>#N/A</c:v>
                </c:pt>
                <c:pt idx="6">
                  <c:v>#N/A</c:v>
                </c:pt>
                <c:pt idx="7">
                  <c:v>4959</c:v>
                </c:pt>
                <c:pt idx="8">
                  <c:v>#N/A</c:v>
                </c:pt>
                <c:pt idx="9">
                  <c:v>#N/A</c:v>
                </c:pt>
                <c:pt idx="10">
                  <c:v>4484</c:v>
                </c:pt>
                <c:pt idx="11">
                  <c:v>#N/A</c:v>
                </c:pt>
                <c:pt idx="12">
                  <c:v>#N/A</c:v>
                </c:pt>
                <c:pt idx="13">
                  <c:v>3201</c:v>
                </c:pt>
                <c:pt idx="14">
                  <c:v>#N/A</c:v>
                </c:pt>
              </c:numCache>
            </c:numRef>
          </c:val>
          <c:smooth val="0"/>
        </c:ser>
        <c:dLbls>
          <c:showLegendKey val="0"/>
          <c:showVal val="0"/>
          <c:showCatName val="0"/>
          <c:showSerName val="0"/>
          <c:showPercent val="0"/>
          <c:showBubbleSize val="0"/>
        </c:dLbls>
        <c:marker val="1"/>
        <c:smooth val="0"/>
        <c:axId val="237192608"/>
        <c:axId val="237193000"/>
      </c:lineChart>
      <c:catAx>
        <c:axId val="2371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193000"/>
        <c:crosses val="autoZero"/>
        <c:auto val="1"/>
        <c:lblAlgn val="ctr"/>
        <c:lblOffset val="100"/>
        <c:tickLblSkip val="1"/>
        <c:tickMarkSkip val="1"/>
        <c:noMultiLvlLbl val="0"/>
      </c:catAx>
      <c:valAx>
        <c:axId val="23719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95760</c:v>
                </c:pt>
                <c:pt idx="5">
                  <c:v>96097</c:v>
                </c:pt>
                <c:pt idx="8">
                  <c:v>97553</c:v>
                </c:pt>
                <c:pt idx="11">
                  <c:v>96636</c:v>
                </c:pt>
                <c:pt idx="14">
                  <c:v>95799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23493</c:v>
                </c:pt>
                <c:pt idx="5">
                  <c:v>22778</c:v>
                </c:pt>
                <c:pt idx="8">
                  <c:v>22192</c:v>
                </c:pt>
                <c:pt idx="11">
                  <c:v>21472</c:v>
                </c:pt>
                <c:pt idx="14">
                  <c:v>24150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21092</c:v>
                </c:pt>
                <c:pt idx="5">
                  <c:v>20347</c:v>
                </c:pt>
                <c:pt idx="8">
                  <c:v>21027</c:v>
                </c:pt>
                <c:pt idx="11">
                  <c:v>21197</c:v>
                </c:pt>
                <c:pt idx="14">
                  <c:v>23648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131</c:v>
                </c:pt>
                <c:pt idx="3">
                  <c:v>165</c:v>
                </c:pt>
                <c:pt idx="6">
                  <c:v>119</c:v>
                </c:pt>
                <c:pt idx="9">
                  <c:v>125</c:v>
                </c:pt>
                <c:pt idx="12">
                  <c:v>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19927</c:v>
                </c:pt>
                <c:pt idx="3">
                  <c:v>20148</c:v>
                </c:pt>
                <c:pt idx="6">
                  <c:v>17456</c:v>
                </c:pt>
                <c:pt idx="9">
                  <c:v>16117</c:v>
                </c:pt>
                <c:pt idx="12">
                  <c:v>16443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30353</c:v>
                </c:pt>
                <c:pt idx="3">
                  <c:v>29119</c:v>
                </c:pt>
                <c:pt idx="6">
                  <c:v>29838</c:v>
                </c:pt>
                <c:pt idx="9">
                  <c:v>28003</c:v>
                </c:pt>
                <c:pt idx="12">
                  <c:v>28181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1867</c:v>
                </c:pt>
                <c:pt idx="3">
                  <c:v>1340</c:v>
                </c:pt>
                <c:pt idx="6">
                  <c:v>851</c:v>
                </c:pt>
                <c:pt idx="9">
                  <c:v>319</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125193</c:v>
                </c:pt>
                <c:pt idx="3">
                  <c:v>124494</c:v>
                </c:pt>
                <c:pt idx="6">
                  <c:v>119968</c:v>
                </c:pt>
                <c:pt idx="9">
                  <c:v>117389</c:v>
                </c:pt>
                <c:pt idx="12">
                  <c:v>113189</c:v>
                </c:pt>
              </c:numCache>
            </c:numRef>
          </c:val>
        </c:ser>
        <c:dLbls>
          <c:showLegendKey val="0"/>
          <c:showVal val="0"/>
          <c:showCatName val="0"/>
          <c:showSerName val="0"/>
          <c:showPercent val="0"/>
          <c:showBubbleSize val="0"/>
        </c:dLbls>
        <c:gapWidth val="100"/>
        <c:overlap val="100"/>
        <c:axId val="261363440"/>
        <c:axId val="261363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37127</c:v>
                </c:pt>
                <c:pt idx="2">
                  <c:v>#N/A</c:v>
                </c:pt>
                <c:pt idx="3">
                  <c:v>#N/A</c:v>
                </c:pt>
                <c:pt idx="4">
                  <c:v>36043</c:v>
                </c:pt>
                <c:pt idx="5">
                  <c:v>#N/A</c:v>
                </c:pt>
                <c:pt idx="6">
                  <c:v>#N/A</c:v>
                </c:pt>
                <c:pt idx="7">
                  <c:v>27460</c:v>
                </c:pt>
                <c:pt idx="8">
                  <c:v>#N/A</c:v>
                </c:pt>
                <c:pt idx="9">
                  <c:v>#N/A</c:v>
                </c:pt>
                <c:pt idx="10">
                  <c:v>22648</c:v>
                </c:pt>
                <c:pt idx="11">
                  <c:v>#N/A</c:v>
                </c:pt>
                <c:pt idx="12">
                  <c:v>#N/A</c:v>
                </c:pt>
                <c:pt idx="13">
                  <c:v>14295</c:v>
                </c:pt>
                <c:pt idx="14">
                  <c:v>#N/A</c:v>
                </c:pt>
              </c:numCache>
            </c:numRef>
          </c:val>
          <c:smooth val="0"/>
        </c:ser>
        <c:dLbls>
          <c:showLegendKey val="0"/>
          <c:showVal val="0"/>
          <c:showCatName val="0"/>
          <c:showSerName val="0"/>
          <c:showPercent val="0"/>
          <c:showBubbleSize val="0"/>
        </c:dLbls>
        <c:marker val="1"/>
        <c:smooth val="0"/>
        <c:axId val="261363440"/>
        <c:axId val="261363832"/>
      </c:lineChart>
      <c:catAx>
        <c:axId val="26136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363832"/>
        <c:crosses val="autoZero"/>
        <c:auto val="1"/>
        <c:lblAlgn val="ctr"/>
        <c:lblOffset val="100"/>
        <c:tickLblSkip val="1"/>
        <c:tickMarkSkip val="1"/>
        <c:noMultiLvlLbl val="0"/>
      </c:catAx>
      <c:valAx>
        <c:axId val="261363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36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{1874734C-14E2-4342-B6FB-AE85594CFF8C}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{6BE1F749-F3FD-4BE5-9E6D-A263B864B3F2}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{00389F1E-425C-483C-8ADD-8DDB582963F4}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{3F90F2DF-838B-4583-949E-7795CD9CE4B3}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{3A7E828C-D267-468A-8F27-047BDD7D4C6B}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{C39016A6-4A28-4FE8-87E5-2635020DFD06}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{FD3390D3-3467-46D5-9ABC-E4837A6E7382}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{D05F8756-1318-4D99-B6E2-489D47BB88BC}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{49F91035-34CD-4DD0-882B-BCF4CEAC612C}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{24217D8E-75C4-47AC-B390-26E958BA6452}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69866704"/>
        <c:axId val="269867096"/>
      </c:scatterChart>
      <c:valAx>
        <c:axId val="269866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867096"/>
        <c:crosses val="autoZero"/>
        <c:crossBetween val="midCat"/>
      </c:valAx>
      <c:valAx>
        <c:axId val="269867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986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{EA58A847-D79C-4F27-8FDA-37F8025662D9}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{B3AFEF06-48D6-4593-A143-EBC06E0F4720}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{01133564-ED32-40B1-BB86-CA76CB24E153}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{C107E7A5-7638-4EA6-9F74-505AA54A6D86}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{944E1C81-B714-4580-9FB0-E39109FD30C9}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11.7</c:v>
                </c:pt>
                <c:pt idx="2">
                  <c:v>10.6</c:v>
                </c:pt>
                <c:pt idx="3">
                  <c:v>9.6999999999999993</c:v>
                </c:pt>
                <c:pt idx="4">
                  <c:v>8.1999999999999993</c:v>
                </c:pt>
              </c:numCache>
            </c:numRef>
          </c:xVal>
          <c:yVal>
            <c:numRef>
              <c:f>公会計指標分析・財政指標組合せ分析表!$K$73:$O$73</c:f>
              <c:numCache>
                <c:formatCode>#,##0.0;"▲ "#,##0.0</c:formatCode>
                <c:ptCount val="5"/>
                <c:pt idx="0">
                  <c:v>70.7</c:v>
                </c:pt>
                <c:pt idx="1">
                  <c:v>69.900000000000006</c:v>
                </c:pt>
                <c:pt idx="2">
                  <c:v>53.4</c:v>
                </c:pt>
                <c:pt idx="3">
                  <c:v>44.4</c:v>
                </c:pt>
                <c:pt idx="4">
                  <c:v>27.6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{C6CE9C76-1DE2-47E9-9AB5-713B563B5CE5}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{FD1B8EB0-8A7B-4E58-B6A5-6E2838F10DA1}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{A1BCAB86-F4D5-439E-A85D-046BEA12FD8A}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{C68E7B09-D3E0-46F8-AD9E-844047FB0AC0}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{AF122733-95AD-4E07-AD15-D9E2A9E0326B}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269867880"/>
        <c:axId val="269868272"/>
      </c:scatterChart>
      <c:valAx>
        <c:axId val="269867880"/>
        <c:scaling>
          <c:orientation val="minMax"/>
          <c:max val="13.1"/>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868272"/>
        <c:crosses val="autoZero"/>
        <c:crossBetween val="midCat"/>
      </c:valAx>
      <c:valAx>
        <c:axId val="269868272"/>
        <c:scaling>
          <c:orientation val="minMax"/>
          <c:max val="7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9867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元利償還金等については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元利償還金等の減により前年度と比較して約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千万円の減となった。</a:t>
          </a:r>
          <a:r>
            <a:rPr lang="ja-JP" altLang="ja-JP" sz="1300" b="0" i="0" baseline="0">
              <a:solidFill>
                <a:schemeClr val="dk1"/>
              </a:solidFill>
              <a:effectLst/>
              <a:latin typeface="+mn-lt"/>
              <a:ea typeface="+mn-ea"/>
              <a:cs typeface="+mn-cs"/>
            </a:rPr>
            <a:t>これは主に、一般会計等にかかる元利償還金について、地方債の計画的な発行に努めた結果、元金償還額が減となったことや、債務負担行為に基づく土地取得費の償還が進捗したことによるものである。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控除財源である算入公債費等については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千万円の増と</a:t>
          </a:r>
          <a:r>
            <a:rPr kumimoji="1" lang="ja-JP" altLang="en-US" sz="1300">
              <a:solidFill>
                <a:schemeClr val="dk1"/>
              </a:solidFill>
              <a:effectLst/>
              <a:latin typeface="+mn-lt"/>
              <a:ea typeface="+mn-ea"/>
              <a:cs typeface="+mn-cs"/>
            </a:rPr>
            <a:t>なった、この点については</a:t>
          </a:r>
          <a:r>
            <a:rPr lang="ja-JP" altLang="ja-JP" sz="1300" b="0" i="0" baseline="0">
              <a:solidFill>
                <a:schemeClr val="dk1"/>
              </a:solidFill>
              <a:effectLst/>
              <a:latin typeface="+mn-lt"/>
              <a:ea typeface="+mn-ea"/>
              <a:cs typeface="+mn-cs"/>
            </a:rPr>
            <a:t>交付税措置率が高い有利な地方債を優先的に発行していることがうかがえる。</a:t>
          </a:r>
          <a:endParaRPr lang="ja-JP" altLang="ja-JP" sz="1300">
            <a:effectLst/>
          </a:endParaRPr>
        </a:p>
        <a:p>
          <a:r>
            <a:rPr kumimoji="1" lang="ja-JP" altLang="ja-JP" sz="1300">
              <a:solidFill>
                <a:schemeClr val="dk1"/>
              </a:solidFill>
              <a:effectLst/>
              <a:latin typeface="+mn-lt"/>
              <a:ea typeface="+mn-ea"/>
              <a:cs typeface="+mn-cs"/>
            </a:rPr>
            <a:t>分子合計では前年度と比較して約</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円の減とな</a:t>
          </a:r>
          <a:r>
            <a:rPr kumimoji="1" lang="ja-JP" altLang="en-US" sz="1300">
              <a:solidFill>
                <a:schemeClr val="dk1"/>
              </a:solidFill>
              <a:effectLst/>
              <a:latin typeface="+mn-lt"/>
              <a:ea typeface="+mn-ea"/>
              <a:cs typeface="+mn-cs"/>
            </a:rPr>
            <a:t>り、平成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年から平成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か年平均で算出した平成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年度の実質公債費比率は</a:t>
          </a:r>
          <a:r>
            <a:rPr kumimoji="1" lang="en-US" altLang="ja-JP" sz="1300">
              <a:solidFill>
                <a:schemeClr val="dk1"/>
              </a:solidFill>
              <a:effectLst/>
              <a:latin typeface="+mn-lt"/>
              <a:ea typeface="+mn-ea"/>
              <a:cs typeface="+mn-cs"/>
            </a:rPr>
            <a:t>8.2</a:t>
          </a:r>
          <a:r>
            <a:rPr kumimoji="1" lang="ja-JP" altLang="en-US" sz="1300">
              <a:solidFill>
                <a:schemeClr val="dk1"/>
              </a:solidFill>
              <a:effectLst/>
              <a:latin typeface="+mn-lt"/>
              <a:ea typeface="+mn-ea"/>
              <a:cs typeface="+mn-cs"/>
            </a:rPr>
            <a:t>％となり、平成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9.7</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ポイント好転している</a:t>
          </a:r>
          <a:r>
            <a:rPr kumimoji="1" lang="ja-JP" altLang="ja-JP" sz="1300">
              <a:solidFill>
                <a:schemeClr val="dk1"/>
              </a:solidFill>
              <a:effectLst/>
              <a:latin typeface="+mn-lt"/>
              <a:ea typeface="+mn-ea"/>
              <a:cs typeface="+mn-cs"/>
            </a:rPr>
            <a:t>。</a:t>
          </a:r>
          <a:endParaRPr lang="en-US" altLang="ja-JP" sz="1300" b="0" i="0" baseline="0">
            <a:solidFill>
              <a:srgbClr val="FF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将来負担額については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職員に係る退職手当負担見込額が約</a:t>
          </a:r>
          <a:r>
            <a:rPr kumimoji="1" lang="en-US" altLang="ja-JP" sz="1300">
              <a:solidFill>
                <a:sysClr val="windowText" lastClr="000000"/>
              </a:solidFill>
              <a:effectLst/>
              <a:latin typeface="+mn-lt"/>
              <a:ea typeface="+mn-ea"/>
              <a:cs typeface="+mn-cs"/>
            </a:rPr>
            <a:t>3</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3</a:t>
          </a:r>
          <a:r>
            <a:rPr kumimoji="1" lang="ja-JP" altLang="en-US" sz="1300">
              <a:solidFill>
                <a:sysClr val="windowText" lastClr="000000"/>
              </a:solidFill>
              <a:effectLst/>
              <a:latin typeface="+mn-lt"/>
              <a:ea typeface="+mn-ea"/>
              <a:cs typeface="+mn-cs"/>
            </a:rPr>
            <a:t>千万円</a:t>
          </a:r>
          <a:r>
            <a:rPr kumimoji="1" lang="ja-JP" altLang="ja-JP" sz="1300">
              <a:solidFill>
                <a:sysClr val="windowText" lastClr="000000"/>
              </a:solidFill>
              <a:effectLst/>
              <a:latin typeface="+mn-lt"/>
              <a:ea typeface="+mn-ea"/>
              <a:cs typeface="+mn-cs"/>
            </a:rPr>
            <a:t>増加したが</a:t>
          </a:r>
          <a:r>
            <a:rPr kumimoji="1" lang="ja-JP" altLang="en-US" sz="1300">
              <a:solidFill>
                <a:sysClr val="windowText" lastClr="000000"/>
              </a:solidFill>
              <a:effectLst/>
              <a:latin typeface="+mn-lt"/>
              <a:ea typeface="+mn-ea"/>
              <a:cs typeface="+mn-cs"/>
            </a:rPr>
            <a:t>、</a:t>
          </a:r>
          <a:r>
            <a:rPr lang="ja-JP" altLang="ja-JP" sz="1300">
              <a:solidFill>
                <a:schemeClr val="dk1"/>
              </a:solidFill>
              <a:effectLst/>
              <a:latin typeface="+mn-lt"/>
              <a:ea typeface="+mn-ea"/>
              <a:cs typeface="+mn-cs"/>
            </a:rPr>
            <a:t>財政運営方針として市債発行額が元金償還額を上回らないようにしていることにより</a:t>
          </a:r>
          <a:r>
            <a:rPr kumimoji="1" lang="ja-JP" altLang="ja-JP" sz="1300">
              <a:solidFill>
                <a:sysClr val="windowText" lastClr="000000"/>
              </a:solidFill>
              <a:effectLst/>
              <a:latin typeface="+mn-lt"/>
              <a:ea typeface="+mn-ea"/>
              <a:cs typeface="+mn-cs"/>
            </a:rPr>
            <a:t>一般会計等に係る地方債の現在高が約</a:t>
          </a:r>
          <a:r>
            <a:rPr kumimoji="1" lang="en-US" altLang="ja-JP" sz="1300">
              <a:solidFill>
                <a:sysClr val="windowText" lastClr="000000"/>
              </a:solidFill>
              <a:effectLst/>
              <a:latin typeface="+mn-lt"/>
              <a:ea typeface="+mn-ea"/>
              <a:cs typeface="+mn-cs"/>
            </a:rPr>
            <a:t>42</a:t>
          </a:r>
          <a:r>
            <a:rPr kumimoji="1" lang="ja-JP" altLang="ja-JP" sz="1300">
              <a:solidFill>
                <a:sysClr val="windowText" lastClr="000000"/>
              </a:solidFill>
              <a:effectLst/>
              <a:latin typeface="+mn-lt"/>
              <a:ea typeface="+mn-ea"/>
              <a:cs typeface="+mn-cs"/>
            </a:rPr>
            <a:t>億円の減</a:t>
          </a:r>
          <a:r>
            <a:rPr kumimoji="1" lang="ja-JP" altLang="en-US" sz="1300">
              <a:solidFill>
                <a:sysClr val="windowText" lastClr="000000"/>
              </a:solidFill>
              <a:effectLst/>
              <a:latin typeface="+mn-lt"/>
              <a:ea typeface="+mn-ea"/>
              <a:cs typeface="+mn-cs"/>
            </a:rPr>
            <a:t>したことや、</a:t>
          </a:r>
          <a:r>
            <a:rPr kumimoji="1" lang="ja-JP" altLang="ja-JP" sz="1300">
              <a:solidFill>
                <a:sysClr val="windowText" lastClr="000000"/>
              </a:solidFill>
              <a:effectLst/>
              <a:latin typeface="+mn-lt"/>
              <a:ea typeface="+mn-ea"/>
              <a:cs typeface="+mn-cs"/>
            </a:rPr>
            <a:t>債務負担行為に基づく支出予定額が約</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千万円の減となったことなどにより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前年度と比較して計約</a:t>
          </a:r>
          <a:r>
            <a:rPr kumimoji="1" lang="en-US" altLang="ja-JP" sz="1300">
              <a:solidFill>
                <a:sysClr val="windowText" lastClr="000000"/>
              </a:solidFill>
              <a:effectLst/>
              <a:latin typeface="+mn-lt"/>
              <a:ea typeface="+mn-ea"/>
              <a:cs typeface="+mn-cs"/>
            </a:rPr>
            <a:t>40</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千万円の減となった。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控除財源である充当可能財源等については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基準財政需要額算入見込額が</a:t>
          </a:r>
          <a:r>
            <a:rPr kumimoji="1" lang="ja-JP" altLang="en-US"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8</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4</a:t>
          </a:r>
          <a:r>
            <a:rPr kumimoji="1" lang="ja-JP" altLang="en-US" sz="1300">
              <a:solidFill>
                <a:sysClr val="windowText" lastClr="000000"/>
              </a:solidFill>
              <a:effectLst/>
              <a:latin typeface="+mn-lt"/>
              <a:ea typeface="+mn-ea"/>
              <a:cs typeface="+mn-cs"/>
            </a:rPr>
            <a:t>千万円</a:t>
          </a:r>
          <a:r>
            <a:rPr kumimoji="1" lang="ja-JP" altLang="ja-JP" sz="1300">
              <a:solidFill>
                <a:sysClr val="windowText" lastClr="000000"/>
              </a:solidFill>
              <a:effectLst/>
              <a:latin typeface="+mn-lt"/>
              <a:ea typeface="+mn-ea"/>
              <a:cs typeface="+mn-cs"/>
            </a:rPr>
            <a:t>の減となったものの</a:t>
          </a:r>
          <a:r>
            <a:rPr kumimoji="1" lang="ja-JP" altLang="en-US" sz="1300">
              <a:solidFill>
                <a:sysClr val="windowText" lastClr="000000"/>
              </a:solidFill>
              <a:effectLst/>
              <a:latin typeface="+mn-lt"/>
              <a:ea typeface="+mn-ea"/>
              <a:cs typeface="+mn-cs"/>
            </a:rPr>
            <a:t>、ふるさと佐世保元気基金の新設などにより</a:t>
          </a:r>
          <a:r>
            <a:rPr kumimoji="1" lang="ja-JP" altLang="ja-JP" sz="1300">
              <a:solidFill>
                <a:sysClr val="windowText" lastClr="000000"/>
              </a:solidFill>
              <a:effectLst/>
              <a:latin typeface="+mn-lt"/>
              <a:ea typeface="+mn-ea"/>
              <a:cs typeface="+mn-cs"/>
            </a:rPr>
            <a:t>充当可能基金が約</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5</a:t>
          </a:r>
          <a:r>
            <a:rPr kumimoji="1" lang="ja-JP" altLang="en-US" sz="1300">
              <a:solidFill>
                <a:sysClr val="windowText" lastClr="000000"/>
              </a:solidFill>
              <a:effectLst/>
              <a:latin typeface="+mn-lt"/>
              <a:ea typeface="+mn-ea"/>
              <a:cs typeface="+mn-cs"/>
            </a:rPr>
            <a:t>千万円の増となったことや</a:t>
          </a:r>
          <a:r>
            <a:rPr kumimoji="1" lang="ja-JP" altLang="ja-JP" sz="1300">
              <a:solidFill>
                <a:sysClr val="windowText" lastClr="000000"/>
              </a:solidFill>
              <a:effectLst/>
              <a:latin typeface="+mn-lt"/>
              <a:ea typeface="+mn-ea"/>
              <a:cs typeface="+mn-cs"/>
            </a:rPr>
            <a:t>、都市計画税や市営住宅使用料等の充当可能特定歳入が約</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8</a:t>
          </a:r>
          <a:r>
            <a:rPr kumimoji="1" lang="ja-JP" altLang="ja-JP" sz="1300">
              <a:solidFill>
                <a:sysClr val="windowText" lastClr="000000"/>
              </a:solidFill>
              <a:effectLst/>
              <a:latin typeface="+mn-lt"/>
              <a:ea typeface="+mn-ea"/>
              <a:cs typeface="+mn-cs"/>
            </a:rPr>
            <a:t>千万円の増となったことにより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計約</a:t>
          </a:r>
          <a:r>
            <a:rPr kumimoji="1" lang="en-US" altLang="ja-JP" sz="1300">
              <a:solidFill>
                <a:sysClr val="windowText" lastClr="000000"/>
              </a:solidFill>
              <a:effectLst/>
              <a:latin typeface="+mn-lt"/>
              <a:ea typeface="+mn-ea"/>
              <a:cs typeface="+mn-cs"/>
            </a:rPr>
            <a:t>42</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千万</a:t>
          </a:r>
          <a:r>
            <a:rPr kumimoji="1" lang="ja-JP" altLang="ja-JP" sz="1300">
              <a:solidFill>
                <a:sysClr val="windowText" lastClr="000000"/>
              </a:solidFill>
              <a:effectLst/>
              <a:latin typeface="+mn-lt"/>
              <a:ea typeface="+mn-ea"/>
              <a:cs typeface="+mn-cs"/>
            </a:rPr>
            <a:t>円の増となり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分子合計では前年度と比較して約</a:t>
          </a:r>
          <a:r>
            <a:rPr kumimoji="1" lang="en-US" altLang="ja-JP" sz="1300">
              <a:solidFill>
                <a:sysClr val="windowText" lastClr="000000"/>
              </a:solidFill>
              <a:effectLst/>
              <a:latin typeface="+mn-lt"/>
              <a:ea typeface="+mn-ea"/>
              <a:cs typeface="+mn-cs"/>
            </a:rPr>
            <a:t>83</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千万円の減となった。</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　本</a:t>
          </a:r>
          <a:r>
            <a:rPr lang="ja-JP" altLang="ja-JP" sz="1300" b="0" i="0" baseline="0">
              <a:solidFill>
                <a:sysClr val="windowText" lastClr="000000"/>
              </a:solidFill>
              <a:effectLst/>
              <a:latin typeface="+mn-lt"/>
              <a:ea typeface="+mn-ea"/>
              <a:cs typeface="+mn-cs"/>
            </a:rPr>
            <a:t>市の財政力指数は</a:t>
          </a:r>
          <a:r>
            <a:rPr lang="en-US" altLang="ja-JP" sz="1300" b="0" i="0" baseline="0">
              <a:solidFill>
                <a:sysClr val="windowText" lastClr="000000"/>
              </a:solidFill>
              <a:effectLst/>
              <a:latin typeface="+mn-lt"/>
              <a:ea typeface="+mn-ea"/>
              <a:cs typeface="+mn-cs"/>
            </a:rPr>
            <a:t>0.51</a:t>
          </a:r>
          <a:r>
            <a:rPr lang="ja-JP" altLang="ja-JP" sz="1300" b="0" i="0" baseline="0">
              <a:solidFill>
                <a:sysClr val="windowText" lastClr="000000"/>
              </a:solidFill>
              <a:effectLst/>
              <a:latin typeface="+mn-lt"/>
              <a:ea typeface="+mn-ea"/>
              <a:cs typeface="+mn-cs"/>
            </a:rPr>
            <a:t>であり、県平均</a:t>
          </a:r>
          <a:r>
            <a:rPr lang="en-US" altLang="ja-JP" sz="1300" b="0" i="0" baseline="0">
              <a:solidFill>
                <a:sysClr val="windowText" lastClr="000000"/>
              </a:solidFill>
              <a:effectLst/>
              <a:latin typeface="+mn-lt"/>
              <a:ea typeface="+mn-ea"/>
              <a:cs typeface="+mn-cs"/>
            </a:rPr>
            <a:t>0.38</a:t>
          </a:r>
          <a:r>
            <a:rPr lang="ja-JP" altLang="ja-JP" sz="1300" b="0" i="0" baseline="0">
              <a:solidFill>
                <a:sysClr val="windowText" lastClr="000000"/>
              </a:solidFill>
              <a:effectLst/>
              <a:latin typeface="+mn-lt"/>
              <a:ea typeface="+mn-ea"/>
              <a:cs typeface="+mn-cs"/>
            </a:rPr>
            <a:t>、全国平均</a:t>
          </a:r>
          <a:r>
            <a:rPr lang="en-US" altLang="ja-JP" sz="1300" b="0" i="0" baseline="0">
              <a:solidFill>
                <a:sysClr val="windowText" lastClr="000000"/>
              </a:solidFill>
              <a:effectLst/>
              <a:latin typeface="+mn-lt"/>
              <a:ea typeface="+mn-ea"/>
              <a:cs typeface="+mn-cs"/>
            </a:rPr>
            <a:t>0.50</a:t>
          </a:r>
          <a:r>
            <a:rPr lang="ja-JP" altLang="ja-JP" sz="1300" b="0" i="0" baseline="0">
              <a:solidFill>
                <a:sysClr val="windowText" lastClr="000000"/>
              </a:solidFill>
              <a:effectLst/>
              <a:latin typeface="+mn-lt"/>
              <a:ea typeface="+mn-ea"/>
              <a:cs typeface="+mn-cs"/>
            </a:rPr>
            <a:t>は上回っているものの、類似団体平均</a:t>
          </a:r>
          <a:r>
            <a:rPr lang="en-US" altLang="ja-JP" sz="1300" b="0" i="0" baseline="0">
              <a:solidFill>
                <a:sysClr val="windowText" lastClr="000000"/>
              </a:solidFill>
              <a:effectLst/>
              <a:latin typeface="+mn-lt"/>
              <a:ea typeface="+mn-ea"/>
              <a:cs typeface="+mn-cs"/>
            </a:rPr>
            <a:t>0.82</a:t>
          </a:r>
          <a:r>
            <a:rPr lang="ja-JP" altLang="ja-JP" sz="1300" b="0" i="0" baseline="0">
              <a:solidFill>
                <a:sysClr val="windowText" lastClr="000000"/>
              </a:solidFill>
              <a:effectLst/>
              <a:latin typeface="+mn-lt"/>
              <a:ea typeface="+mn-ea"/>
              <a:cs typeface="+mn-cs"/>
            </a:rPr>
            <a:t>を大きく下回っている。これは、人口減少や高齢化等により、人口</a:t>
          </a:r>
          <a:r>
            <a:rPr lang="en-US" altLang="ja-JP" sz="1300" b="0" i="0" baseline="0">
              <a:solidFill>
                <a:sysClr val="windowText" lastClr="000000"/>
              </a:solidFill>
              <a:effectLst/>
              <a:latin typeface="+mn-lt"/>
              <a:ea typeface="+mn-ea"/>
              <a:cs typeface="+mn-cs"/>
            </a:rPr>
            <a:t>1</a:t>
          </a:r>
          <a:r>
            <a:rPr lang="ja-JP" altLang="ja-JP" sz="1300" b="0" i="0" baseline="0">
              <a:solidFill>
                <a:sysClr val="windowText" lastClr="000000"/>
              </a:solidFill>
              <a:effectLst/>
              <a:latin typeface="+mn-lt"/>
              <a:ea typeface="+mn-ea"/>
              <a:cs typeface="+mn-cs"/>
            </a:rPr>
            <a:t>人当たりの地方税収入が少ないこと、基準財政収入額が小さいことに加え、合併により市域が広まったことなどで基準財政需要額が大きくなっていることによるものである。今後、合併算定替は段階的に縮小される見込みであり、恒常的な財源不足に陥ることが見込まれるため、「第</a:t>
          </a:r>
          <a:r>
            <a:rPr lang="en-US" altLang="ja-JP" sz="1300" b="0" i="0" baseline="0">
              <a:solidFill>
                <a:sysClr val="windowText" lastClr="000000"/>
              </a:solidFill>
              <a:effectLst/>
              <a:latin typeface="+mn-lt"/>
              <a:ea typeface="+mn-ea"/>
              <a:cs typeface="+mn-cs"/>
            </a:rPr>
            <a:t>6</a:t>
          </a:r>
          <a:r>
            <a:rPr lang="ja-JP" altLang="ja-JP" sz="1300" b="0" i="0" baseline="0">
              <a:solidFill>
                <a:sysClr val="windowText" lastClr="000000"/>
              </a:solidFill>
              <a:effectLst/>
              <a:latin typeface="+mn-lt"/>
              <a:ea typeface="+mn-ea"/>
              <a:cs typeface="+mn-cs"/>
            </a:rPr>
            <a:t>次佐世保市行財政改革推進計画」に基づき、定員管理の適正化、選択と受益者負担を前提とした行政サービスの提供、税等徴収率の向上など、行政運営の効率化、財政基盤の強化を進める必要がある。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44450</xdr:rowOff>
    </xdr:to>
    <xdr:cxnSp macro="">
      <xdr:nvCxnSpPr>
        <xdr:cNvPr id="71" name="直線コネクタ 70"/>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44450</xdr:rowOff>
    </xdr:to>
    <xdr:cxnSp macro="">
      <xdr:nvCxnSpPr>
        <xdr:cNvPr id="77" name="直線コネクタ 76"/>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本市の経常収支比率は</a:t>
          </a:r>
          <a:r>
            <a:rPr lang="en-US" altLang="ja-JP" sz="1300" b="0" i="0" baseline="0">
              <a:solidFill>
                <a:sysClr val="windowText" lastClr="000000"/>
              </a:solidFill>
              <a:effectLst/>
              <a:latin typeface="+mn-lt"/>
              <a:ea typeface="+mn-ea"/>
              <a:cs typeface="+mn-cs"/>
            </a:rPr>
            <a:t>90.0</a:t>
          </a:r>
          <a:r>
            <a:rPr lang="ja-JP" altLang="ja-JP" sz="1300" b="0" i="0" baseline="0">
              <a:solidFill>
                <a:sysClr val="windowText" lastClr="000000"/>
              </a:solidFill>
              <a:effectLst/>
              <a:latin typeface="+mn-lt"/>
              <a:ea typeface="+mn-ea"/>
              <a:cs typeface="+mn-cs"/>
            </a:rPr>
            <a:t>％であり、</a:t>
          </a:r>
          <a:r>
            <a:rPr lang="en-US" altLang="ja-JP" sz="1300" b="0" i="0" baseline="0">
              <a:solidFill>
                <a:sysClr val="windowText" lastClr="000000"/>
              </a:solidFill>
              <a:effectLst/>
              <a:latin typeface="+mn-lt"/>
              <a:ea typeface="+mn-ea"/>
              <a:cs typeface="+mn-cs"/>
            </a:rPr>
            <a:t>0.7</a:t>
          </a:r>
          <a:r>
            <a:rPr lang="ja-JP" altLang="en-US" sz="1300" b="0" i="0" baseline="0">
              <a:solidFill>
                <a:sysClr val="windowText" lastClr="000000"/>
              </a:solidFill>
              <a:effectLst/>
              <a:latin typeface="+mn-lt"/>
              <a:ea typeface="+mn-ea"/>
              <a:cs typeface="+mn-cs"/>
            </a:rPr>
            <a:t>％上昇し</a:t>
          </a:r>
          <a:r>
            <a:rPr lang="ja-JP" altLang="ja-JP" sz="1300" b="0" i="0" baseline="0">
              <a:solidFill>
                <a:sysClr val="windowText" lastClr="000000"/>
              </a:solidFill>
              <a:effectLst/>
              <a:latin typeface="+mn-lt"/>
              <a:ea typeface="+mn-ea"/>
              <a:cs typeface="+mn-cs"/>
            </a:rPr>
            <a:t>昨年度より</a:t>
          </a:r>
          <a:r>
            <a:rPr lang="ja-JP" altLang="en-US" sz="1300" b="0" i="0" baseline="0">
              <a:solidFill>
                <a:schemeClr val="dk1"/>
              </a:solidFill>
              <a:effectLst/>
              <a:latin typeface="+mn-lt"/>
              <a:ea typeface="+mn-ea"/>
              <a:cs typeface="+mn-cs"/>
            </a:rPr>
            <a:t>やや悪化している状況である。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高比率化する要因の１つは、財政力</a:t>
          </a:r>
          <a:r>
            <a:rPr kumimoji="1" lang="ja-JP" altLang="ja-JP" sz="1300">
              <a:solidFill>
                <a:sysClr val="windowText" lastClr="000000"/>
              </a:solidFill>
              <a:effectLst/>
              <a:latin typeface="+mn-lt"/>
              <a:ea typeface="+mn-ea"/>
              <a:cs typeface="+mn-cs"/>
            </a:rPr>
            <a:t>指数でも示したとおり、自主財源の乏しさにあり、それゆえに経常一般財源の多くを、普通交付税に頼っているところにある。</a:t>
          </a:r>
          <a:r>
            <a:rPr lang="ja-JP" altLang="ja-JP" sz="1300" b="0" i="0" baseline="0">
              <a:solidFill>
                <a:sysClr val="windowText" lastClr="000000"/>
              </a:solidFill>
              <a:effectLst/>
              <a:latin typeface="+mn-lt"/>
              <a:ea typeface="+mn-ea"/>
              <a:cs typeface="+mn-cs"/>
            </a:rPr>
            <a:t>今後は、人口減少による税収減、高齢化の進展による社会保障関係費の増に加え、合併による財政支援措置の段階的終了により、財政構造の硬直化が進むことが予想されるので、</a:t>
          </a:r>
          <a:r>
            <a:rPr kumimoji="1" lang="ja-JP" altLang="ja-JP" sz="1300">
              <a:solidFill>
                <a:sysClr val="windowText" lastClr="000000"/>
              </a:solidFill>
              <a:effectLst/>
              <a:latin typeface="+mn-lt"/>
              <a:ea typeface="+mn-ea"/>
              <a:cs typeface="+mn-cs"/>
            </a:rPr>
            <a:t>歳入の更なる確保、歳出の更なる削減が必要となり、職員数の削減、施設の統廃合や民営化、事務事業の見直しなどによる歳出削減を図り、財政の硬直化抑制に努める。</a:t>
          </a:r>
          <a:endParaRPr lang="ja-JP" altLang="ja-JP" sz="1300">
            <a:solidFill>
              <a:sysClr val="windowText" lastClr="000000"/>
            </a:solidFill>
            <a:effectLst/>
          </a:endParaRPr>
        </a:p>
        <a:p>
          <a:pPr rtl="0"/>
          <a:endParaRPr lang="ja-JP" altLang="ja-JP" sz="1400">
            <a:solidFill>
              <a:srgbClr val="FF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62</xdr:row>
      <xdr:rowOff>165100</xdr:rowOff>
    </xdr:to>
    <xdr:cxnSp macro="">
      <xdr:nvCxnSpPr>
        <xdr:cNvPr id="131" name="直線コネクタ 130"/>
        <xdr:cNvCxnSpPr/>
      </xdr:nvCxnSpPr>
      <xdr:spPr>
        <a:xfrm>
          <a:off x="4114800" y="107386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62</xdr:row>
      <xdr:rowOff>108796</xdr:rowOff>
    </xdr:to>
    <xdr:cxnSp macro="">
      <xdr:nvCxnSpPr>
        <xdr:cNvPr id="134" name="直線コネクタ 133"/>
        <xdr:cNvCxnSpPr/>
      </xdr:nvCxnSpPr>
      <xdr:spPr>
        <a:xfrm>
          <a:off x="3225800" y="1066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62</xdr:row>
      <xdr:rowOff>36406</xdr:rowOff>
    </xdr:to>
    <xdr:cxnSp macro="">
      <xdr:nvCxnSpPr>
        <xdr:cNvPr id="137" name="直線コネクタ 136"/>
        <xdr:cNvCxnSpPr/>
      </xdr:nvCxnSpPr>
      <xdr:spPr>
        <a:xfrm>
          <a:off x="2336800" y="1059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61</xdr:row>
      <xdr:rowOff>135467</xdr:rowOff>
    </xdr:to>
    <xdr:cxnSp macro="">
      <xdr:nvCxnSpPr>
        <xdr:cNvPr id="140" name="直線コネクタ 139"/>
        <xdr:cNvCxnSpPr/>
      </xdr:nvCxnSpPr>
      <xdr:spPr>
        <a:xfrm>
          <a:off x="1447800" y="104491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51"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2" name="円/楕円 151"/>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3" name="テキスト ボックス 152"/>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4" name="円/楕円 153"/>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5" name="テキスト ボックス 154"/>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6" name="円/楕円 155"/>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7" name="テキスト ボックス 156"/>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8" name="円/楕円 157"/>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59" name="テキスト ボックス 158"/>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人件費、物件費及び維持補修費の合計額の人口</a:t>
          </a:r>
          <a:r>
            <a:rPr lang="en-US" altLang="ja-JP" sz="1300" b="0" i="0" baseline="0">
              <a:solidFill>
                <a:sysClr val="windowText" lastClr="000000"/>
              </a:solidFill>
              <a:effectLst/>
              <a:latin typeface="+mn-lt"/>
              <a:ea typeface="+mn-ea"/>
              <a:cs typeface="+mn-cs"/>
            </a:rPr>
            <a:t>1</a:t>
          </a:r>
          <a:r>
            <a:rPr lang="ja-JP" altLang="ja-JP" sz="1300" b="0" i="0" baseline="0">
              <a:solidFill>
                <a:sysClr val="windowText" lastClr="000000"/>
              </a:solidFill>
              <a:effectLst/>
              <a:latin typeface="+mn-lt"/>
              <a:ea typeface="+mn-ea"/>
              <a:cs typeface="+mn-cs"/>
            </a:rPr>
            <a:t>人当たりの金額が類似団体平均を上回っているのは、主に人件費が要因となっている。本市は保健所や港湾、広域消防などの業務があることや、平成</a:t>
          </a:r>
          <a:r>
            <a:rPr lang="en-US" altLang="ja-JP" sz="1300" b="0" i="0" baseline="0">
              <a:solidFill>
                <a:sysClr val="windowText" lastClr="000000"/>
              </a:solidFill>
              <a:effectLst/>
              <a:latin typeface="+mn-lt"/>
              <a:ea typeface="+mn-ea"/>
              <a:cs typeface="+mn-cs"/>
            </a:rPr>
            <a:t>17</a:t>
          </a:r>
          <a:r>
            <a:rPr lang="ja-JP" altLang="ja-JP" sz="1300" b="0" i="0" baseline="0">
              <a:solidFill>
                <a:sysClr val="windowText" lastClr="000000"/>
              </a:solidFill>
              <a:effectLst/>
              <a:latin typeface="+mn-lt"/>
              <a:ea typeface="+mn-ea"/>
              <a:cs typeface="+mn-cs"/>
            </a:rPr>
            <a:t>年、</a:t>
          </a:r>
          <a:r>
            <a:rPr lang="en-US" altLang="ja-JP" sz="1300" b="0" i="0" baseline="0">
              <a:solidFill>
                <a:sysClr val="windowText" lastClr="000000"/>
              </a:solidFill>
              <a:effectLst/>
              <a:latin typeface="+mn-lt"/>
              <a:ea typeface="+mn-ea"/>
              <a:cs typeface="+mn-cs"/>
            </a:rPr>
            <a:t>18</a:t>
          </a:r>
          <a:r>
            <a:rPr lang="ja-JP" altLang="ja-JP" sz="1300" b="0" i="0" baseline="0">
              <a:solidFill>
                <a:sysClr val="windowText" lastClr="000000"/>
              </a:solidFill>
              <a:effectLst/>
              <a:latin typeface="+mn-lt"/>
              <a:ea typeface="+mn-ea"/>
              <a:cs typeface="+mn-cs"/>
            </a:rPr>
            <a:t>年及び</a:t>
          </a:r>
          <a:r>
            <a:rPr lang="en-US" altLang="ja-JP" sz="1300" b="0" i="0" baseline="0">
              <a:solidFill>
                <a:sysClr val="windowText" lastClr="000000"/>
              </a:solidFill>
              <a:effectLst/>
              <a:latin typeface="+mn-lt"/>
              <a:ea typeface="+mn-ea"/>
              <a:cs typeface="+mn-cs"/>
            </a:rPr>
            <a:t>22</a:t>
          </a:r>
          <a:r>
            <a:rPr lang="ja-JP" altLang="ja-JP" sz="1300" b="0" i="0" baseline="0">
              <a:solidFill>
                <a:sysClr val="windowText" lastClr="000000"/>
              </a:solidFill>
              <a:effectLst/>
              <a:latin typeface="+mn-lt"/>
              <a:ea typeface="+mn-ea"/>
              <a:cs typeface="+mn-cs"/>
            </a:rPr>
            <a:t>年に市町合併を行っており、市域が広くなったことなどに加え、人口千人当たり職員数が類似団体と比較して多い（本市</a:t>
          </a:r>
          <a:r>
            <a:rPr lang="en-US" altLang="ja-JP" sz="1300" b="0" i="0" baseline="0">
              <a:solidFill>
                <a:sysClr val="windowText" lastClr="000000"/>
              </a:solidFill>
              <a:effectLst/>
              <a:latin typeface="+mn-lt"/>
              <a:ea typeface="+mn-ea"/>
              <a:cs typeface="+mn-cs"/>
            </a:rPr>
            <a:t>7.97</a:t>
          </a:r>
          <a:r>
            <a:rPr lang="ja-JP" altLang="ja-JP" sz="1300" b="0" i="0" baseline="0">
              <a:solidFill>
                <a:sysClr val="windowText" lastClr="000000"/>
              </a:solidFill>
              <a:effectLst/>
              <a:latin typeface="+mn-lt"/>
              <a:ea typeface="+mn-ea"/>
              <a:cs typeface="+mn-cs"/>
            </a:rPr>
            <a:t>人、類団</a:t>
          </a:r>
          <a:r>
            <a:rPr lang="en-US" altLang="ja-JP" sz="1300" b="0" i="0" baseline="0">
              <a:solidFill>
                <a:sysClr val="windowText" lastClr="000000"/>
              </a:solidFill>
              <a:effectLst/>
              <a:latin typeface="+mn-lt"/>
              <a:ea typeface="+mn-ea"/>
              <a:cs typeface="+mn-cs"/>
            </a:rPr>
            <a:t>6.15</a:t>
          </a:r>
          <a:r>
            <a:rPr lang="ja-JP" altLang="ja-JP" sz="1300" b="0" i="0" baseline="0">
              <a:solidFill>
                <a:sysClr val="windowText" lastClr="000000"/>
              </a:solidFill>
              <a:effectLst/>
              <a:latin typeface="+mn-lt"/>
              <a:ea typeface="+mn-ea"/>
              <a:cs typeface="+mn-cs"/>
            </a:rPr>
            <a:t>人）状況にある。今後は「第</a:t>
          </a:r>
          <a:r>
            <a:rPr lang="en-US" altLang="ja-JP" sz="1300" b="0" i="0" baseline="0">
              <a:solidFill>
                <a:sysClr val="windowText" lastClr="000000"/>
              </a:solidFill>
              <a:effectLst/>
              <a:latin typeface="+mn-lt"/>
              <a:ea typeface="+mn-ea"/>
              <a:cs typeface="+mn-cs"/>
            </a:rPr>
            <a:t>6</a:t>
          </a:r>
          <a:r>
            <a:rPr lang="ja-JP" altLang="ja-JP" sz="1300" b="0" i="0" baseline="0">
              <a:solidFill>
                <a:sysClr val="windowText" lastClr="000000"/>
              </a:solidFill>
              <a:effectLst/>
              <a:latin typeface="+mn-lt"/>
              <a:ea typeface="+mn-ea"/>
              <a:cs typeface="+mn-cs"/>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5448</xdr:rowOff>
    </xdr:from>
    <xdr:to>
      <xdr:col>7</xdr:col>
      <xdr:colOff>152400</xdr:colOff>
      <xdr:row>85</xdr:row>
      <xdr:rowOff>128873</xdr:rowOff>
    </xdr:to>
    <xdr:cxnSp macro="">
      <xdr:nvCxnSpPr>
        <xdr:cNvPr id="194" name="直線コネクタ 193"/>
        <xdr:cNvCxnSpPr/>
      </xdr:nvCxnSpPr>
      <xdr:spPr>
        <a:xfrm>
          <a:off x="4114800" y="14578698"/>
          <a:ext cx="838200" cy="1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54600</xdr:rowOff>
    </xdr:from>
    <xdr:to>
      <xdr:col>6</xdr:col>
      <xdr:colOff>0</xdr:colOff>
      <xdr:row>85</xdr:row>
      <xdr:rowOff>5448</xdr:rowOff>
    </xdr:to>
    <xdr:cxnSp macro="">
      <xdr:nvCxnSpPr>
        <xdr:cNvPr id="197" name="直線コネクタ 196"/>
        <xdr:cNvCxnSpPr/>
      </xdr:nvCxnSpPr>
      <xdr:spPr>
        <a:xfrm>
          <a:off x="3225800" y="14456400"/>
          <a:ext cx="889000" cy="1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54600</xdr:rowOff>
    </xdr:from>
    <xdr:to>
      <xdr:col>4</xdr:col>
      <xdr:colOff>482600</xdr:colOff>
      <xdr:row>84</xdr:row>
      <xdr:rowOff>103764</xdr:rowOff>
    </xdr:to>
    <xdr:cxnSp macro="">
      <xdr:nvCxnSpPr>
        <xdr:cNvPr id="200" name="直線コネクタ 199"/>
        <xdr:cNvCxnSpPr/>
      </xdr:nvCxnSpPr>
      <xdr:spPr>
        <a:xfrm flipV="1">
          <a:off x="2336800" y="14456400"/>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103764</xdr:rowOff>
    </xdr:from>
    <xdr:to>
      <xdr:col>3</xdr:col>
      <xdr:colOff>279400</xdr:colOff>
      <xdr:row>84</xdr:row>
      <xdr:rowOff>144101</xdr:rowOff>
    </xdr:to>
    <xdr:cxnSp macro="">
      <xdr:nvCxnSpPr>
        <xdr:cNvPr id="203" name="直線コネクタ 202"/>
        <xdr:cNvCxnSpPr/>
      </xdr:nvCxnSpPr>
      <xdr:spPr>
        <a:xfrm flipV="1">
          <a:off x="1447800" y="14505564"/>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78073</xdr:rowOff>
    </xdr:from>
    <xdr:to>
      <xdr:col>7</xdr:col>
      <xdr:colOff>203200</xdr:colOff>
      <xdr:row>86</xdr:row>
      <xdr:rowOff>8223</xdr:rowOff>
    </xdr:to>
    <xdr:sp macro="" textlink="">
      <xdr:nvSpPr>
        <xdr:cNvPr id="213" name="円/楕円 212"/>
        <xdr:cNvSpPr/>
      </xdr:nvSpPr>
      <xdr:spPr>
        <a:xfrm>
          <a:off x="4902200" y="146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50150</xdr:rowOff>
    </xdr:from>
    <xdr:ext cx="762000" cy="259045"/>
    <xdr:sp macro="" textlink="">
      <xdr:nvSpPr>
        <xdr:cNvPr id="214" name="人件費・物件費等の状況該当値テキスト"/>
        <xdr:cNvSpPr txBox="1"/>
      </xdr:nvSpPr>
      <xdr:spPr>
        <a:xfrm>
          <a:off x="5041900" y="1462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124,830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126098</xdr:rowOff>
    </xdr:from>
    <xdr:to>
      <xdr:col>6</xdr:col>
      <xdr:colOff>50800</xdr:colOff>
      <xdr:row>85</xdr:row>
      <xdr:rowOff>56248</xdr:rowOff>
    </xdr:to>
    <xdr:sp macro="" textlink="">
      <xdr:nvSpPr>
        <xdr:cNvPr id="215" name="円/楕円 214"/>
        <xdr:cNvSpPr/>
      </xdr:nvSpPr>
      <xdr:spPr>
        <a:xfrm>
          <a:off x="4064000" y="145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41025</xdr:rowOff>
    </xdr:from>
    <xdr:ext cx="736600" cy="259045"/>
    <xdr:sp macro="" textlink="">
      <xdr:nvSpPr>
        <xdr:cNvPr id="216" name="テキスト ボックス 215"/>
        <xdr:cNvSpPr txBox="1"/>
      </xdr:nvSpPr>
      <xdr:spPr>
        <a:xfrm>
          <a:off x="3733800" y="1461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3800</xdr:rowOff>
    </xdr:from>
    <xdr:to>
      <xdr:col>4</xdr:col>
      <xdr:colOff>533400</xdr:colOff>
      <xdr:row>84</xdr:row>
      <xdr:rowOff>105400</xdr:rowOff>
    </xdr:to>
    <xdr:sp macro="" textlink="">
      <xdr:nvSpPr>
        <xdr:cNvPr id="217" name="円/楕円 216"/>
        <xdr:cNvSpPr/>
      </xdr:nvSpPr>
      <xdr:spPr>
        <a:xfrm>
          <a:off x="3175000" y="14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90177</xdr:rowOff>
    </xdr:from>
    <xdr:ext cx="762000" cy="259045"/>
    <xdr:sp macro="" textlink="">
      <xdr:nvSpPr>
        <xdr:cNvPr id="218" name="テキスト ボックス 217"/>
        <xdr:cNvSpPr txBox="1"/>
      </xdr:nvSpPr>
      <xdr:spPr>
        <a:xfrm>
          <a:off x="2844800" y="144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112,610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52964</xdr:rowOff>
    </xdr:from>
    <xdr:to>
      <xdr:col>3</xdr:col>
      <xdr:colOff>330200</xdr:colOff>
      <xdr:row>84</xdr:row>
      <xdr:rowOff>154564</xdr:rowOff>
    </xdr:to>
    <xdr:sp macro="" textlink="">
      <xdr:nvSpPr>
        <xdr:cNvPr id="219" name="円/楕円 218"/>
        <xdr:cNvSpPr/>
      </xdr:nvSpPr>
      <xdr:spPr>
        <a:xfrm>
          <a:off x="2286000" y="144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139341</xdr:rowOff>
    </xdr:from>
    <xdr:ext cx="762000" cy="259045"/>
    <xdr:sp macro="" textlink="">
      <xdr:nvSpPr>
        <xdr:cNvPr id="220" name="テキスト ボックス 219"/>
        <xdr:cNvSpPr txBox="1"/>
      </xdr:nvSpPr>
      <xdr:spPr>
        <a:xfrm>
          <a:off x="1955800" y="1454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93301</xdr:rowOff>
    </xdr:from>
    <xdr:to>
      <xdr:col>2</xdr:col>
      <xdr:colOff>127000</xdr:colOff>
      <xdr:row>85</xdr:row>
      <xdr:rowOff>23451</xdr:rowOff>
    </xdr:to>
    <xdr:sp macro="" textlink="">
      <xdr:nvSpPr>
        <xdr:cNvPr id="221" name="円/楕円 220"/>
        <xdr:cNvSpPr/>
      </xdr:nvSpPr>
      <xdr:spPr>
        <a:xfrm>
          <a:off x="1397000" y="144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8228</xdr:rowOff>
    </xdr:from>
    <xdr:ext cx="762000" cy="259045"/>
    <xdr:sp macro="" textlink="">
      <xdr:nvSpPr>
        <xdr:cNvPr id="222" name="テキスト ボックス 221"/>
        <xdr:cNvSpPr txBox="1"/>
      </xdr:nvSpPr>
      <xdr:spPr>
        <a:xfrm>
          <a:off x="1066800" y="1458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全国市平均と比較すると、昨年度は</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ポイント高であったが、今年度は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ポイント高となり、差が縮小している。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昨年度の本市ラスパイレスとの比較では、国のベア引上率との相違に伴う</a:t>
          </a:r>
          <a:r>
            <a:rPr kumimoji="1" lang="ja-JP" altLang="en-US" sz="1300">
              <a:solidFill>
                <a:schemeClr val="dk1"/>
              </a:solidFill>
              <a:effectLst/>
              <a:latin typeface="+mn-lt"/>
              <a:ea typeface="+mn-ea"/>
              <a:cs typeface="+mn-cs"/>
            </a:rPr>
            <a:t>プラス</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、新卒等の前歴が少ない職員が多く採用されたことに伴う</a:t>
          </a:r>
          <a:r>
            <a:rPr kumimoji="1" lang="ja-JP" altLang="en-US" sz="1300">
              <a:solidFill>
                <a:schemeClr val="dk1"/>
              </a:solidFill>
              <a:effectLst/>
              <a:latin typeface="+mn-lt"/>
              <a:ea typeface="+mn-ea"/>
              <a:cs typeface="+mn-cs"/>
            </a:rPr>
            <a:t>マイナス</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の変動要因により、昨年度よりも</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ポイント下がっている。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今後も国、他都市の動向等を勘案しながら給与の適正化に努める。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120952</xdr:rowOff>
    </xdr:to>
    <xdr:cxnSp macro="">
      <xdr:nvCxnSpPr>
        <xdr:cNvPr id="258" name="直線コネクタ 257"/>
        <xdr:cNvCxnSpPr/>
      </xdr:nvCxnSpPr>
      <xdr:spPr>
        <a:xfrm flipV="1">
          <a:off x="16179800" y="1416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88191</xdr:rowOff>
    </xdr:from>
    <xdr:ext cx="762000" cy="259045"/>
    <xdr:sp macro="" textlink="">
      <xdr:nvSpPr>
        <xdr:cNvPr id="259" name="給与水準   （国との比較）平均値テキスト"/>
        <xdr:cNvSpPr txBox="1"/>
      </xdr:nvSpPr>
      <xdr:spPr>
        <a:xfrm>
          <a:off x="17106900" y="1414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120952</xdr:rowOff>
    </xdr:to>
    <xdr:cxnSp macro="">
      <xdr:nvCxnSpPr>
        <xdr:cNvPr id="261" name="直線コネクタ 260"/>
        <xdr:cNvCxnSpPr/>
      </xdr:nvCxnSpPr>
      <xdr:spPr>
        <a:xfrm>
          <a:off x="15290800" y="140764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63" name="テキスト ボックス 262"/>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17538</xdr:rowOff>
    </xdr:from>
    <xdr:to>
      <xdr:col>22</xdr:col>
      <xdr:colOff>203200</xdr:colOff>
      <xdr:row>88</xdr:row>
      <xdr:rowOff>0</xdr:rowOff>
    </xdr:to>
    <xdr:cxnSp macro="">
      <xdr:nvCxnSpPr>
        <xdr:cNvPr id="264" name="直線コネクタ 263"/>
        <xdr:cNvCxnSpPr/>
      </xdr:nvCxnSpPr>
      <xdr:spPr>
        <a:xfrm flipV="1">
          <a:off x="14401800" y="14076438"/>
          <a:ext cx="889000" cy="10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149377</xdr:rowOff>
    </xdr:to>
    <xdr:cxnSp macro="">
      <xdr:nvCxnSpPr>
        <xdr:cNvPr id="267" name="直線コネクタ 266"/>
        <xdr:cNvCxnSpPr/>
      </xdr:nvCxnSpPr>
      <xdr:spPr>
        <a:xfrm flipV="1">
          <a:off x="13512800" y="1508760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58559</xdr:rowOff>
    </xdr:from>
    <xdr:ext cx="762000" cy="259045"/>
    <xdr:sp macro="" textlink="">
      <xdr:nvSpPr>
        <xdr:cNvPr id="269" name="テキスト ボックス 268"/>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7" name="円/楕円 276"/>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8"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9" name="円/楕円 278"/>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80" name="テキスト ボックス 27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138188</xdr:rowOff>
    </xdr:from>
    <xdr:to>
      <xdr:col>22</xdr:col>
      <xdr:colOff>254000</xdr:colOff>
      <xdr:row>82</xdr:row>
      <xdr:rowOff>68338</xdr:rowOff>
    </xdr:to>
    <xdr:sp macro="" textlink="">
      <xdr:nvSpPr>
        <xdr:cNvPr id="281" name="円/楕円 280"/>
        <xdr:cNvSpPr/>
      </xdr:nvSpPr>
      <xdr:spPr>
        <a:xfrm>
          <a:off x="15240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82" name="テキスト ボックス 281"/>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3" name="円/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4" name="テキスト ボックス 28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保健所設置市であること、消防業務を市直轄で行い近隣市町の消防業務も受託していることなどの制度的な要因に加え、市域が広いため支所等を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か所設置していることなどの地域独自の事情のため、職員数が多くなっている。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今後は、行財政改革推進計画に基づき、施策・事務事業の内容及び手法の見直し、職員の退職不補充等を行うことにより段階的に職員数を削減し、平成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日現在で</a:t>
          </a:r>
          <a:r>
            <a:rPr kumimoji="1" lang="en-US" altLang="ja-JP" sz="1300">
              <a:solidFill>
                <a:schemeClr val="dk1"/>
              </a:solidFill>
              <a:effectLst/>
              <a:latin typeface="+mn-lt"/>
              <a:ea typeface="+mn-ea"/>
              <a:cs typeface="+mn-cs"/>
            </a:rPr>
            <a:t>1,950</a:t>
          </a:r>
          <a:r>
            <a:rPr kumimoji="1" lang="ja-JP" altLang="ja-JP" sz="1300">
              <a:solidFill>
                <a:schemeClr val="dk1"/>
              </a:solidFill>
              <a:effectLst/>
              <a:latin typeface="+mn-lt"/>
              <a:ea typeface="+mn-ea"/>
              <a:cs typeface="+mn-cs"/>
            </a:rPr>
            <a:t>人（普通会計部門）を目指し、定員管理の適正化に努める。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98878</xdr:rowOff>
    </xdr:from>
    <xdr:to>
      <xdr:col>24</xdr:col>
      <xdr:colOff>558800</xdr:colOff>
      <xdr:row>65</xdr:row>
      <xdr:rowOff>157480</xdr:rowOff>
    </xdr:to>
    <xdr:cxnSp macro="">
      <xdr:nvCxnSpPr>
        <xdr:cNvPr id="323" name="直線コネクタ 322"/>
        <xdr:cNvCxnSpPr/>
      </xdr:nvCxnSpPr>
      <xdr:spPr>
        <a:xfrm>
          <a:off x="16179800" y="11243128"/>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4"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98878</xdr:rowOff>
    </xdr:from>
    <xdr:to>
      <xdr:col>23</xdr:col>
      <xdr:colOff>406400</xdr:colOff>
      <xdr:row>65</xdr:row>
      <xdr:rowOff>119562</xdr:rowOff>
    </xdr:to>
    <xdr:cxnSp macro="">
      <xdr:nvCxnSpPr>
        <xdr:cNvPr id="326" name="直線コネクタ 325"/>
        <xdr:cNvCxnSpPr/>
      </xdr:nvCxnSpPr>
      <xdr:spPr>
        <a:xfrm flipV="1">
          <a:off x="15290800" y="112431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8" name="テキスト ボックス 327"/>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119562</xdr:rowOff>
    </xdr:from>
    <xdr:to>
      <xdr:col>22</xdr:col>
      <xdr:colOff>203200</xdr:colOff>
      <xdr:row>65</xdr:row>
      <xdr:rowOff>126456</xdr:rowOff>
    </xdr:to>
    <xdr:cxnSp macro="">
      <xdr:nvCxnSpPr>
        <xdr:cNvPr id="329" name="直線コネクタ 328"/>
        <xdr:cNvCxnSpPr/>
      </xdr:nvCxnSpPr>
      <xdr:spPr>
        <a:xfrm flipV="1">
          <a:off x="14401800" y="112638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31" name="テキスト ボックス 33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126456</xdr:rowOff>
    </xdr:from>
    <xdr:to>
      <xdr:col>21</xdr:col>
      <xdr:colOff>0</xdr:colOff>
      <xdr:row>65</xdr:row>
      <xdr:rowOff>171269</xdr:rowOff>
    </xdr:to>
    <xdr:cxnSp macro="">
      <xdr:nvCxnSpPr>
        <xdr:cNvPr id="332" name="直線コネクタ 331"/>
        <xdr:cNvCxnSpPr/>
      </xdr:nvCxnSpPr>
      <xdr:spPr>
        <a:xfrm flipV="1">
          <a:off x="13512800" y="1127070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6" name="テキスト ボックス 335"/>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106680</xdr:rowOff>
    </xdr:from>
    <xdr:to>
      <xdr:col>24</xdr:col>
      <xdr:colOff>609600</xdr:colOff>
      <xdr:row>66</xdr:row>
      <xdr:rowOff>36830</xdr:rowOff>
    </xdr:to>
    <xdr:sp macro="" textlink="">
      <xdr:nvSpPr>
        <xdr:cNvPr id="342" name="円/楕円 341"/>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78757</xdr:rowOff>
    </xdr:from>
    <xdr:ext cx="762000" cy="259045"/>
    <xdr:sp macro="" textlink="">
      <xdr:nvSpPr>
        <xdr:cNvPr id="343" name="定員管理の状況該当値テキスト"/>
        <xdr:cNvSpPr txBox="1"/>
      </xdr:nvSpPr>
      <xdr:spPr>
        <a:xfrm>
          <a:off x="17106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48078</xdr:rowOff>
    </xdr:from>
    <xdr:to>
      <xdr:col>23</xdr:col>
      <xdr:colOff>457200</xdr:colOff>
      <xdr:row>65</xdr:row>
      <xdr:rowOff>149678</xdr:rowOff>
    </xdr:to>
    <xdr:sp macro="" textlink="">
      <xdr:nvSpPr>
        <xdr:cNvPr id="344" name="円/楕円 343"/>
        <xdr:cNvSpPr/>
      </xdr:nvSpPr>
      <xdr:spPr>
        <a:xfrm>
          <a:off x="16129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134455</xdr:rowOff>
    </xdr:from>
    <xdr:ext cx="736600" cy="259045"/>
    <xdr:sp macro="" textlink="">
      <xdr:nvSpPr>
        <xdr:cNvPr id="345" name="テキスト ボックス 344"/>
        <xdr:cNvSpPr txBox="1"/>
      </xdr:nvSpPr>
      <xdr:spPr>
        <a:xfrm>
          <a:off x="15798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68762</xdr:rowOff>
    </xdr:from>
    <xdr:to>
      <xdr:col>22</xdr:col>
      <xdr:colOff>254000</xdr:colOff>
      <xdr:row>65</xdr:row>
      <xdr:rowOff>170362</xdr:rowOff>
    </xdr:to>
    <xdr:sp macro="" textlink="">
      <xdr:nvSpPr>
        <xdr:cNvPr id="346" name="円/楕円 345"/>
        <xdr:cNvSpPr/>
      </xdr:nvSpPr>
      <xdr:spPr>
        <a:xfrm>
          <a:off x="15240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155139</xdr:rowOff>
    </xdr:from>
    <xdr:ext cx="762000" cy="259045"/>
    <xdr:sp macro="" textlink="">
      <xdr:nvSpPr>
        <xdr:cNvPr id="347" name="テキスト ボックス 346"/>
        <xdr:cNvSpPr txBox="1"/>
      </xdr:nvSpPr>
      <xdr:spPr>
        <a:xfrm>
          <a:off x="14909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75656</xdr:rowOff>
    </xdr:from>
    <xdr:to>
      <xdr:col>21</xdr:col>
      <xdr:colOff>50800</xdr:colOff>
      <xdr:row>66</xdr:row>
      <xdr:rowOff>5806</xdr:rowOff>
    </xdr:to>
    <xdr:sp macro="" textlink="">
      <xdr:nvSpPr>
        <xdr:cNvPr id="348" name="円/楕円 347"/>
        <xdr:cNvSpPr/>
      </xdr:nvSpPr>
      <xdr:spPr>
        <a:xfrm>
          <a:off x="14351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162033</xdr:rowOff>
    </xdr:from>
    <xdr:ext cx="762000" cy="259045"/>
    <xdr:sp macro="" textlink="">
      <xdr:nvSpPr>
        <xdr:cNvPr id="349" name="テキスト ボックス 348"/>
        <xdr:cNvSpPr txBox="1"/>
      </xdr:nvSpPr>
      <xdr:spPr>
        <a:xfrm>
          <a:off x="14020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120469</xdr:rowOff>
    </xdr:from>
    <xdr:to>
      <xdr:col>19</xdr:col>
      <xdr:colOff>533400</xdr:colOff>
      <xdr:row>66</xdr:row>
      <xdr:rowOff>50619</xdr:rowOff>
    </xdr:to>
    <xdr:sp macro="" textlink="">
      <xdr:nvSpPr>
        <xdr:cNvPr id="350" name="円/楕円 349"/>
        <xdr:cNvSpPr/>
      </xdr:nvSpPr>
      <xdr:spPr>
        <a:xfrm>
          <a:off x="13462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35396</xdr:rowOff>
    </xdr:from>
    <xdr:ext cx="762000" cy="259045"/>
    <xdr:sp macro="" textlink="">
      <xdr:nvSpPr>
        <xdr:cNvPr id="351" name="テキスト ボックス 350"/>
        <xdr:cNvSpPr txBox="1"/>
      </xdr:nvSpPr>
      <xdr:spPr>
        <a:xfrm>
          <a:off x="13131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昨年度から</a:t>
          </a:r>
          <a:r>
            <a:rPr lang="en-US" altLang="ja-JP" sz="1300" b="0" i="0" baseline="0">
              <a:solidFill>
                <a:sysClr val="windowText" lastClr="000000"/>
              </a:solidFill>
              <a:effectLst/>
              <a:latin typeface="+mn-lt"/>
              <a:ea typeface="+mn-ea"/>
              <a:cs typeface="+mn-cs"/>
            </a:rPr>
            <a:t>1.5</a:t>
          </a:r>
          <a:r>
            <a:rPr lang="ja-JP" altLang="ja-JP" sz="1300" b="0" i="0" baseline="0">
              <a:solidFill>
                <a:sysClr val="windowText" lastClr="000000"/>
              </a:solidFill>
              <a:effectLst/>
              <a:latin typeface="+mn-lt"/>
              <a:ea typeface="+mn-ea"/>
              <a:cs typeface="+mn-cs"/>
            </a:rPr>
            <a:t>ポイント低下したが、類似団体平均、全国平均、県平均の全てを上回っている。これは、自主財源に乏しい本市において、公共施設の整備に必要な財源として地方債を多く発行していることが要因となっている。今後も地方債の発行</a:t>
          </a:r>
          <a:r>
            <a:rPr lang="ja-JP" altLang="en-US" sz="1300" b="0" i="0" baseline="0">
              <a:solidFill>
                <a:sysClr val="windowText" lastClr="000000"/>
              </a:solidFill>
              <a:effectLst/>
              <a:latin typeface="+mn-lt"/>
              <a:ea typeface="+mn-ea"/>
              <a:cs typeface="+mn-cs"/>
            </a:rPr>
            <a:t>を</a:t>
          </a:r>
          <a:r>
            <a:rPr lang="ja-JP" altLang="ja-JP" sz="1300" b="0" i="0" baseline="0">
              <a:solidFill>
                <a:sysClr val="windowText" lastClr="000000"/>
              </a:solidFill>
              <a:effectLst/>
              <a:latin typeface="+mn-lt"/>
              <a:ea typeface="+mn-ea"/>
              <a:cs typeface="+mn-cs"/>
            </a:rPr>
            <a:t>抑制</a:t>
          </a:r>
          <a:r>
            <a:rPr lang="ja-JP" altLang="en-US" sz="1300" b="0" i="0" baseline="0">
              <a:solidFill>
                <a:sysClr val="windowText" lastClr="000000"/>
              </a:solidFill>
              <a:effectLst/>
              <a:latin typeface="+mn-lt"/>
              <a:ea typeface="+mn-ea"/>
              <a:cs typeface="+mn-cs"/>
            </a:rPr>
            <a:t>するとともに、市債を活用して実施する投資的事業については、後年の財政負担を考慮し、財政措置の高い有利な市債を活用するなど</a:t>
          </a:r>
          <a:r>
            <a:rPr lang="ja-JP" altLang="ja-JP" sz="1300" b="0" i="0" baseline="0">
              <a:solidFill>
                <a:sysClr val="windowText" lastClr="000000"/>
              </a:solidFill>
              <a:effectLst/>
              <a:latin typeface="+mn-lt"/>
              <a:ea typeface="+mn-ea"/>
              <a:cs typeface="+mn-cs"/>
            </a:rPr>
            <a:t>計画的な財政運営に努める必要がある。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162137</xdr:rowOff>
    </xdr:to>
    <xdr:cxnSp macro="">
      <xdr:nvCxnSpPr>
        <xdr:cNvPr id="384" name="直線コネクタ 383"/>
        <xdr:cNvCxnSpPr/>
      </xdr:nvCxnSpPr>
      <xdr:spPr>
        <a:xfrm flipV="1">
          <a:off x="16179800" y="724238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5"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63077</xdr:rowOff>
    </xdr:to>
    <xdr:cxnSp macro="">
      <xdr:nvCxnSpPr>
        <xdr:cNvPr id="387" name="直線コネクタ 386"/>
        <xdr:cNvCxnSpPr/>
      </xdr:nvCxnSpPr>
      <xdr:spPr>
        <a:xfrm flipV="1">
          <a:off x="15290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9" name="テキスト ボックス 38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151554</xdr:rowOff>
    </xdr:to>
    <xdr:cxnSp macro="">
      <xdr:nvCxnSpPr>
        <xdr:cNvPr id="390" name="直線コネクタ 389"/>
        <xdr:cNvCxnSpPr/>
      </xdr:nvCxnSpPr>
      <xdr:spPr>
        <a:xfrm flipV="1">
          <a:off x="14401800" y="743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44450</xdr:rowOff>
    </xdr:to>
    <xdr:cxnSp macro="">
      <xdr:nvCxnSpPr>
        <xdr:cNvPr id="393" name="直線コネクタ 392"/>
        <xdr:cNvCxnSpPr/>
      </xdr:nvCxnSpPr>
      <xdr:spPr>
        <a:xfrm flipV="1">
          <a:off x="13512800" y="752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7" name="テキスト ボックス 39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403" name="円/楕円 402"/>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134214</xdr:rowOff>
    </xdr:from>
    <xdr:ext cx="762000" cy="259045"/>
    <xdr:sp macro="" textlink="">
      <xdr:nvSpPr>
        <xdr:cNvPr id="404"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5" name="円/楕円 404"/>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6" name="テキスト ボックス 405"/>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7" name="円/楕円 406"/>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8" name="テキスト ボックス 407"/>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9" name="円/楕円 408"/>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10" name="テキスト ボックス 409"/>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11" name="円/楕円 410"/>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2" name="テキスト ボックス 411"/>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前年度との比較においては、</a:t>
          </a:r>
          <a:r>
            <a:rPr lang="en-US" altLang="ja-JP" sz="1300" b="0" i="0" baseline="0">
              <a:solidFill>
                <a:sysClr val="windowText" lastClr="000000"/>
              </a:solidFill>
              <a:effectLst/>
              <a:latin typeface="+mn-lt"/>
              <a:ea typeface="+mn-ea"/>
              <a:cs typeface="+mn-cs"/>
            </a:rPr>
            <a:t>16.8</a:t>
          </a:r>
          <a:r>
            <a:rPr lang="ja-JP" altLang="ja-JP" sz="1300" b="0" i="0" baseline="0">
              <a:solidFill>
                <a:sysClr val="windowText" lastClr="000000"/>
              </a:solidFill>
              <a:effectLst/>
              <a:latin typeface="+mn-lt"/>
              <a:ea typeface="+mn-ea"/>
              <a:cs typeface="+mn-cs"/>
            </a:rPr>
            <a:t>ポイント低下し好転してい</a:t>
          </a:r>
          <a:r>
            <a:rPr lang="ja-JP" altLang="en-US" sz="1300" b="0" i="0" baseline="0">
              <a:solidFill>
                <a:sysClr val="windowText" lastClr="000000"/>
              </a:solidFill>
              <a:effectLst/>
              <a:latin typeface="+mn-lt"/>
              <a:ea typeface="+mn-ea"/>
              <a:cs typeface="+mn-cs"/>
            </a:rPr>
            <a:t>る</a:t>
          </a:r>
          <a:r>
            <a:rPr lang="ja-JP" altLang="ja-JP" sz="1300" b="0" i="0" baseline="0">
              <a:solidFill>
                <a:sysClr val="windowText" lastClr="000000"/>
              </a:solidFill>
              <a:effectLst/>
              <a:latin typeface="+mn-lt"/>
              <a:ea typeface="+mn-ea"/>
              <a:cs typeface="+mn-cs"/>
            </a:rPr>
            <a:t>。これは、</a:t>
          </a:r>
          <a:r>
            <a:rPr lang="ja-JP" altLang="ja-JP" sz="1300">
              <a:solidFill>
                <a:sysClr val="windowText" lastClr="000000"/>
              </a:solidFill>
              <a:effectLst/>
              <a:latin typeface="+mn-lt"/>
              <a:ea typeface="+mn-ea"/>
              <a:cs typeface="+mn-cs"/>
            </a:rPr>
            <a:t>財政運営方針として市債発行額が元金償還額を上回らないようにしていることにより市債残高が減少したこと、企業債の残高減少に伴い公営企業繰入見込額が減少したこと、債務負担行為に基づく支出予定額が計画どおり減少していること</a:t>
          </a:r>
          <a:r>
            <a:rPr lang="ja-JP" altLang="ja-JP" sz="1300" b="0" i="0" baseline="0">
              <a:solidFill>
                <a:sysClr val="windowText" lastClr="000000"/>
              </a:solidFill>
              <a:effectLst/>
              <a:latin typeface="+mn-lt"/>
              <a:ea typeface="+mn-ea"/>
              <a:cs typeface="+mn-cs"/>
            </a:rPr>
            <a:t>が主な要因である。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a:t>
          </a:r>
          <a:r>
            <a:rPr lang="ja-JP" altLang="en-US" sz="1300" b="0" i="0" baseline="0">
              <a:solidFill>
                <a:sysClr val="windowText" lastClr="000000"/>
              </a:solidFill>
              <a:effectLst/>
              <a:latin typeface="+mn-lt"/>
              <a:ea typeface="+mn-ea"/>
              <a:cs typeface="+mn-cs"/>
            </a:rPr>
            <a:t>に努める</a:t>
          </a:r>
          <a:r>
            <a:rPr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58601</xdr:rowOff>
    </xdr:from>
    <xdr:to>
      <xdr:col>24</xdr:col>
      <xdr:colOff>558800</xdr:colOff>
      <xdr:row>16</xdr:row>
      <xdr:rowOff>80191</xdr:rowOff>
    </xdr:to>
    <xdr:cxnSp macro="">
      <xdr:nvCxnSpPr>
        <xdr:cNvPr id="448" name="直線コネクタ 447"/>
        <xdr:cNvCxnSpPr/>
      </xdr:nvCxnSpPr>
      <xdr:spPr>
        <a:xfrm flipV="1">
          <a:off x="16179800" y="2630351"/>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9"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80191</xdr:rowOff>
    </xdr:from>
    <xdr:to>
      <xdr:col>23</xdr:col>
      <xdr:colOff>406400</xdr:colOff>
      <xdr:row>17</xdr:row>
      <xdr:rowOff>12156</xdr:rowOff>
    </xdr:to>
    <xdr:cxnSp macro="">
      <xdr:nvCxnSpPr>
        <xdr:cNvPr id="451" name="直線コネクタ 450"/>
        <xdr:cNvCxnSpPr/>
      </xdr:nvCxnSpPr>
      <xdr:spPr>
        <a:xfrm flipV="1">
          <a:off x="15290800" y="28233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3" name="テキスト ボックス 452"/>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12156</xdr:rowOff>
    </xdr:from>
    <xdr:to>
      <xdr:col>22</xdr:col>
      <xdr:colOff>203200</xdr:colOff>
      <xdr:row>18</xdr:row>
      <xdr:rowOff>30299</xdr:rowOff>
    </xdr:to>
    <xdr:cxnSp macro="">
      <xdr:nvCxnSpPr>
        <xdr:cNvPr id="454" name="直線コネクタ 453"/>
        <xdr:cNvCxnSpPr/>
      </xdr:nvCxnSpPr>
      <xdr:spPr>
        <a:xfrm flipV="1">
          <a:off x="14401800" y="292680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6" name="テキスト ボックス 455"/>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30299</xdr:rowOff>
    </xdr:from>
    <xdr:to>
      <xdr:col>21</xdr:col>
      <xdr:colOff>0</xdr:colOff>
      <xdr:row>18</xdr:row>
      <xdr:rowOff>39491</xdr:rowOff>
    </xdr:to>
    <xdr:cxnSp macro="">
      <xdr:nvCxnSpPr>
        <xdr:cNvPr id="457" name="直線コネクタ 456"/>
        <xdr:cNvCxnSpPr/>
      </xdr:nvCxnSpPr>
      <xdr:spPr>
        <a:xfrm flipV="1">
          <a:off x="13512800" y="31163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7801</xdr:rowOff>
    </xdr:from>
    <xdr:to>
      <xdr:col>24</xdr:col>
      <xdr:colOff>609600</xdr:colOff>
      <xdr:row>15</xdr:row>
      <xdr:rowOff>109401</xdr:rowOff>
    </xdr:to>
    <xdr:sp macro="" textlink="">
      <xdr:nvSpPr>
        <xdr:cNvPr id="467" name="円/楕円 466"/>
        <xdr:cNvSpPr/>
      </xdr:nvSpPr>
      <xdr:spPr>
        <a:xfrm>
          <a:off x="169672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24328</xdr:rowOff>
    </xdr:from>
    <xdr:ext cx="762000" cy="259045"/>
    <xdr:sp macro="" textlink="">
      <xdr:nvSpPr>
        <xdr:cNvPr id="468" name="将来負担の状況該当値テキスト"/>
        <xdr:cNvSpPr txBox="1"/>
      </xdr:nvSpPr>
      <xdr:spPr>
        <a:xfrm>
          <a:off x="17106900" y="242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29391</xdr:rowOff>
    </xdr:from>
    <xdr:to>
      <xdr:col>23</xdr:col>
      <xdr:colOff>457200</xdr:colOff>
      <xdr:row>16</xdr:row>
      <xdr:rowOff>130991</xdr:rowOff>
    </xdr:to>
    <xdr:sp macro="" textlink="">
      <xdr:nvSpPr>
        <xdr:cNvPr id="469" name="円/楕円 468"/>
        <xdr:cNvSpPr/>
      </xdr:nvSpPr>
      <xdr:spPr>
        <a:xfrm>
          <a:off x="16129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141168</xdr:rowOff>
    </xdr:from>
    <xdr:ext cx="736600" cy="259045"/>
    <xdr:sp macro="" textlink="">
      <xdr:nvSpPr>
        <xdr:cNvPr id="470" name="テキスト ボックス 469"/>
        <xdr:cNvSpPr txBox="1"/>
      </xdr:nvSpPr>
      <xdr:spPr>
        <a:xfrm>
          <a:off x="15798800" y="254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132806</xdr:rowOff>
    </xdr:from>
    <xdr:to>
      <xdr:col>22</xdr:col>
      <xdr:colOff>254000</xdr:colOff>
      <xdr:row>17</xdr:row>
      <xdr:rowOff>62956</xdr:rowOff>
    </xdr:to>
    <xdr:sp macro="" textlink="">
      <xdr:nvSpPr>
        <xdr:cNvPr id="471" name="円/楕円 470"/>
        <xdr:cNvSpPr/>
      </xdr:nvSpPr>
      <xdr:spPr>
        <a:xfrm>
          <a:off x="15240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47733</xdr:rowOff>
    </xdr:from>
    <xdr:ext cx="762000" cy="259045"/>
    <xdr:sp macro="" textlink="">
      <xdr:nvSpPr>
        <xdr:cNvPr id="472" name="テキスト ボックス 471"/>
        <xdr:cNvSpPr txBox="1"/>
      </xdr:nvSpPr>
      <xdr:spPr>
        <a:xfrm>
          <a:off x="14909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150949</xdr:rowOff>
    </xdr:from>
    <xdr:to>
      <xdr:col>21</xdr:col>
      <xdr:colOff>50800</xdr:colOff>
      <xdr:row>18</xdr:row>
      <xdr:rowOff>81099</xdr:rowOff>
    </xdr:to>
    <xdr:sp macro="" textlink="">
      <xdr:nvSpPr>
        <xdr:cNvPr id="473" name="円/楕円 472"/>
        <xdr:cNvSpPr/>
      </xdr:nvSpPr>
      <xdr:spPr>
        <a:xfrm>
          <a:off x="14351000" y="30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65876</xdr:rowOff>
    </xdr:from>
    <xdr:ext cx="762000" cy="259045"/>
    <xdr:sp macro="" textlink="">
      <xdr:nvSpPr>
        <xdr:cNvPr id="474" name="テキスト ボックス 473"/>
        <xdr:cNvSpPr txBox="1"/>
      </xdr:nvSpPr>
      <xdr:spPr>
        <a:xfrm>
          <a:off x="14020800" y="31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160141</xdr:rowOff>
    </xdr:from>
    <xdr:to>
      <xdr:col>19</xdr:col>
      <xdr:colOff>533400</xdr:colOff>
      <xdr:row>18</xdr:row>
      <xdr:rowOff>90291</xdr:rowOff>
    </xdr:to>
    <xdr:sp macro="" textlink="">
      <xdr:nvSpPr>
        <xdr:cNvPr id="475" name="円/楕円 474"/>
        <xdr:cNvSpPr/>
      </xdr:nvSpPr>
      <xdr:spPr>
        <a:xfrm>
          <a:off x="13462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75068</xdr:rowOff>
    </xdr:from>
    <xdr:ext cx="762000" cy="259045"/>
    <xdr:sp macro="" textlink="">
      <xdr:nvSpPr>
        <xdr:cNvPr id="476" name="テキスト ボックス 475"/>
        <xdr:cNvSpPr txBox="1"/>
      </xdr:nvSpPr>
      <xdr:spPr>
        <a:xfrm>
          <a:off x="13131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ysClr val="windowText" lastClr="000000"/>
              </a:solidFill>
              <a:effectLst/>
              <a:latin typeface="+mn-lt"/>
              <a:ea typeface="+mn-ea"/>
              <a:cs typeface="+mn-cs"/>
            </a:rPr>
            <a:t>　平成</a:t>
          </a:r>
          <a:r>
            <a:rPr lang="en-US" altLang="ja-JP" sz="1300">
              <a:solidFill>
                <a:sysClr val="windowText" lastClr="000000"/>
              </a:solidFill>
              <a:effectLst/>
              <a:latin typeface="+mn-lt"/>
              <a:ea typeface="+mn-ea"/>
              <a:cs typeface="+mn-cs"/>
            </a:rPr>
            <a:t>26</a:t>
          </a:r>
          <a:r>
            <a:rPr lang="ja-JP" altLang="en-US" sz="1300">
              <a:solidFill>
                <a:sysClr val="windowText" lastClr="000000"/>
              </a:solidFill>
              <a:effectLst/>
              <a:latin typeface="+mn-lt"/>
              <a:ea typeface="+mn-ea"/>
              <a:cs typeface="+mn-cs"/>
            </a:rPr>
            <a:t>年度から横ばいの</a:t>
          </a:r>
          <a:r>
            <a:rPr lang="en-US" altLang="ja-JP" sz="1300">
              <a:solidFill>
                <a:sysClr val="windowText" lastClr="000000"/>
              </a:solidFill>
              <a:effectLst/>
              <a:latin typeface="+mn-lt"/>
              <a:ea typeface="+mn-ea"/>
              <a:cs typeface="+mn-cs"/>
            </a:rPr>
            <a:t>24.2</a:t>
          </a:r>
          <a:r>
            <a:rPr lang="ja-JP" altLang="en-US" sz="1300">
              <a:solidFill>
                <a:sysClr val="windowText" lastClr="000000"/>
              </a:solidFill>
              <a:effectLst/>
              <a:latin typeface="+mn-lt"/>
              <a:ea typeface="+mn-ea"/>
              <a:cs typeface="+mn-cs"/>
            </a:rPr>
            <a:t>％となっており、全国平均、県平均及び類似団体平均より高い状況となっている。</a:t>
          </a:r>
          <a:endParaRPr lang="en-US" altLang="ja-JP" sz="130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今後とも行財政改革の推進により、人件費の抑制に努めなければならない。</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99786</xdr:rowOff>
    </xdr:to>
    <xdr:cxnSp macro="">
      <xdr:nvCxnSpPr>
        <xdr:cNvPr id="68" name="直線コネクタ 67"/>
        <xdr:cNvCxnSpPr/>
      </xdr:nvCxnSpPr>
      <xdr:spPr>
        <a:xfrm>
          <a:off x="3987800" y="6271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99786</xdr:rowOff>
    </xdr:to>
    <xdr:cxnSp macro="">
      <xdr:nvCxnSpPr>
        <xdr:cNvPr id="71" name="直線コネクタ 70"/>
        <xdr:cNvCxnSpPr/>
      </xdr:nvCxnSpPr>
      <xdr:spPr>
        <a:xfrm>
          <a:off x="3098800" y="621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37</xdr:row>
      <xdr:rowOff>26307</xdr:rowOff>
    </xdr:to>
    <xdr:cxnSp macro="">
      <xdr:nvCxnSpPr>
        <xdr:cNvPr id="74" name="直線コネクタ 73"/>
        <xdr:cNvCxnSpPr/>
      </xdr:nvCxnSpPr>
      <xdr:spPr>
        <a:xfrm flipV="1">
          <a:off x="2209800" y="6217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26307</xdr:rowOff>
    </xdr:to>
    <xdr:cxnSp macro="">
      <xdr:nvCxnSpPr>
        <xdr:cNvPr id="77" name="直線コネクタ 76"/>
        <xdr:cNvCxnSpPr/>
      </xdr:nvCxnSpPr>
      <xdr:spPr>
        <a:xfrm>
          <a:off x="1320800" y="636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7" name="円/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21063</xdr:rowOff>
    </xdr:from>
    <xdr:ext cx="762000" cy="259045"/>
    <xdr:sp macro="" textlink="">
      <xdr:nvSpPr>
        <xdr:cNvPr id="88"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9" name="円/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90" name="テキスト ボックス 89"/>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91" name="円/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3" name="円/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5" name="円/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mn-lt"/>
              <a:ea typeface="+mn-ea"/>
              <a:cs typeface="+mn-cs"/>
            </a:rPr>
            <a:t>　物件費は、平成</a:t>
          </a:r>
          <a:r>
            <a:rPr lang="en-US" altLang="ja-JP" sz="1300">
              <a:solidFill>
                <a:sysClr val="windowText" lastClr="000000"/>
              </a:solidFill>
              <a:effectLst/>
              <a:latin typeface="+mn-lt"/>
              <a:ea typeface="+mn-ea"/>
              <a:cs typeface="+mn-cs"/>
            </a:rPr>
            <a:t>26</a:t>
          </a:r>
          <a:r>
            <a:rPr lang="ja-JP" altLang="en-US" sz="1300">
              <a:solidFill>
                <a:sysClr val="windowText" lastClr="000000"/>
              </a:solidFill>
              <a:effectLst/>
              <a:latin typeface="+mn-lt"/>
              <a:ea typeface="+mn-ea"/>
              <a:cs typeface="+mn-cs"/>
            </a:rPr>
            <a:t>年度から横ばいの</a:t>
          </a:r>
          <a:r>
            <a:rPr lang="en-US" altLang="ja-JP" sz="1300">
              <a:solidFill>
                <a:sysClr val="windowText" lastClr="000000"/>
              </a:solidFill>
              <a:effectLst/>
              <a:latin typeface="+mn-lt"/>
              <a:ea typeface="+mn-ea"/>
              <a:cs typeface="+mn-cs"/>
            </a:rPr>
            <a:t>15.0</a:t>
          </a:r>
          <a:r>
            <a:rPr lang="ja-JP" altLang="en-US" sz="1300">
              <a:solidFill>
                <a:sysClr val="windowText" lastClr="000000"/>
              </a:solidFill>
              <a:effectLst/>
              <a:latin typeface="+mn-lt"/>
              <a:ea typeface="+mn-ea"/>
              <a:cs typeface="+mn-cs"/>
            </a:rPr>
            <a:t>％となっており、類似団体平均より下回っている状況である。</a:t>
          </a:r>
          <a:r>
            <a:rPr kumimoji="1" lang="ja-JP" altLang="ja-JP" sz="1300">
              <a:solidFill>
                <a:sysClr val="windowText" lastClr="000000"/>
              </a:solidFill>
              <a:effectLst/>
              <a:latin typeface="+mn-lt"/>
              <a:ea typeface="+mn-ea"/>
              <a:cs typeface="+mn-cs"/>
            </a:rPr>
            <a:t>物件費の増加は、経常収支比率の大きな要因となるため、</a:t>
          </a:r>
          <a:r>
            <a:rPr lang="ja-JP" altLang="ja-JP" sz="1300" b="0" i="0" baseline="0">
              <a:solidFill>
                <a:sysClr val="windowText" lastClr="000000"/>
              </a:solidFill>
              <a:effectLst/>
              <a:latin typeface="+mn-lt"/>
              <a:ea typeface="+mn-ea"/>
              <a:cs typeface="+mn-cs"/>
            </a:rPr>
            <a:t>今後、公共施設の整理縮小を進め、施設維持管理経費等、経常的な物件費の縮減に努める必要がある。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69850</xdr:rowOff>
    </xdr:to>
    <xdr:cxnSp macro="">
      <xdr:nvCxnSpPr>
        <xdr:cNvPr id="131" name="直線コネクタ 130"/>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69850</xdr:rowOff>
    </xdr:to>
    <xdr:cxnSp macro="">
      <xdr:nvCxnSpPr>
        <xdr:cNvPr id="134" name="直線コネクタ 133"/>
        <xdr:cNvCxnSpPr/>
      </xdr:nvCxnSpPr>
      <xdr:spPr>
        <a:xfrm>
          <a:off x="14782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127000</xdr:rowOff>
    </xdr:to>
    <xdr:cxnSp macro="">
      <xdr:nvCxnSpPr>
        <xdr:cNvPr id="137" name="直線コネクタ 136"/>
        <xdr:cNvCxnSpPr/>
      </xdr:nvCxnSpPr>
      <xdr:spPr>
        <a:xfrm>
          <a:off x="13893800" y="26905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143329</xdr:rowOff>
    </xdr:from>
    <xdr:to>
      <xdr:col>20</xdr:col>
      <xdr:colOff>158750</xdr:colOff>
      <xdr:row>15</xdr:row>
      <xdr:rowOff>118836</xdr:rowOff>
    </xdr:to>
    <xdr:cxnSp macro="">
      <xdr:nvCxnSpPr>
        <xdr:cNvPr id="140" name="直線コネクタ 139"/>
        <xdr:cNvCxnSpPr/>
      </xdr:nvCxnSpPr>
      <xdr:spPr>
        <a:xfrm>
          <a:off x="13004800" y="25436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0" name="円/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3" name="テキスト ボックス 15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4" name="円/楕円 15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5" name="テキスト ボックス 15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92529</xdr:rowOff>
    </xdr:from>
    <xdr:to>
      <xdr:col>19</xdr:col>
      <xdr:colOff>6350</xdr:colOff>
      <xdr:row>15</xdr:row>
      <xdr:rowOff>22679</xdr:rowOff>
    </xdr:to>
    <xdr:sp macro="" textlink="">
      <xdr:nvSpPr>
        <xdr:cNvPr id="158" name="円/楕円 157"/>
        <xdr:cNvSpPr/>
      </xdr:nvSpPr>
      <xdr:spPr>
        <a:xfrm>
          <a:off x="12954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32856</xdr:rowOff>
    </xdr:from>
    <xdr:ext cx="762000" cy="259045"/>
    <xdr:sp macro="" textlink="">
      <xdr:nvSpPr>
        <xdr:cNvPr id="159" name="テキスト ボックス 158"/>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　平成</a:t>
          </a:r>
          <a:r>
            <a:rPr lang="en-US" altLang="ja-JP" sz="1300" b="0" i="0" baseline="0">
              <a:solidFill>
                <a:sysClr val="windowText" lastClr="000000"/>
              </a:solidFill>
              <a:effectLst/>
              <a:latin typeface="+mn-lt"/>
              <a:ea typeface="+mn-ea"/>
              <a:cs typeface="+mn-cs"/>
            </a:rPr>
            <a:t>26</a:t>
          </a:r>
          <a:r>
            <a:rPr lang="ja-JP" altLang="en-US" sz="1300" b="0" i="0" baseline="0">
              <a:solidFill>
                <a:sysClr val="windowText" lastClr="000000"/>
              </a:solidFill>
              <a:effectLst/>
              <a:latin typeface="+mn-lt"/>
              <a:ea typeface="+mn-ea"/>
              <a:cs typeface="+mn-cs"/>
            </a:rPr>
            <a:t>年度から</a:t>
          </a:r>
          <a:r>
            <a:rPr lang="en-US" altLang="ja-JP" sz="1300" b="0" i="0" baseline="0">
              <a:solidFill>
                <a:sysClr val="windowText" lastClr="000000"/>
              </a:solidFill>
              <a:effectLst/>
              <a:latin typeface="+mn-lt"/>
              <a:ea typeface="+mn-ea"/>
              <a:cs typeface="+mn-cs"/>
            </a:rPr>
            <a:t>1.8</a:t>
          </a:r>
          <a:r>
            <a:rPr lang="ja-JP" altLang="en-US" sz="1300" b="0" i="0" baseline="0">
              <a:solidFill>
                <a:sysClr val="windowText" lastClr="000000"/>
              </a:solidFill>
              <a:effectLst/>
              <a:latin typeface="+mn-lt"/>
              <a:ea typeface="+mn-ea"/>
              <a:cs typeface="+mn-cs"/>
            </a:rPr>
            <a:t>％上昇し、</a:t>
          </a:r>
          <a:r>
            <a:rPr lang="en-US" altLang="ja-JP" sz="1300" b="0" i="0" baseline="0">
              <a:solidFill>
                <a:sysClr val="windowText" lastClr="000000"/>
              </a:solidFill>
              <a:effectLst/>
              <a:latin typeface="+mn-lt"/>
              <a:ea typeface="+mn-ea"/>
              <a:cs typeface="+mn-cs"/>
            </a:rPr>
            <a:t>13.8</a:t>
          </a:r>
          <a:r>
            <a:rPr lang="ja-JP" altLang="en-US" sz="1300" b="0" i="0" baseline="0">
              <a:solidFill>
                <a:sysClr val="windowText" lastClr="000000"/>
              </a:solidFill>
              <a:effectLst/>
              <a:latin typeface="+mn-lt"/>
              <a:ea typeface="+mn-ea"/>
              <a:cs typeface="+mn-cs"/>
            </a:rPr>
            <a:t>％となり全国平均、県平均及び類似団体平均より高い状況となっている。</a:t>
          </a:r>
          <a:endParaRPr lang="en-US" altLang="ja-JP" sz="1300" b="0" i="0" baseline="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増加の主な要因としては、</a:t>
          </a:r>
          <a:r>
            <a:rPr kumimoji="1" lang="ja-JP" altLang="en-US" sz="1300">
              <a:solidFill>
                <a:sysClr val="windowText" lastClr="000000"/>
              </a:solidFill>
              <a:effectLst/>
              <a:latin typeface="+mn-lt"/>
              <a:ea typeface="+mn-ea"/>
              <a:cs typeface="+mn-cs"/>
            </a:rPr>
            <a:t>子ども・子育て支援新制度による私立</a:t>
          </a:r>
          <a:r>
            <a:rPr kumimoji="1" lang="ja-JP" altLang="ja-JP" sz="1300">
              <a:solidFill>
                <a:sysClr val="windowText" lastClr="000000"/>
              </a:solidFill>
              <a:effectLst/>
              <a:latin typeface="+mn-lt"/>
              <a:ea typeface="+mn-ea"/>
              <a:cs typeface="+mn-cs"/>
            </a:rPr>
            <a:t>保育所</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運営</a:t>
          </a:r>
          <a:r>
            <a:rPr kumimoji="1" lang="ja-JP" altLang="en-US" sz="1300">
              <a:solidFill>
                <a:sysClr val="windowText" lastClr="000000"/>
              </a:solidFill>
              <a:effectLst/>
              <a:latin typeface="+mn-lt"/>
              <a:ea typeface="+mn-ea"/>
              <a:cs typeface="+mn-cs"/>
            </a:rPr>
            <a:t>費の増や障がい者介護・訓練等給付費</a:t>
          </a:r>
          <a:r>
            <a:rPr kumimoji="1" lang="ja-JP" altLang="ja-JP" sz="1300">
              <a:solidFill>
                <a:sysClr val="windowText" lastClr="000000"/>
              </a:solidFill>
              <a:effectLst/>
              <a:latin typeface="+mn-lt"/>
              <a:ea typeface="+mn-ea"/>
              <a:cs typeface="+mn-cs"/>
            </a:rPr>
            <a:t>等の増が挙げられ</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。今後も高齢化社会に伴う民生費全般の扶助費の増加などが予想されるため、</a:t>
          </a:r>
          <a:r>
            <a:rPr kumimoji="1" lang="ja-JP" altLang="en-US" sz="1300">
              <a:solidFill>
                <a:sysClr val="windowText" lastClr="000000"/>
              </a:solidFill>
              <a:effectLst/>
              <a:latin typeface="+mn-lt"/>
              <a:ea typeface="+mn-ea"/>
              <a:cs typeface="+mn-cs"/>
            </a:rPr>
            <a:t>健全な財政運営の確保につ</a:t>
          </a:r>
          <a:r>
            <a:rPr kumimoji="1" lang="ja-JP" altLang="ja-JP" sz="1300">
              <a:solidFill>
                <a:sysClr val="windowText" lastClr="000000"/>
              </a:solidFill>
              <a:effectLst/>
              <a:latin typeface="+mn-lt"/>
              <a:ea typeface="+mn-ea"/>
              <a:cs typeface="+mn-cs"/>
            </a:rPr>
            <a:t>努める。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127000</xdr:rowOff>
    </xdr:to>
    <xdr:cxnSp macro="">
      <xdr:nvCxnSpPr>
        <xdr:cNvPr id="192" name="直線コネクタ 191"/>
        <xdr:cNvCxnSpPr/>
      </xdr:nvCxnSpPr>
      <xdr:spPr>
        <a:xfrm>
          <a:off x="3987800" y="9842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57150</xdr:rowOff>
    </xdr:from>
    <xdr:to>
      <xdr:col>5</xdr:col>
      <xdr:colOff>549275</xdr:colOff>
      <xdr:row>57</xdr:row>
      <xdr:rowOff>69850</xdr:rowOff>
    </xdr:to>
    <xdr:cxnSp macro="">
      <xdr:nvCxnSpPr>
        <xdr:cNvPr id="195" name="直線コネクタ 194"/>
        <xdr:cNvCxnSpPr/>
      </xdr:nvCxnSpPr>
      <xdr:spPr>
        <a:xfrm>
          <a:off x="3098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57150</xdr:rowOff>
    </xdr:to>
    <xdr:cxnSp macro="">
      <xdr:nvCxnSpPr>
        <xdr:cNvPr id="198" name="直線コネクタ 197"/>
        <xdr:cNvCxnSpPr/>
      </xdr:nvCxnSpPr>
      <xdr:spPr>
        <a:xfrm>
          <a:off x="2209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6350</xdr:rowOff>
    </xdr:to>
    <xdr:cxnSp macro="">
      <xdr:nvCxnSpPr>
        <xdr:cNvPr id="201" name="直線コネクタ 200"/>
        <xdr:cNvCxnSpPr/>
      </xdr:nvCxnSpPr>
      <xdr:spPr>
        <a:xfrm>
          <a:off x="1320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11" name="円/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3" name="円/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4" name="テキスト ボックス 21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6350</xdr:rowOff>
    </xdr:from>
    <xdr:to>
      <xdr:col>4</xdr:col>
      <xdr:colOff>396875</xdr:colOff>
      <xdr:row>57</xdr:row>
      <xdr:rowOff>107950</xdr:rowOff>
    </xdr:to>
    <xdr:sp macro="" textlink="">
      <xdr:nvSpPr>
        <xdr:cNvPr id="215" name="円/楕円 214"/>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118127</xdr:rowOff>
    </xdr:from>
    <xdr:ext cx="762000" cy="259045"/>
    <xdr:sp macro="" textlink="">
      <xdr:nvSpPr>
        <xdr:cNvPr id="216" name="テキスト ボックス 215"/>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7" name="円/楕円 216"/>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8" name="テキスト ボックス 21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9" name="円/楕円 218"/>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3827</xdr:rowOff>
    </xdr:from>
    <xdr:ext cx="762000" cy="259045"/>
    <xdr:sp macro="" textlink="">
      <xdr:nvSpPr>
        <xdr:cNvPr id="220" name="テキスト ボックス 21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％増加し、</a:t>
          </a:r>
          <a:r>
            <a:rPr kumimoji="1" lang="en-US" altLang="ja-JP" sz="1300">
              <a:solidFill>
                <a:schemeClr val="dk1"/>
              </a:solidFill>
              <a:effectLst/>
              <a:latin typeface="+mn-lt"/>
              <a:ea typeface="+mn-ea"/>
              <a:cs typeface="+mn-cs"/>
            </a:rPr>
            <a:t>13.0</a:t>
          </a:r>
          <a:r>
            <a:rPr kumimoji="1" lang="ja-JP" altLang="ja-JP" sz="1300">
              <a:solidFill>
                <a:schemeClr val="dk1"/>
              </a:solidFill>
              <a:effectLst/>
              <a:latin typeface="+mn-lt"/>
              <a:ea typeface="+mn-ea"/>
              <a:cs typeface="+mn-cs"/>
            </a:rPr>
            <a:t>％となったものの、全国平均及び類似団体平均と比較し下回っている状況である。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年度から増加した主な要因は、</a:t>
          </a:r>
          <a:r>
            <a:rPr kumimoji="1" lang="ja-JP" altLang="en-US" sz="1300">
              <a:solidFill>
                <a:schemeClr val="dk1"/>
              </a:solidFill>
              <a:effectLst/>
              <a:latin typeface="+mn-lt"/>
              <a:ea typeface="+mn-ea"/>
              <a:cs typeface="+mn-cs"/>
            </a:rPr>
            <a:t>後期高齢者医療推進事業や介護保険特別会計繰出金が増</a:t>
          </a:r>
          <a:r>
            <a:rPr kumimoji="1" lang="ja-JP" altLang="ja-JP" sz="1300">
              <a:solidFill>
                <a:schemeClr val="dk1"/>
              </a:solidFill>
              <a:effectLst/>
              <a:latin typeface="+mn-lt"/>
              <a:ea typeface="+mn-ea"/>
              <a:cs typeface="+mn-cs"/>
            </a:rPr>
            <a:t>加したことが挙げられる。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繰出金</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各特別会計においては事務費削減、保険料の適正化に努め、財政健全化を図</a:t>
          </a:r>
          <a:r>
            <a:rPr kumimoji="1" lang="ja-JP" altLang="en-US" sz="1300">
              <a:solidFill>
                <a:schemeClr val="dk1"/>
              </a:solidFill>
              <a:effectLst/>
              <a:latin typeface="+mn-lt"/>
              <a:ea typeface="+mn-ea"/>
              <a:cs typeface="+mn-cs"/>
            </a:rPr>
            <a:t>っていく</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82550</xdr:rowOff>
    </xdr:from>
    <xdr:to>
      <xdr:col>24</xdr:col>
      <xdr:colOff>31750</xdr:colOff>
      <xdr:row>55</xdr:row>
      <xdr:rowOff>158750</xdr:rowOff>
    </xdr:to>
    <xdr:cxnSp macro="">
      <xdr:nvCxnSpPr>
        <xdr:cNvPr id="253" name="直線コネクタ 252"/>
        <xdr:cNvCxnSpPr/>
      </xdr:nvCxnSpPr>
      <xdr:spPr>
        <a:xfrm>
          <a:off x="15671800" y="951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82550</xdr:rowOff>
    </xdr:from>
    <xdr:to>
      <xdr:col>22</xdr:col>
      <xdr:colOff>565150</xdr:colOff>
      <xdr:row>55</xdr:row>
      <xdr:rowOff>82550</xdr:rowOff>
    </xdr:to>
    <xdr:cxnSp macro="">
      <xdr:nvCxnSpPr>
        <xdr:cNvPr id="256" name="直線コネクタ 255"/>
        <xdr:cNvCxnSpPr/>
      </xdr:nvCxnSpPr>
      <xdr:spPr>
        <a:xfrm>
          <a:off x="14782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82550</xdr:rowOff>
    </xdr:to>
    <xdr:cxnSp macro="">
      <xdr:nvCxnSpPr>
        <xdr:cNvPr id="259" name="直線コネクタ 258"/>
        <xdr:cNvCxnSpPr/>
      </xdr:nvCxnSpPr>
      <xdr:spPr>
        <a:xfrm>
          <a:off x="13893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31750</xdr:rowOff>
    </xdr:to>
    <xdr:cxnSp macro="">
      <xdr:nvCxnSpPr>
        <xdr:cNvPr id="262" name="直線コネクタ 261"/>
        <xdr:cNvCxnSpPr/>
      </xdr:nvCxnSpPr>
      <xdr:spPr>
        <a:xfrm>
          <a:off x="13004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72" name="円/楕円 271"/>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73"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31750</xdr:rowOff>
    </xdr:from>
    <xdr:to>
      <xdr:col>22</xdr:col>
      <xdr:colOff>615950</xdr:colOff>
      <xdr:row>55</xdr:row>
      <xdr:rowOff>133350</xdr:rowOff>
    </xdr:to>
    <xdr:sp macro="" textlink="">
      <xdr:nvSpPr>
        <xdr:cNvPr id="274" name="円/楕円 273"/>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143527</xdr:rowOff>
    </xdr:from>
    <xdr:ext cx="736600" cy="259045"/>
    <xdr:sp macro="" textlink="">
      <xdr:nvSpPr>
        <xdr:cNvPr id="275" name="テキスト ボックス 274"/>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31750</xdr:rowOff>
    </xdr:from>
    <xdr:to>
      <xdr:col>21</xdr:col>
      <xdr:colOff>412750</xdr:colOff>
      <xdr:row>55</xdr:row>
      <xdr:rowOff>133350</xdr:rowOff>
    </xdr:to>
    <xdr:sp macro="" textlink="">
      <xdr:nvSpPr>
        <xdr:cNvPr id="276" name="円/楕円 275"/>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143527</xdr:rowOff>
    </xdr:from>
    <xdr:ext cx="762000" cy="259045"/>
    <xdr:sp macro="" textlink="">
      <xdr:nvSpPr>
        <xdr:cNvPr id="277" name="テキスト ボックス 276"/>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9" name="テキスト ボックス 27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0" name="円/楕円 279"/>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81" name="テキスト ボックス 280"/>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％と平成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年度と比較し</a:t>
          </a:r>
          <a:r>
            <a:rPr kumimoji="1" lang="en-US" altLang="ja-JP" sz="1300">
              <a:solidFill>
                <a:sysClr val="windowText" lastClr="000000"/>
              </a:solidFill>
              <a:effectLst/>
              <a:latin typeface="+mn-lt"/>
              <a:ea typeface="+mn-ea"/>
              <a:cs typeface="+mn-cs"/>
            </a:rPr>
            <a:t>0.6</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している</a:t>
          </a:r>
          <a:r>
            <a:rPr kumimoji="1" lang="ja-JP" altLang="ja-JP" sz="1300">
              <a:solidFill>
                <a:sysClr val="windowText" lastClr="000000"/>
              </a:solidFill>
              <a:effectLst/>
              <a:latin typeface="+mn-lt"/>
              <a:ea typeface="+mn-ea"/>
              <a:cs typeface="+mn-cs"/>
            </a:rPr>
            <a:t>、類似団体等の平均を大きく</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年度の減少の要因としては、</a:t>
          </a:r>
          <a:r>
            <a:rPr kumimoji="1" lang="ja-JP" altLang="en-US" sz="1300">
              <a:solidFill>
                <a:sysClr val="windowText" lastClr="000000"/>
              </a:solidFill>
              <a:effectLst/>
              <a:latin typeface="+mn-lt"/>
              <a:ea typeface="+mn-ea"/>
              <a:cs typeface="+mn-cs"/>
            </a:rPr>
            <a:t>長崎国体推進経費やハウステンボス再生支援交付金が減</a:t>
          </a:r>
          <a:r>
            <a:rPr kumimoji="1" lang="ja-JP" altLang="ja-JP" sz="1300">
              <a:solidFill>
                <a:sysClr val="windowText" lastClr="000000"/>
              </a:solidFill>
              <a:effectLst/>
              <a:latin typeface="+mn-lt"/>
              <a:ea typeface="+mn-ea"/>
              <a:cs typeface="+mn-cs"/>
            </a:rPr>
            <a:t>したことが挙げられる。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に補助金等見直しガイドラインを作成し</a:t>
          </a:r>
          <a:r>
            <a:rPr kumimoji="1" lang="ja-JP" altLang="ja-JP" sz="1300">
              <a:solidFill>
                <a:sysClr val="windowText" lastClr="000000"/>
              </a:solidFill>
              <a:effectLst/>
              <a:latin typeface="+mn-lt"/>
              <a:ea typeface="+mn-ea"/>
              <a:cs typeface="+mn-cs"/>
            </a:rPr>
            <a:t>、補助金交付の適正化を図っているが、今後も交付要綱の見直しによる経費縮減や、公営事業会計等の繰出（補助）先の財政状況の把握や健全化を図り、歳出抑制に努める。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77470</xdr:rowOff>
    </xdr:to>
    <xdr:cxnSp macro="">
      <xdr:nvCxnSpPr>
        <xdr:cNvPr id="313" name="直線コネクタ 312"/>
        <xdr:cNvCxnSpPr/>
      </xdr:nvCxnSpPr>
      <xdr:spPr>
        <a:xfrm flipV="1">
          <a:off x="15671800" y="603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54610</xdr:rowOff>
    </xdr:from>
    <xdr:to>
      <xdr:col>22</xdr:col>
      <xdr:colOff>565150</xdr:colOff>
      <xdr:row>35</xdr:row>
      <xdr:rowOff>77470</xdr:rowOff>
    </xdr:to>
    <xdr:cxnSp macro="">
      <xdr:nvCxnSpPr>
        <xdr:cNvPr id="316" name="直線コネクタ 315"/>
        <xdr:cNvCxnSpPr/>
      </xdr:nvCxnSpPr>
      <xdr:spPr>
        <a:xfrm>
          <a:off x="14782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54610</xdr:rowOff>
    </xdr:to>
    <xdr:cxnSp macro="">
      <xdr:nvCxnSpPr>
        <xdr:cNvPr id="319" name="直線コネクタ 318"/>
        <xdr:cNvCxnSpPr/>
      </xdr:nvCxnSpPr>
      <xdr:spPr>
        <a:xfrm>
          <a:off x="13893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2" name="直線コネクタ 321"/>
        <xdr:cNvCxnSpPr/>
      </xdr:nvCxnSpPr>
      <xdr:spPr>
        <a:xfrm>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2" name="円/楕円 331"/>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3"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34" name="円/楕円 333"/>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35" name="テキスト ボックス 334"/>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6" name="円/楕円 335"/>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7" name="テキスト ボックス 336"/>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8" name="円/楕円 337"/>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9" name="テキスト ボックス 338"/>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0" name="円/楕円 339"/>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1" name="テキスト ボックス 340"/>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27</a:t>
          </a:r>
          <a:r>
            <a:rPr lang="ja-JP" altLang="ja-JP" sz="1300" b="0" i="0" baseline="0">
              <a:solidFill>
                <a:sysClr val="windowText" lastClr="000000"/>
              </a:solidFill>
              <a:effectLst/>
              <a:latin typeface="+mn-lt"/>
              <a:ea typeface="+mn-ea"/>
              <a:cs typeface="+mn-cs"/>
            </a:rPr>
            <a:t>年度は、</a:t>
          </a:r>
          <a:r>
            <a:rPr lang="ja-JP" altLang="en-US" sz="1300" b="0" i="0" baseline="0">
              <a:solidFill>
                <a:sysClr val="windowText" lastClr="000000"/>
              </a:solidFill>
              <a:effectLst/>
              <a:latin typeface="+mn-lt"/>
              <a:ea typeface="+mn-ea"/>
              <a:cs typeface="+mn-cs"/>
            </a:rPr>
            <a:t>子ども発達センター整備事業や本庁舎非常用電源整備事業など大型事業の終了などにより</a:t>
          </a:r>
          <a:r>
            <a:rPr lang="ja-JP" altLang="ja-JP" sz="1300" b="0" i="0" baseline="0">
              <a:solidFill>
                <a:sysClr val="windowText" lastClr="000000"/>
              </a:solidFill>
              <a:effectLst/>
              <a:latin typeface="+mn-lt"/>
              <a:ea typeface="+mn-ea"/>
              <a:cs typeface="+mn-cs"/>
            </a:rPr>
            <a:t>減となりましたが、類似団体平均（</a:t>
          </a:r>
          <a:r>
            <a:rPr lang="en-US" altLang="ja-JP" sz="1300" b="0" i="0" baseline="0">
              <a:solidFill>
                <a:sysClr val="windowText" lastClr="000000"/>
              </a:solidFill>
              <a:effectLst/>
              <a:latin typeface="+mn-lt"/>
              <a:ea typeface="+mn-ea"/>
              <a:cs typeface="+mn-cs"/>
            </a:rPr>
            <a:t>15.3</a:t>
          </a:r>
          <a:r>
            <a:rPr lang="ja-JP" altLang="ja-JP" sz="1300" b="0" i="0" baseline="0">
              <a:solidFill>
                <a:sysClr val="windowText" lastClr="000000"/>
              </a:solidFill>
              <a:effectLst/>
              <a:latin typeface="+mn-lt"/>
              <a:ea typeface="+mn-ea"/>
              <a:cs typeface="+mn-cs"/>
            </a:rPr>
            <a:t>）を大きく上回っている。これまでの大規模事業の実施によるものが要因であり、市債権発行額を元金償還金の範囲内とする基本方針を継続するとともに、実施事業の厳選とコスト意識の徹底により、公債費負担の軽減を図っていく。</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115570</xdr:rowOff>
    </xdr:to>
    <xdr:cxnSp macro="">
      <xdr:nvCxnSpPr>
        <xdr:cNvPr id="374" name="直線コネクタ 373"/>
        <xdr:cNvCxnSpPr/>
      </xdr:nvCxnSpPr>
      <xdr:spPr>
        <a:xfrm flipV="1">
          <a:off x="3987800" y="13576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168911</xdr:rowOff>
    </xdr:to>
    <xdr:cxnSp macro="">
      <xdr:nvCxnSpPr>
        <xdr:cNvPr id="377" name="直線コネクタ 376"/>
        <xdr:cNvCxnSpPr/>
      </xdr:nvCxnSpPr>
      <xdr:spPr>
        <a:xfrm flipV="1">
          <a:off x="3098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168911</xdr:rowOff>
    </xdr:from>
    <xdr:to>
      <xdr:col>4</xdr:col>
      <xdr:colOff>346075</xdr:colOff>
      <xdr:row>79</xdr:row>
      <xdr:rowOff>168911</xdr:rowOff>
    </xdr:to>
    <xdr:cxnSp macro="">
      <xdr:nvCxnSpPr>
        <xdr:cNvPr id="380" name="直線コネクタ 379"/>
        <xdr:cNvCxnSpPr/>
      </xdr:nvCxnSpPr>
      <xdr:spPr>
        <a:xfrm>
          <a:off x="2209800" y="13713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79</xdr:row>
      <xdr:rowOff>168911</xdr:rowOff>
    </xdr:to>
    <xdr:cxnSp macro="">
      <xdr:nvCxnSpPr>
        <xdr:cNvPr id="383" name="直線コネクタ 382"/>
        <xdr:cNvCxnSpPr/>
      </xdr:nvCxnSpPr>
      <xdr:spPr>
        <a:xfrm>
          <a:off x="1320800" y="13713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3" name="円/楕円 392"/>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4"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5" name="円/楕円 394"/>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6" name="テキスト ボックス 395"/>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97" name="円/楕円 396"/>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98" name="テキスト ボックス 397"/>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9" name="円/楕円 398"/>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400" name="テキスト ボックス 399"/>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401" name="円/楕円 400"/>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402" name="テキスト ボックス 401"/>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公債費を除く経費にかかる経常収支比率は、類似団体平均（</a:t>
          </a:r>
          <a:r>
            <a:rPr lang="en-US" altLang="ja-JP" sz="1300" b="0" i="0" baseline="0">
              <a:solidFill>
                <a:sysClr val="windowText" lastClr="000000"/>
              </a:solidFill>
              <a:effectLst/>
              <a:latin typeface="+mn-lt"/>
              <a:ea typeface="+mn-ea"/>
              <a:cs typeface="+mn-cs"/>
            </a:rPr>
            <a:t>74.8</a:t>
          </a:r>
          <a:r>
            <a:rPr lang="ja-JP" altLang="ja-JP" sz="1300" b="0" i="0" baseline="0">
              <a:solidFill>
                <a:sysClr val="windowText" lastClr="000000"/>
              </a:solidFill>
              <a:effectLst/>
              <a:latin typeface="+mn-lt"/>
              <a:ea typeface="+mn-ea"/>
              <a:cs typeface="+mn-cs"/>
            </a:rPr>
            <a:t>）、全国平均（</a:t>
          </a:r>
          <a:r>
            <a:rPr lang="en-US" altLang="ja-JP" sz="1300" b="0" i="0" baseline="0">
              <a:solidFill>
                <a:sysClr val="windowText" lastClr="000000"/>
              </a:solidFill>
              <a:effectLst/>
              <a:latin typeface="+mn-lt"/>
              <a:ea typeface="+mn-ea"/>
              <a:cs typeface="+mn-cs"/>
            </a:rPr>
            <a:t>72.6</a:t>
          </a:r>
          <a:r>
            <a:rPr lang="ja-JP" altLang="ja-JP" sz="1300" b="0" i="0" baseline="0">
              <a:solidFill>
                <a:sysClr val="windowText" lastClr="000000"/>
              </a:solidFill>
              <a:effectLst/>
              <a:latin typeface="+mn-lt"/>
              <a:ea typeface="+mn-ea"/>
              <a:cs typeface="+mn-cs"/>
            </a:rPr>
            <a:t>）を下回っている。これは言い換えれば、公債費が占める割合が大きく、経常収支比率を押し上げる要因となっていることがうかがえる。今後とも、市債発行額を元金償還金の範囲内とする基本方針を継続し、公債費負担の軽減を図っていかなければならない。ただし、</a:t>
          </a:r>
          <a:r>
            <a:rPr lang="ja-JP" altLang="en-US" sz="1300" b="0" i="0" baseline="0">
              <a:solidFill>
                <a:sysClr val="windowText" lastClr="000000"/>
              </a:solidFill>
              <a:effectLst/>
              <a:latin typeface="+mn-lt"/>
              <a:ea typeface="+mn-ea"/>
              <a:cs typeface="+mn-cs"/>
            </a:rPr>
            <a:t>扶助費</a:t>
          </a:r>
          <a:r>
            <a:rPr lang="ja-JP" altLang="ja-JP" sz="1300" b="0" i="0" baseline="0">
              <a:solidFill>
                <a:sysClr val="windowText" lastClr="000000"/>
              </a:solidFill>
              <a:effectLst/>
              <a:latin typeface="+mn-lt"/>
              <a:ea typeface="+mn-ea"/>
              <a:cs typeface="+mn-cs"/>
            </a:rPr>
            <a:t>の増により、前年度から</a:t>
          </a:r>
          <a:r>
            <a:rPr lang="en-US" altLang="ja-JP" sz="1300" b="0" i="0" baseline="0">
              <a:solidFill>
                <a:sysClr val="windowText" lastClr="000000"/>
              </a:solidFill>
              <a:effectLst/>
              <a:latin typeface="+mn-lt"/>
              <a:ea typeface="+mn-ea"/>
              <a:cs typeface="+mn-cs"/>
            </a:rPr>
            <a:t>1.8</a:t>
          </a:r>
          <a:r>
            <a:rPr lang="ja-JP" altLang="ja-JP" sz="1300" b="0" i="0" baseline="0">
              <a:solidFill>
                <a:sysClr val="windowText" lastClr="000000"/>
              </a:solidFill>
              <a:effectLst/>
              <a:latin typeface="+mn-lt"/>
              <a:ea typeface="+mn-ea"/>
              <a:cs typeface="+mn-cs"/>
            </a:rPr>
            <a:t>ポイント増加しているため、今後もその抑制に努めなければならない。</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58420</xdr:rowOff>
    </xdr:to>
    <xdr:cxnSp macro="">
      <xdr:nvCxnSpPr>
        <xdr:cNvPr id="433" name="直線コネクタ 432"/>
        <xdr:cNvCxnSpPr/>
      </xdr:nvCxnSpPr>
      <xdr:spPr>
        <a:xfrm>
          <a:off x="15671800" y="130063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147574</xdr:rowOff>
    </xdr:to>
    <xdr:cxnSp macro="">
      <xdr:nvCxnSpPr>
        <xdr:cNvPr id="436" name="直線コネクタ 435"/>
        <xdr:cNvCxnSpPr/>
      </xdr:nvCxnSpPr>
      <xdr:spPr>
        <a:xfrm>
          <a:off x="14782800" y="12933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75</xdr:row>
      <xdr:rowOff>74422</xdr:rowOff>
    </xdr:to>
    <xdr:cxnSp macro="">
      <xdr:nvCxnSpPr>
        <xdr:cNvPr id="439" name="直線コネクタ 438"/>
        <xdr:cNvCxnSpPr/>
      </xdr:nvCxnSpPr>
      <xdr:spPr>
        <a:xfrm>
          <a:off x="13893800" y="12892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75</xdr:row>
      <xdr:rowOff>33274</xdr:rowOff>
    </xdr:to>
    <xdr:cxnSp macro="">
      <xdr:nvCxnSpPr>
        <xdr:cNvPr id="442" name="直線コネクタ 441"/>
        <xdr:cNvCxnSpPr/>
      </xdr:nvCxnSpPr>
      <xdr:spPr>
        <a:xfrm>
          <a:off x="13004800" y="128097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2" name="円/楕円 451"/>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3"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54" name="円/楕円 453"/>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37101</xdr:rowOff>
    </xdr:from>
    <xdr:ext cx="736600" cy="259045"/>
    <xdr:sp macro="" textlink="">
      <xdr:nvSpPr>
        <xdr:cNvPr id="455" name="テキスト ボックス 454"/>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23622</xdr:rowOff>
    </xdr:from>
    <xdr:to>
      <xdr:col>21</xdr:col>
      <xdr:colOff>412750</xdr:colOff>
      <xdr:row>75</xdr:row>
      <xdr:rowOff>125222</xdr:rowOff>
    </xdr:to>
    <xdr:sp macro="" textlink="">
      <xdr:nvSpPr>
        <xdr:cNvPr id="456" name="円/楕円 455"/>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135399</xdr:rowOff>
    </xdr:from>
    <xdr:ext cx="762000" cy="259045"/>
    <xdr:sp macro="" textlink="">
      <xdr:nvSpPr>
        <xdr:cNvPr id="457" name="テキスト ボックス 456"/>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153924</xdr:rowOff>
    </xdr:from>
    <xdr:to>
      <xdr:col>20</xdr:col>
      <xdr:colOff>209550</xdr:colOff>
      <xdr:row>75</xdr:row>
      <xdr:rowOff>84074</xdr:rowOff>
    </xdr:to>
    <xdr:sp macro="" textlink="">
      <xdr:nvSpPr>
        <xdr:cNvPr id="458" name="円/楕円 457"/>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94251</xdr:rowOff>
    </xdr:from>
    <xdr:ext cx="762000" cy="259045"/>
    <xdr:sp macro="" textlink="">
      <xdr:nvSpPr>
        <xdr:cNvPr id="459" name="テキスト ボックス 458"/>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60" name="円/楕円 459"/>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11955</xdr:rowOff>
    </xdr:from>
    <xdr:ext cx="762000" cy="259045"/>
    <xdr:sp macro="" textlink="">
      <xdr:nvSpPr>
        <xdr:cNvPr id="461" name="テキスト ボックス 460"/>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長崎県佐世保市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127958</xdr:rowOff>
    </xdr:from>
    <xdr:to>
      <xdr:col>4</xdr:col>
      <xdr:colOff>1117600</xdr:colOff>
      <xdr:row>14</xdr:row>
      <xdr:rowOff>142131</xdr:rowOff>
    </xdr:to>
    <xdr:cxnSp macro="">
      <xdr:nvCxnSpPr>
        <xdr:cNvPr id="52" name="直線コネクタ 51"/>
        <xdr:cNvCxnSpPr/>
      </xdr:nvCxnSpPr>
      <xdr:spPr bwMode="auto">
        <a:xfrm>
          <a:off x="5003800" y="2575883"/>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127958</xdr:rowOff>
    </xdr:from>
    <xdr:to>
      <xdr:col>4</xdr:col>
      <xdr:colOff>469900</xdr:colOff>
      <xdr:row>15</xdr:row>
      <xdr:rowOff>56406</xdr:rowOff>
    </xdr:to>
    <xdr:cxnSp macro="">
      <xdr:nvCxnSpPr>
        <xdr:cNvPr id="55" name="直線コネクタ 54"/>
        <xdr:cNvCxnSpPr/>
      </xdr:nvCxnSpPr>
      <xdr:spPr bwMode="auto">
        <a:xfrm flipV="1">
          <a:off x="4305300" y="2575883"/>
          <a:ext cx="698500" cy="9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128154</xdr:rowOff>
    </xdr:from>
    <xdr:to>
      <xdr:col>3</xdr:col>
      <xdr:colOff>904875</xdr:colOff>
      <xdr:row>15</xdr:row>
      <xdr:rowOff>56406</xdr:rowOff>
    </xdr:to>
    <xdr:cxnSp macro="">
      <xdr:nvCxnSpPr>
        <xdr:cNvPr id="58" name="直線コネクタ 57"/>
        <xdr:cNvCxnSpPr/>
      </xdr:nvCxnSpPr>
      <xdr:spPr bwMode="auto">
        <a:xfrm>
          <a:off x="3606800" y="2576079"/>
          <a:ext cx="698500" cy="9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114372</xdr:rowOff>
    </xdr:from>
    <xdr:to>
      <xdr:col>3</xdr:col>
      <xdr:colOff>206375</xdr:colOff>
      <xdr:row>14</xdr:row>
      <xdr:rowOff>128154</xdr:rowOff>
    </xdr:to>
    <xdr:cxnSp macro="">
      <xdr:nvCxnSpPr>
        <xdr:cNvPr id="61" name="直線コネクタ 60"/>
        <xdr:cNvCxnSpPr/>
      </xdr:nvCxnSpPr>
      <xdr:spPr bwMode="auto">
        <a:xfrm>
          <a:off x="2908300" y="2562297"/>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91331</xdr:rowOff>
    </xdr:from>
    <xdr:to>
      <xdr:col>5</xdr:col>
      <xdr:colOff>34925</xdr:colOff>
      <xdr:row>15</xdr:row>
      <xdr:rowOff>21481</xdr:rowOff>
    </xdr:to>
    <xdr:sp macro="" textlink="">
      <xdr:nvSpPr>
        <xdr:cNvPr id="71" name="円/楕円 70"/>
        <xdr:cNvSpPr/>
      </xdr:nvSpPr>
      <xdr:spPr bwMode="auto">
        <a:xfrm>
          <a:off x="5600700" y="253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107858</xdr:rowOff>
    </xdr:from>
    <xdr:ext cx="762000" cy="259045"/>
    <xdr:sp macro="" textlink="">
      <xdr:nvSpPr>
        <xdr:cNvPr id="72" name="人口1人当たり決算額の推移該当値テキスト130"/>
        <xdr:cNvSpPr txBox="1"/>
      </xdr:nvSpPr>
      <xdr:spPr>
        <a:xfrm>
          <a:off x="5740400" y="2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71,245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77158</xdr:rowOff>
    </xdr:from>
    <xdr:to>
      <xdr:col>4</xdr:col>
      <xdr:colOff>520700</xdr:colOff>
      <xdr:row>15</xdr:row>
      <xdr:rowOff>7308</xdr:rowOff>
    </xdr:to>
    <xdr:sp macro="" textlink="">
      <xdr:nvSpPr>
        <xdr:cNvPr id="73" name="円/楕円 72"/>
        <xdr:cNvSpPr/>
      </xdr:nvSpPr>
      <xdr:spPr bwMode="auto">
        <a:xfrm>
          <a:off x="4953000" y="252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17485</xdr:rowOff>
    </xdr:from>
    <xdr:ext cx="736600" cy="259045"/>
    <xdr:sp macro="" textlink="">
      <xdr:nvSpPr>
        <xdr:cNvPr id="74" name="テキスト ボックス 73"/>
        <xdr:cNvSpPr txBox="1"/>
      </xdr:nvSpPr>
      <xdr:spPr>
        <a:xfrm>
          <a:off x="4622800" y="229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5606</xdr:rowOff>
    </xdr:from>
    <xdr:to>
      <xdr:col>3</xdr:col>
      <xdr:colOff>955675</xdr:colOff>
      <xdr:row>15</xdr:row>
      <xdr:rowOff>107206</xdr:rowOff>
    </xdr:to>
    <xdr:sp macro="" textlink="">
      <xdr:nvSpPr>
        <xdr:cNvPr id="75" name="円/楕円 74"/>
        <xdr:cNvSpPr/>
      </xdr:nvSpPr>
      <xdr:spPr bwMode="auto">
        <a:xfrm>
          <a:off x="4254500" y="262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117383</xdr:rowOff>
    </xdr:from>
    <xdr:ext cx="762000" cy="259045"/>
    <xdr:sp macro="" textlink="">
      <xdr:nvSpPr>
        <xdr:cNvPr id="76" name="テキスト ボックス 75"/>
        <xdr:cNvSpPr txBox="1"/>
      </xdr:nvSpPr>
      <xdr:spPr>
        <a:xfrm>
          <a:off x="3924300" y="239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77354</xdr:rowOff>
    </xdr:from>
    <xdr:to>
      <xdr:col>3</xdr:col>
      <xdr:colOff>257175</xdr:colOff>
      <xdr:row>15</xdr:row>
      <xdr:rowOff>7504</xdr:rowOff>
    </xdr:to>
    <xdr:sp macro="" textlink="">
      <xdr:nvSpPr>
        <xdr:cNvPr id="77" name="円/楕円 76"/>
        <xdr:cNvSpPr/>
      </xdr:nvSpPr>
      <xdr:spPr bwMode="auto">
        <a:xfrm>
          <a:off x="3556000" y="252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17681</xdr:rowOff>
    </xdr:from>
    <xdr:ext cx="762000" cy="259045"/>
    <xdr:sp macro="" textlink="">
      <xdr:nvSpPr>
        <xdr:cNvPr id="78" name="テキスト ボックス 77"/>
        <xdr:cNvSpPr txBox="1"/>
      </xdr:nvSpPr>
      <xdr:spPr>
        <a:xfrm>
          <a:off x="3225800" y="229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71,673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63572</xdr:rowOff>
    </xdr:from>
    <xdr:to>
      <xdr:col>2</xdr:col>
      <xdr:colOff>692150</xdr:colOff>
      <xdr:row>14</xdr:row>
      <xdr:rowOff>165172</xdr:rowOff>
    </xdr:to>
    <xdr:sp macro="" textlink="">
      <xdr:nvSpPr>
        <xdr:cNvPr id="79" name="円/楕円 78"/>
        <xdr:cNvSpPr/>
      </xdr:nvSpPr>
      <xdr:spPr bwMode="auto">
        <a:xfrm>
          <a:off x="2857500" y="251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3899</xdr:rowOff>
    </xdr:from>
    <xdr:ext cx="762000" cy="259045"/>
    <xdr:sp macro="" textlink="">
      <xdr:nvSpPr>
        <xdr:cNvPr id="80" name="テキスト ボックス 79"/>
        <xdr:cNvSpPr txBox="1"/>
      </xdr:nvSpPr>
      <xdr:spPr>
        <a:xfrm>
          <a:off x="2527300" y="228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251206</xdr:rowOff>
    </xdr:from>
    <xdr:to>
      <xdr:col>4</xdr:col>
      <xdr:colOff>1117600</xdr:colOff>
      <xdr:row>35</xdr:row>
      <xdr:rowOff>93205</xdr:rowOff>
    </xdr:to>
    <xdr:cxnSp macro="">
      <xdr:nvCxnSpPr>
        <xdr:cNvPr id="113" name="直線コネクタ 112"/>
        <xdr:cNvCxnSpPr/>
      </xdr:nvCxnSpPr>
      <xdr:spPr bwMode="auto">
        <a:xfrm>
          <a:off x="5003800" y="6518656"/>
          <a:ext cx="647700" cy="18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186969</xdr:rowOff>
    </xdr:from>
    <xdr:to>
      <xdr:col>4</xdr:col>
      <xdr:colOff>469900</xdr:colOff>
      <xdr:row>34</xdr:row>
      <xdr:rowOff>251206</xdr:rowOff>
    </xdr:to>
    <xdr:cxnSp macro="">
      <xdr:nvCxnSpPr>
        <xdr:cNvPr id="116" name="直線コネクタ 115"/>
        <xdr:cNvCxnSpPr/>
      </xdr:nvCxnSpPr>
      <xdr:spPr bwMode="auto">
        <a:xfrm>
          <a:off x="4305300" y="6454419"/>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92177</xdr:rowOff>
    </xdr:from>
    <xdr:to>
      <xdr:col>3</xdr:col>
      <xdr:colOff>904875</xdr:colOff>
      <xdr:row>34</xdr:row>
      <xdr:rowOff>186969</xdr:rowOff>
    </xdr:to>
    <xdr:cxnSp macro="">
      <xdr:nvCxnSpPr>
        <xdr:cNvPr id="119" name="直線コネクタ 118"/>
        <xdr:cNvCxnSpPr/>
      </xdr:nvCxnSpPr>
      <xdr:spPr bwMode="auto">
        <a:xfrm>
          <a:off x="3606800" y="6359627"/>
          <a:ext cx="698500" cy="9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29616</xdr:rowOff>
    </xdr:from>
    <xdr:to>
      <xdr:col>3</xdr:col>
      <xdr:colOff>206375</xdr:colOff>
      <xdr:row>34</xdr:row>
      <xdr:rowOff>92177</xdr:rowOff>
    </xdr:to>
    <xdr:cxnSp macro="">
      <xdr:nvCxnSpPr>
        <xdr:cNvPr id="122" name="直線コネクタ 121"/>
        <xdr:cNvCxnSpPr/>
      </xdr:nvCxnSpPr>
      <xdr:spPr bwMode="auto">
        <a:xfrm>
          <a:off x="2908300" y="6297066"/>
          <a:ext cx="698500" cy="6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42405</xdr:rowOff>
    </xdr:from>
    <xdr:to>
      <xdr:col>5</xdr:col>
      <xdr:colOff>34925</xdr:colOff>
      <xdr:row>35</xdr:row>
      <xdr:rowOff>144005</xdr:rowOff>
    </xdr:to>
    <xdr:sp macro="" textlink="">
      <xdr:nvSpPr>
        <xdr:cNvPr id="132" name="円/楕円 131"/>
        <xdr:cNvSpPr/>
      </xdr:nvSpPr>
      <xdr:spPr bwMode="auto">
        <a:xfrm>
          <a:off x="5600700" y="66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230382</xdr:rowOff>
    </xdr:from>
    <xdr:ext cx="762000" cy="259045"/>
    <xdr:sp macro="" textlink="">
      <xdr:nvSpPr>
        <xdr:cNvPr id="133" name="人口1人当たり決算額の推移該当値テキスト445"/>
        <xdr:cNvSpPr txBox="1"/>
      </xdr:nvSpPr>
      <xdr:spPr>
        <a:xfrm>
          <a:off x="5740400" y="649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200406</xdr:rowOff>
    </xdr:from>
    <xdr:to>
      <xdr:col>4</xdr:col>
      <xdr:colOff>520700</xdr:colOff>
      <xdr:row>34</xdr:row>
      <xdr:rowOff>302006</xdr:rowOff>
    </xdr:to>
    <xdr:sp macro="" textlink="">
      <xdr:nvSpPr>
        <xdr:cNvPr id="134" name="円/楕円 133"/>
        <xdr:cNvSpPr/>
      </xdr:nvSpPr>
      <xdr:spPr bwMode="auto">
        <a:xfrm>
          <a:off x="4953000" y="646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312183</xdr:rowOff>
    </xdr:from>
    <xdr:ext cx="736600" cy="259045"/>
    <xdr:sp macro="" textlink="">
      <xdr:nvSpPr>
        <xdr:cNvPr id="135" name="テキスト ボックス 134"/>
        <xdr:cNvSpPr txBox="1"/>
      </xdr:nvSpPr>
      <xdr:spPr>
        <a:xfrm>
          <a:off x="4622800" y="623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136169</xdr:rowOff>
    </xdr:from>
    <xdr:to>
      <xdr:col>3</xdr:col>
      <xdr:colOff>955675</xdr:colOff>
      <xdr:row>34</xdr:row>
      <xdr:rowOff>237769</xdr:rowOff>
    </xdr:to>
    <xdr:sp macro="" textlink="">
      <xdr:nvSpPr>
        <xdr:cNvPr id="136" name="円/楕円 135"/>
        <xdr:cNvSpPr/>
      </xdr:nvSpPr>
      <xdr:spPr bwMode="auto">
        <a:xfrm>
          <a:off x="4254500" y="640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247946</xdr:rowOff>
    </xdr:from>
    <xdr:ext cx="762000" cy="259045"/>
    <xdr:sp macro="" textlink="">
      <xdr:nvSpPr>
        <xdr:cNvPr id="137" name="テキスト ボックス 136"/>
        <xdr:cNvSpPr txBox="1"/>
      </xdr:nvSpPr>
      <xdr:spPr>
        <a:xfrm>
          <a:off x="3924300" y="6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41377</xdr:rowOff>
    </xdr:from>
    <xdr:to>
      <xdr:col>3</xdr:col>
      <xdr:colOff>257175</xdr:colOff>
      <xdr:row>34</xdr:row>
      <xdr:rowOff>142977</xdr:rowOff>
    </xdr:to>
    <xdr:sp macro="" textlink="">
      <xdr:nvSpPr>
        <xdr:cNvPr id="138" name="円/楕円 137"/>
        <xdr:cNvSpPr/>
      </xdr:nvSpPr>
      <xdr:spPr bwMode="auto">
        <a:xfrm>
          <a:off x="3556000" y="630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153154</xdr:rowOff>
    </xdr:from>
    <xdr:ext cx="762000" cy="259045"/>
    <xdr:sp macro="" textlink="">
      <xdr:nvSpPr>
        <xdr:cNvPr id="139" name="テキスト ボックス 138"/>
        <xdr:cNvSpPr txBox="1"/>
      </xdr:nvSpPr>
      <xdr:spPr>
        <a:xfrm>
          <a:off x="3225800" y="607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321716</xdr:rowOff>
    </xdr:from>
    <xdr:to>
      <xdr:col>2</xdr:col>
      <xdr:colOff>692150</xdr:colOff>
      <xdr:row>34</xdr:row>
      <xdr:rowOff>80416</xdr:rowOff>
    </xdr:to>
    <xdr:sp macro="" textlink="">
      <xdr:nvSpPr>
        <xdr:cNvPr id="140" name="円/楕円 139"/>
        <xdr:cNvSpPr/>
      </xdr:nvSpPr>
      <xdr:spPr bwMode="auto">
        <a:xfrm>
          <a:off x="2857500" y="624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90593</xdr:rowOff>
    </xdr:from>
    <xdr:ext cx="762000" cy="259045"/>
    <xdr:sp macro="" textlink="">
      <xdr:nvSpPr>
        <xdr:cNvPr id="141" name="テキスト ボックス 140"/>
        <xdr:cNvSpPr txBox="1"/>
      </xdr:nvSpPr>
      <xdr:spPr>
        <a:xfrm>
          <a:off x="2527300" y="601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77880</xdr:rowOff>
    </xdr:from>
    <xdr:to>
      <xdr:col>6</xdr:col>
      <xdr:colOff>511175</xdr:colOff>
      <xdr:row>34</xdr:row>
      <xdr:rowOff>80068</xdr:rowOff>
    </xdr:to>
    <xdr:cxnSp macro="">
      <xdr:nvCxnSpPr>
        <xdr:cNvPr id="63" name="直線コネクタ 62"/>
        <xdr:cNvCxnSpPr/>
      </xdr:nvCxnSpPr>
      <xdr:spPr>
        <a:xfrm>
          <a:off x="3797300" y="5907180"/>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77880</xdr:rowOff>
    </xdr:from>
    <xdr:to>
      <xdr:col>5</xdr:col>
      <xdr:colOff>358775</xdr:colOff>
      <xdr:row>34</xdr:row>
      <xdr:rowOff>141235</xdr:rowOff>
    </xdr:to>
    <xdr:cxnSp macro="">
      <xdr:nvCxnSpPr>
        <xdr:cNvPr id="66" name="直線コネクタ 65"/>
        <xdr:cNvCxnSpPr/>
      </xdr:nvCxnSpPr>
      <xdr:spPr>
        <a:xfrm flipV="1">
          <a:off x="2908300" y="5907180"/>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43133</xdr:rowOff>
    </xdr:from>
    <xdr:to>
      <xdr:col>4</xdr:col>
      <xdr:colOff>155575</xdr:colOff>
      <xdr:row>34</xdr:row>
      <xdr:rowOff>141235</xdr:rowOff>
    </xdr:to>
    <xdr:cxnSp macro="">
      <xdr:nvCxnSpPr>
        <xdr:cNvPr id="69" name="直線コネクタ 68"/>
        <xdr:cNvCxnSpPr/>
      </xdr:nvCxnSpPr>
      <xdr:spPr>
        <a:xfrm>
          <a:off x="2019300" y="5872433"/>
          <a:ext cx="8890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10966</xdr:rowOff>
    </xdr:from>
    <xdr:to>
      <xdr:col>2</xdr:col>
      <xdr:colOff>638175</xdr:colOff>
      <xdr:row>34</xdr:row>
      <xdr:rowOff>43133</xdr:rowOff>
    </xdr:to>
    <xdr:cxnSp macro="">
      <xdr:nvCxnSpPr>
        <xdr:cNvPr id="72" name="直線コネクタ 71"/>
        <xdr:cNvCxnSpPr/>
      </xdr:nvCxnSpPr>
      <xdr:spPr>
        <a:xfrm>
          <a:off x="1130300" y="5840266"/>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29268</xdr:rowOff>
    </xdr:from>
    <xdr:to>
      <xdr:col>6</xdr:col>
      <xdr:colOff>561975</xdr:colOff>
      <xdr:row>34</xdr:row>
      <xdr:rowOff>130868</xdr:rowOff>
    </xdr:to>
    <xdr:sp macro="" textlink="">
      <xdr:nvSpPr>
        <xdr:cNvPr id="82" name="円/楕円 81"/>
        <xdr:cNvSpPr/>
      </xdr:nvSpPr>
      <xdr:spPr>
        <a:xfrm>
          <a:off x="4584700" y="58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52145</xdr:rowOff>
    </xdr:from>
    <xdr:ext cx="534377" cy="259045"/>
    <xdr:sp macro="" textlink="">
      <xdr:nvSpPr>
        <xdr:cNvPr id="83" name="人件費該当値テキスト"/>
        <xdr:cNvSpPr txBox="1"/>
      </xdr:nvSpPr>
      <xdr:spPr>
        <a:xfrm>
          <a:off x="4686300" y="57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27080</xdr:rowOff>
    </xdr:from>
    <xdr:to>
      <xdr:col>5</xdr:col>
      <xdr:colOff>409575</xdr:colOff>
      <xdr:row>34</xdr:row>
      <xdr:rowOff>128680</xdr:rowOff>
    </xdr:to>
    <xdr:sp macro="" textlink="">
      <xdr:nvSpPr>
        <xdr:cNvPr id="84" name="円/楕円 83"/>
        <xdr:cNvSpPr/>
      </xdr:nvSpPr>
      <xdr:spPr>
        <a:xfrm>
          <a:off x="3746500" y="5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145207</xdr:rowOff>
    </xdr:from>
    <xdr:ext cx="534377" cy="259045"/>
    <xdr:sp macro="" textlink="">
      <xdr:nvSpPr>
        <xdr:cNvPr id="85" name="テキスト ボックス 84"/>
        <xdr:cNvSpPr txBox="1"/>
      </xdr:nvSpPr>
      <xdr:spPr>
        <a:xfrm>
          <a:off x="3530111" y="56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90435</xdr:rowOff>
    </xdr:from>
    <xdr:to>
      <xdr:col>4</xdr:col>
      <xdr:colOff>206375</xdr:colOff>
      <xdr:row>35</xdr:row>
      <xdr:rowOff>20585</xdr:rowOff>
    </xdr:to>
    <xdr:sp macro="" textlink="">
      <xdr:nvSpPr>
        <xdr:cNvPr id="86" name="円/楕円 85"/>
        <xdr:cNvSpPr/>
      </xdr:nvSpPr>
      <xdr:spPr>
        <a:xfrm>
          <a:off x="2857500" y="59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37112</xdr:rowOff>
    </xdr:from>
    <xdr:ext cx="534377" cy="259045"/>
    <xdr:sp macro="" textlink="">
      <xdr:nvSpPr>
        <xdr:cNvPr id="87" name="テキスト ボックス 86"/>
        <xdr:cNvSpPr txBox="1"/>
      </xdr:nvSpPr>
      <xdr:spPr>
        <a:xfrm>
          <a:off x="2641111" y="56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163783</xdr:rowOff>
    </xdr:from>
    <xdr:to>
      <xdr:col>3</xdr:col>
      <xdr:colOff>3175</xdr:colOff>
      <xdr:row>34</xdr:row>
      <xdr:rowOff>93933</xdr:rowOff>
    </xdr:to>
    <xdr:sp macro="" textlink="">
      <xdr:nvSpPr>
        <xdr:cNvPr id="88" name="円/楕円 87"/>
        <xdr:cNvSpPr/>
      </xdr:nvSpPr>
      <xdr:spPr>
        <a:xfrm>
          <a:off x="1968500" y="58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110460</xdr:rowOff>
    </xdr:from>
    <xdr:ext cx="534377" cy="259045"/>
    <xdr:sp macro="" textlink="">
      <xdr:nvSpPr>
        <xdr:cNvPr id="89" name="テキスト ボックス 88"/>
        <xdr:cNvSpPr txBox="1"/>
      </xdr:nvSpPr>
      <xdr:spPr>
        <a:xfrm>
          <a:off x="1752111" y="55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131616</xdr:rowOff>
    </xdr:from>
    <xdr:to>
      <xdr:col>1</xdr:col>
      <xdr:colOff>485775</xdr:colOff>
      <xdr:row>34</xdr:row>
      <xdr:rowOff>61766</xdr:rowOff>
    </xdr:to>
    <xdr:sp macro="" textlink="">
      <xdr:nvSpPr>
        <xdr:cNvPr id="90" name="円/楕円 89"/>
        <xdr:cNvSpPr/>
      </xdr:nvSpPr>
      <xdr:spPr>
        <a:xfrm>
          <a:off x="1079500" y="57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78293</xdr:rowOff>
    </xdr:from>
    <xdr:ext cx="534377" cy="259045"/>
    <xdr:sp macro="" textlink="">
      <xdr:nvSpPr>
        <xdr:cNvPr id="91" name="テキスト ボックス 90"/>
        <xdr:cNvSpPr txBox="1"/>
      </xdr:nvSpPr>
      <xdr:spPr>
        <a:xfrm>
          <a:off x="863111" y="55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92380</xdr:rowOff>
    </xdr:from>
    <xdr:to>
      <xdr:col>6</xdr:col>
      <xdr:colOff>511175</xdr:colOff>
      <xdr:row>53</xdr:row>
      <xdr:rowOff>155169</xdr:rowOff>
    </xdr:to>
    <xdr:cxnSp macro="">
      <xdr:nvCxnSpPr>
        <xdr:cNvPr id="121" name="直線コネクタ 120"/>
        <xdr:cNvCxnSpPr/>
      </xdr:nvCxnSpPr>
      <xdr:spPr>
        <a:xfrm flipV="1">
          <a:off x="3797300" y="9007780"/>
          <a:ext cx="838200" cy="2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155169</xdr:rowOff>
    </xdr:from>
    <xdr:to>
      <xdr:col>5</xdr:col>
      <xdr:colOff>358775</xdr:colOff>
      <xdr:row>54</xdr:row>
      <xdr:rowOff>155169</xdr:rowOff>
    </xdr:to>
    <xdr:cxnSp macro="">
      <xdr:nvCxnSpPr>
        <xdr:cNvPr id="124" name="直線コネクタ 123"/>
        <xdr:cNvCxnSpPr/>
      </xdr:nvCxnSpPr>
      <xdr:spPr>
        <a:xfrm flipV="1">
          <a:off x="2908300" y="924201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155169</xdr:rowOff>
    </xdr:from>
    <xdr:to>
      <xdr:col>4</xdr:col>
      <xdr:colOff>155575</xdr:colOff>
      <xdr:row>54</xdr:row>
      <xdr:rowOff>165913</xdr:rowOff>
    </xdr:to>
    <xdr:cxnSp macro="">
      <xdr:nvCxnSpPr>
        <xdr:cNvPr id="127" name="直線コネクタ 126"/>
        <xdr:cNvCxnSpPr/>
      </xdr:nvCxnSpPr>
      <xdr:spPr>
        <a:xfrm flipV="1">
          <a:off x="2019300" y="941346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103695</xdr:rowOff>
    </xdr:from>
    <xdr:to>
      <xdr:col>2</xdr:col>
      <xdr:colOff>638175</xdr:colOff>
      <xdr:row>54</xdr:row>
      <xdr:rowOff>165913</xdr:rowOff>
    </xdr:to>
    <xdr:cxnSp macro="">
      <xdr:nvCxnSpPr>
        <xdr:cNvPr id="130" name="直線コネクタ 129"/>
        <xdr:cNvCxnSpPr/>
      </xdr:nvCxnSpPr>
      <xdr:spPr>
        <a:xfrm>
          <a:off x="1130300" y="9361995"/>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41580</xdr:rowOff>
    </xdr:from>
    <xdr:to>
      <xdr:col>6</xdr:col>
      <xdr:colOff>561975</xdr:colOff>
      <xdr:row>52</xdr:row>
      <xdr:rowOff>143180</xdr:rowOff>
    </xdr:to>
    <xdr:sp macro="" textlink="">
      <xdr:nvSpPr>
        <xdr:cNvPr id="140" name="円/楕円 139"/>
        <xdr:cNvSpPr/>
      </xdr:nvSpPr>
      <xdr:spPr>
        <a:xfrm>
          <a:off x="4584700" y="89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64457</xdr:rowOff>
    </xdr:from>
    <xdr:ext cx="534377" cy="259045"/>
    <xdr:sp macro="" textlink="">
      <xdr:nvSpPr>
        <xdr:cNvPr id="141" name="物件費該当値テキスト"/>
        <xdr:cNvSpPr txBox="1"/>
      </xdr:nvSpPr>
      <xdr:spPr>
        <a:xfrm>
          <a:off x="4686300" y="88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104369</xdr:rowOff>
    </xdr:from>
    <xdr:to>
      <xdr:col>5</xdr:col>
      <xdr:colOff>409575</xdr:colOff>
      <xdr:row>54</xdr:row>
      <xdr:rowOff>34519</xdr:rowOff>
    </xdr:to>
    <xdr:sp macro="" textlink="">
      <xdr:nvSpPr>
        <xdr:cNvPr id="142" name="円/楕円 141"/>
        <xdr:cNvSpPr/>
      </xdr:nvSpPr>
      <xdr:spPr>
        <a:xfrm>
          <a:off x="3746500" y="91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51046</xdr:rowOff>
    </xdr:from>
    <xdr:ext cx="534377" cy="259045"/>
    <xdr:sp macro="" textlink="">
      <xdr:nvSpPr>
        <xdr:cNvPr id="143" name="テキスト ボックス 142"/>
        <xdr:cNvSpPr txBox="1"/>
      </xdr:nvSpPr>
      <xdr:spPr>
        <a:xfrm>
          <a:off x="3530111" y="89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104369</xdr:rowOff>
    </xdr:from>
    <xdr:to>
      <xdr:col>4</xdr:col>
      <xdr:colOff>206375</xdr:colOff>
      <xdr:row>55</xdr:row>
      <xdr:rowOff>34519</xdr:rowOff>
    </xdr:to>
    <xdr:sp macro="" textlink="">
      <xdr:nvSpPr>
        <xdr:cNvPr id="144" name="円/楕円 143"/>
        <xdr:cNvSpPr/>
      </xdr:nvSpPr>
      <xdr:spPr>
        <a:xfrm>
          <a:off x="2857500" y="93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51046</xdr:rowOff>
    </xdr:from>
    <xdr:ext cx="534377" cy="259045"/>
    <xdr:sp macro="" textlink="">
      <xdr:nvSpPr>
        <xdr:cNvPr id="145" name="テキスト ボックス 144"/>
        <xdr:cNvSpPr txBox="1"/>
      </xdr:nvSpPr>
      <xdr:spPr>
        <a:xfrm>
          <a:off x="2641111" y="91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115113</xdr:rowOff>
    </xdr:from>
    <xdr:to>
      <xdr:col>3</xdr:col>
      <xdr:colOff>3175</xdr:colOff>
      <xdr:row>55</xdr:row>
      <xdr:rowOff>45263</xdr:rowOff>
    </xdr:to>
    <xdr:sp macro="" textlink="">
      <xdr:nvSpPr>
        <xdr:cNvPr id="146" name="円/楕円 145"/>
        <xdr:cNvSpPr/>
      </xdr:nvSpPr>
      <xdr:spPr>
        <a:xfrm>
          <a:off x="1968500" y="93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61790</xdr:rowOff>
    </xdr:from>
    <xdr:ext cx="534377" cy="259045"/>
    <xdr:sp macro="" textlink="">
      <xdr:nvSpPr>
        <xdr:cNvPr id="147" name="テキスト ボックス 146"/>
        <xdr:cNvSpPr txBox="1"/>
      </xdr:nvSpPr>
      <xdr:spPr>
        <a:xfrm>
          <a:off x="1752111" y="91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52895</xdr:rowOff>
    </xdr:from>
    <xdr:to>
      <xdr:col>1</xdr:col>
      <xdr:colOff>485775</xdr:colOff>
      <xdr:row>54</xdr:row>
      <xdr:rowOff>154495</xdr:rowOff>
    </xdr:to>
    <xdr:sp macro="" textlink="">
      <xdr:nvSpPr>
        <xdr:cNvPr id="148" name="円/楕円 147"/>
        <xdr:cNvSpPr/>
      </xdr:nvSpPr>
      <xdr:spPr>
        <a:xfrm>
          <a:off x="1079500" y="93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171022</xdr:rowOff>
    </xdr:from>
    <xdr:ext cx="534377" cy="259045"/>
    <xdr:sp macro="" textlink="">
      <xdr:nvSpPr>
        <xdr:cNvPr id="149" name="テキスト ボックス 148"/>
        <xdr:cNvSpPr txBox="1"/>
      </xdr:nvSpPr>
      <xdr:spPr>
        <a:xfrm>
          <a:off x="863111" y="908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49174</xdr:rowOff>
    </xdr:from>
    <xdr:to>
      <xdr:col>6</xdr:col>
      <xdr:colOff>511175</xdr:colOff>
      <xdr:row>77</xdr:row>
      <xdr:rowOff>63805</xdr:rowOff>
    </xdr:to>
    <xdr:cxnSp macro="">
      <xdr:nvCxnSpPr>
        <xdr:cNvPr id="176" name="直線コネクタ 175"/>
        <xdr:cNvCxnSpPr/>
      </xdr:nvCxnSpPr>
      <xdr:spPr>
        <a:xfrm flipV="1">
          <a:off x="3797300" y="1325082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168594</xdr:rowOff>
    </xdr:from>
    <xdr:to>
      <xdr:col>5</xdr:col>
      <xdr:colOff>358775</xdr:colOff>
      <xdr:row>77</xdr:row>
      <xdr:rowOff>63805</xdr:rowOff>
    </xdr:to>
    <xdr:cxnSp macro="">
      <xdr:nvCxnSpPr>
        <xdr:cNvPr id="179" name="直線コネクタ 178"/>
        <xdr:cNvCxnSpPr/>
      </xdr:nvCxnSpPr>
      <xdr:spPr>
        <a:xfrm>
          <a:off x="2908300" y="13198794"/>
          <a:ext cx="889000" cy="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168594</xdr:rowOff>
    </xdr:from>
    <xdr:to>
      <xdr:col>4</xdr:col>
      <xdr:colOff>155575</xdr:colOff>
      <xdr:row>76</xdr:row>
      <xdr:rowOff>169326</xdr:rowOff>
    </xdr:to>
    <xdr:cxnSp macro="">
      <xdr:nvCxnSpPr>
        <xdr:cNvPr id="182" name="直線コネクタ 181"/>
        <xdr:cNvCxnSpPr/>
      </xdr:nvCxnSpPr>
      <xdr:spPr>
        <a:xfrm flipV="1">
          <a:off x="2019300" y="1319879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169326</xdr:rowOff>
    </xdr:from>
    <xdr:to>
      <xdr:col>2</xdr:col>
      <xdr:colOff>638175</xdr:colOff>
      <xdr:row>77</xdr:row>
      <xdr:rowOff>32076</xdr:rowOff>
    </xdr:to>
    <xdr:cxnSp macro="">
      <xdr:nvCxnSpPr>
        <xdr:cNvPr id="185" name="直線コネクタ 184"/>
        <xdr:cNvCxnSpPr/>
      </xdr:nvCxnSpPr>
      <xdr:spPr>
        <a:xfrm flipV="1">
          <a:off x="1130300" y="13199526"/>
          <a:ext cx="8890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169824</xdr:rowOff>
    </xdr:from>
    <xdr:to>
      <xdr:col>6</xdr:col>
      <xdr:colOff>561975</xdr:colOff>
      <xdr:row>77</xdr:row>
      <xdr:rowOff>99974</xdr:rowOff>
    </xdr:to>
    <xdr:sp macro="" textlink="">
      <xdr:nvSpPr>
        <xdr:cNvPr id="195" name="円/楕円 194"/>
        <xdr:cNvSpPr/>
      </xdr:nvSpPr>
      <xdr:spPr>
        <a:xfrm>
          <a:off x="45847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148251</xdr:rowOff>
    </xdr:from>
    <xdr:ext cx="469744" cy="259045"/>
    <xdr:sp macro="" textlink="">
      <xdr:nvSpPr>
        <xdr:cNvPr id="196" name="維持補修費該当値テキスト"/>
        <xdr:cNvSpPr txBox="1"/>
      </xdr:nvSpPr>
      <xdr:spPr>
        <a:xfrm>
          <a:off x="4686300"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13005</xdr:rowOff>
    </xdr:from>
    <xdr:to>
      <xdr:col>5</xdr:col>
      <xdr:colOff>409575</xdr:colOff>
      <xdr:row>77</xdr:row>
      <xdr:rowOff>114605</xdr:rowOff>
    </xdr:to>
    <xdr:sp macro="" textlink="">
      <xdr:nvSpPr>
        <xdr:cNvPr id="197" name="円/楕円 196"/>
        <xdr:cNvSpPr/>
      </xdr:nvSpPr>
      <xdr:spPr>
        <a:xfrm>
          <a:off x="3746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105732</xdr:rowOff>
    </xdr:from>
    <xdr:ext cx="469744" cy="259045"/>
    <xdr:sp macro="" textlink="">
      <xdr:nvSpPr>
        <xdr:cNvPr id="198" name="テキスト ボックス 197"/>
        <xdr:cNvSpPr txBox="1"/>
      </xdr:nvSpPr>
      <xdr:spPr>
        <a:xfrm>
          <a:off x="3562427" y="133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117794</xdr:rowOff>
    </xdr:from>
    <xdr:to>
      <xdr:col>4</xdr:col>
      <xdr:colOff>206375</xdr:colOff>
      <xdr:row>77</xdr:row>
      <xdr:rowOff>47944</xdr:rowOff>
    </xdr:to>
    <xdr:sp macro="" textlink="">
      <xdr:nvSpPr>
        <xdr:cNvPr id="199" name="円/楕円 198"/>
        <xdr:cNvSpPr/>
      </xdr:nvSpPr>
      <xdr:spPr>
        <a:xfrm>
          <a:off x="2857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39071</xdr:rowOff>
    </xdr:from>
    <xdr:ext cx="469744" cy="259045"/>
    <xdr:sp macro="" textlink="">
      <xdr:nvSpPr>
        <xdr:cNvPr id="200" name="テキスト ボックス 199"/>
        <xdr:cNvSpPr txBox="1"/>
      </xdr:nvSpPr>
      <xdr:spPr>
        <a:xfrm>
          <a:off x="2673427" y="132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118526</xdr:rowOff>
    </xdr:from>
    <xdr:to>
      <xdr:col>3</xdr:col>
      <xdr:colOff>3175</xdr:colOff>
      <xdr:row>77</xdr:row>
      <xdr:rowOff>48676</xdr:rowOff>
    </xdr:to>
    <xdr:sp macro="" textlink="">
      <xdr:nvSpPr>
        <xdr:cNvPr id="201" name="円/楕円 200"/>
        <xdr:cNvSpPr/>
      </xdr:nvSpPr>
      <xdr:spPr>
        <a:xfrm>
          <a:off x="1968500" y="13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39803</xdr:rowOff>
    </xdr:from>
    <xdr:ext cx="469744" cy="259045"/>
    <xdr:sp macro="" textlink="">
      <xdr:nvSpPr>
        <xdr:cNvPr id="202" name="テキスト ボックス 201"/>
        <xdr:cNvSpPr txBox="1"/>
      </xdr:nvSpPr>
      <xdr:spPr>
        <a:xfrm>
          <a:off x="1784427" y="132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152726</xdr:rowOff>
    </xdr:from>
    <xdr:to>
      <xdr:col>1</xdr:col>
      <xdr:colOff>485775</xdr:colOff>
      <xdr:row>77</xdr:row>
      <xdr:rowOff>82876</xdr:rowOff>
    </xdr:to>
    <xdr:sp macro="" textlink="">
      <xdr:nvSpPr>
        <xdr:cNvPr id="203" name="円/楕円 202"/>
        <xdr:cNvSpPr/>
      </xdr:nvSpPr>
      <xdr:spPr>
        <a:xfrm>
          <a:off x="1079500" y="131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74003</xdr:rowOff>
    </xdr:from>
    <xdr:ext cx="469744" cy="259045"/>
    <xdr:sp macro="" textlink="">
      <xdr:nvSpPr>
        <xdr:cNvPr id="204" name="テキスト ボックス 203"/>
        <xdr:cNvSpPr txBox="1"/>
      </xdr:nvSpPr>
      <xdr:spPr>
        <a:xfrm>
          <a:off x="895427" y="1327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169898</xdr:rowOff>
    </xdr:from>
    <xdr:to>
      <xdr:col>6</xdr:col>
      <xdr:colOff>511175</xdr:colOff>
      <xdr:row>92</xdr:row>
      <xdr:rowOff>19571</xdr:rowOff>
    </xdr:to>
    <xdr:cxnSp macro="">
      <xdr:nvCxnSpPr>
        <xdr:cNvPr id="232" name="直線コネクタ 231"/>
        <xdr:cNvCxnSpPr/>
      </xdr:nvCxnSpPr>
      <xdr:spPr>
        <a:xfrm flipV="1">
          <a:off x="3797300" y="15600398"/>
          <a:ext cx="8382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19571</xdr:rowOff>
    </xdr:from>
    <xdr:to>
      <xdr:col>5</xdr:col>
      <xdr:colOff>358775</xdr:colOff>
      <xdr:row>93</xdr:row>
      <xdr:rowOff>17239</xdr:rowOff>
    </xdr:to>
    <xdr:cxnSp macro="">
      <xdr:nvCxnSpPr>
        <xdr:cNvPr id="235" name="直線コネクタ 234"/>
        <xdr:cNvCxnSpPr/>
      </xdr:nvCxnSpPr>
      <xdr:spPr>
        <a:xfrm flipV="1">
          <a:off x="2908300" y="15792971"/>
          <a:ext cx="889000" cy="1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17239</xdr:rowOff>
    </xdr:from>
    <xdr:to>
      <xdr:col>4</xdr:col>
      <xdr:colOff>155575</xdr:colOff>
      <xdr:row>93</xdr:row>
      <xdr:rowOff>55781</xdr:rowOff>
    </xdr:to>
    <xdr:cxnSp macro="">
      <xdr:nvCxnSpPr>
        <xdr:cNvPr id="238" name="直線コネクタ 237"/>
        <xdr:cNvCxnSpPr/>
      </xdr:nvCxnSpPr>
      <xdr:spPr>
        <a:xfrm flipV="1">
          <a:off x="2019300" y="15962089"/>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55781</xdr:rowOff>
    </xdr:from>
    <xdr:to>
      <xdr:col>2</xdr:col>
      <xdr:colOff>638175</xdr:colOff>
      <xdr:row>93</xdr:row>
      <xdr:rowOff>100861</xdr:rowOff>
    </xdr:to>
    <xdr:cxnSp macro="">
      <xdr:nvCxnSpPr>
        <xdr:cNvPr id="241" name="直線コネクタ 240"/>
        <xdr:cNvCxnSpPr/>
      </xdr:nvCxnSpPr>
      <xdr:spPr>
        <a:xfrm flipV="1">
          <a:off x="1130300" y="16000631"/>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119098</xdr:rowOff>
    </xdr:from>
    <xdr:to>
      <xdr:col>6</xdr:col>
      <xdr:colOff>561975</xdr:colOff>
      <xdr:row>91</xdr:row>
      <xdr:rowOff>49248</xdr:rowOff>
    </xdr:to>
    <xdr:sp macro="" textlink="">
      <xdr:nvSpPr>
        <xdr:cNvPr id="251" name="円/楕円 250"/>
        <xdr:cNvSpPr/>
      </xdr:nvSpPr>
      <xdr:spPr>
        <a:xfrm>
          <a:off x="4584700" y="155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141975</xdr:rowOff>
    </xdr:from>
    <xdr:ext cx="599010" cy="259045"/>
    <xdr:sp macro="" textlink="">
      <xdr:nvSpPr>
        <xdr:cNvPr id="252" name="扶助費該当値テキスト"/>
        <xdr:cNvSpPr txBox="1"/>
      </xdr:nvSpPr>
      <xdr:spPr>
        <a:xfrm>
          <a:off x="4686300" y="154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118,679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140221</xdr:rowOff>
    </xdr:from>
    <xdr:to>
      <xdr:col>5</xdr:col>
      <xdr:colOff>409575</xdr:colOff>
      <xdr:row>92</xdr:row>
      <xdr:rowOff>70371</xdr:rowOff>
    </xdr:to>
    <xdr:sp macro="" textlink="">
      <xdr:nvSpPr>
        <xdr:cNvPr id="253" name="円/楕円 252"/>
        <xdr:cNvSpPr/>
      </xdr:nvSpPr>
      <xdr:spPr>
        <a:xfrm>
          <a:off x="3746500" y="157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86898</xdr:rowOff>
    </xdr:from>
    <xdr:ext cx="599010" cy="259045"/>
    <xdr:sp macro="" textlink="">
      <xdr:nvSpPr>
        <xdr:cNvPr id="254" name="テキスト ボックス 253"/>
        <xdr:cNvSpPr txBox="1"/>
      </xdr:nvSpPr>
      <xdr:spPr>
        <a:xfrm>
          <a:off x="3497794" y="1551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137889</xdr:rowOff>
    </xdr:from>
    <xdr:to>
      <xdr:col>4</xdr:col>
      <xdr:colOff>206375</xdr:colOff>
      <xdr:row>93</xdr:row>
      <xdr:rowOff>68039</xdr:rowOff>
    </xdr:to>
    <xdr:sp macro="" textlink="">
      <xdr:nvSpPr>
        <xdr:cNvPr id="255" name="円/楕円 254"/>
        <xdr:cNvSpPr/>
      </xdr:nvSpPr>
      <xdr:spPr>
        <a:xfrm>
          <a:off x="2857500" y="159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84566</xdr:rowOff>
    </xdr:from>
    <xdr:ext cx="599010" cy="259045"/>
    <xdr:sp macro="" textlink="">
      <xdr:nvSpPr>
        <xdr:cNvPr id="256" name="テキスト ボックス 255"/>
        <xdr:cNvSpPr txBox="1"/>
      </xdr:nvSpPr>
      <xdr:spPr>
        <a:xfrm>
          <a:off x="2608794" y="1568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4981</xdr:rowOff>
    </xdr:from>
    <xdr:to>
      <xdr:col>3</xdr:col>
      <xdr:colOff>3175</xdr:colOff>
      <xdr:row>93</xdr:row>
      <xdr:rowOff>106581</xdr:rowOff>
    </xdr:to>
    <xdr:sp macro="" textlink="">
      <xdr:nvSpPr>
        <xdr:cNvPr id="257" name="円/楕円 256"/>
        <xdr:cNvSpPr/>
      </xdr:nvSpPr>
      <xdr:spPr>
        <a:xfrm>
          <a:off x="1968500" y="159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123108</xdr:rowOff>
    </xdr:from>
    <xdr:ext cx="599010" cy="259045"/>
    <xdr:sp macro="" textlink="">
      <xdr:nvSpPr>
        <xdr:cNvPr id="258" name="テキスト ボックス 257"/>
        <xdr:cNvSpPr txBox="1"/>
      </xdr:nvSpPr>
      <xdr:spPr>
        <a:xfrm>
          <a:off x="1719794" y="1572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50061</xdr:rowOff>
    </xdr:from>
    <xdr:to>
      <xdr:col>1</xdr:col>
      <xdr:colOff>485775</xdr:colOff>
      <xdr:row>93</xdr:row>
      <xdr:rowOff>151661</xdr:rowOff>
    </xdr:to>
    <xdr:sp macro="" textlink="">
      <xdr:nvSpPr>
        <xdr:cNvPr id="259" name="円/楕円 258"/>
        <xdr:cNvSpPr/>
      </xdr:nvSpPr>
      <xdr:spPr>
        <a:xfrm>
          <a:off x="1079500" y="159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168188</xdr:rowOff>
    </xdr:from>
    <xdr:ext cx="534377" cy="259045"/>
    <xdr:sp macro="" textlink="">
      <xdr:nvSpPr>
        <xdr:cNvPr id="260" name="テキスト ボックス 259"/>
        <xdr:cNvSpPr txBox="1"/>
      </xdr:nvSpPr>
      <xdr:spPr>
        <a:xfrm>
          <a:off x="863111" y="157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159969</xdr:rowOff>
    </xdr:from>
    <xdr:to>
      <xdr:col>15</xdr:col>
      <xdr:colOff>180975</xdr:colOff>
      <xdr:row>36</xdr:row>
      <xdr:rowOff>108877</xdr:rowOff>
    </xdr:to>
    <xdr:cxnSp macro="">
      <xdr:nvCxnSpPr>
        <xdr:cNvPr id="289" name="直線コネクタ 288"/>
        <xdr:cNvCxnSpPr/>
      </xdr:nvCxnSpPr>
      <xdr:spPr>
        <a:xfrm>
          <a:off x="9639300" y="6160719"/>
          <a:ext cx="8382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159969</xdr:rowOff>
    </xdr:from>
    <xdr:to>
      <xdr:col>14</xdr:col>
      <xdr:colOff>28575</xdr:colOff>
      <xdr:row>36</xdr:row>
      <xdr:rowOff>19799</xdr:rowOff>
    </xdr:to>
    <xdr:cxnSp macro="">
      <xdr:nvCxnSpPr>
        <xdr:cNvPr id="292" name="直線コネクタ 291"/>
        <xdr:cNvCxnSpPr/>
      </xdr:nvCxnSpPr>
      <xdr:spPr>
        <a:xfrm flipV="1">
          <a:off x="8750300" y="6160719"/>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19799</xdr:rowOff>
    </xdr:from>
    <xdr:to>
      <xdr:col>12</xdr:col>
      <xdr:colOff>511175</xdr:colOff>
      <xdr:row>36</xdr:row>
      <xdr:rowOff>29515</xdr:rowOff>
    </xdr:to>
    <xdr:cxnSp macro="">
      <xdr:nvCxnSpPr>
        <xdr:cNvPr id="295" name="直線コネクタ 294"/>
        <xdr:cNvCxnSpPr/>
      </xdr:nvCxnSpPr>
      <xdr:spPr>
        <a:xfrm flipV="1">
          <a:off x="7861300" y="619199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29515</xdr:rowOff>
    </xdr:from>
    <xdr:to>
      <xdr:col>11</xdr:col>
      <xdr:colOff>307975</xdr:colOff>
      <xdr:row>36</xdr:row>
      <xdr:rowOff>33591</xdr:rowOff>
    </xdr:to>
    <xdr:cxnSp macro="">
      <xdr:nvCxnSpPr>
        <xdr:cNvPr id="298" name="直線コネクタ 297"/>
        <xdr:cNvCxnSpPr/>
      </xdr:nvCxnSpPr>
      <xdr:spPr>
        <a:xfrm flipV="1">
          <a:off x="6972300" y="6201715"/>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58077</xdr:rowOff>
    </xdr:from>
    <xdr:to>
      <xdr:col>15</xdr:col>
      <xdr:colOff>231775</xdr:colOff>
      <xdr:row>36</xdr:row>
      <xdr:rowOff>159677</xdr:rowOff>
    </xdr:to>
    <xdr:sp macro="" textlink="">
      <xdr:nvSpPr>
        <xdr:cNvPr id="308" name="円/楕円 307"/>
        <xdr:cNvSpPr/>
      </xdr:nvSpPr>
      <xdr:spPr>
        <a:xfrm>
          <a:off x="10426700" y="62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36504</xdr:rowOff>
    </xdr:from>
    <xdr:ext cx="534377" cy="259045"/>
    <xdr:sp macro="" textlink="">
      <xdr:nvSpPr>
        <xdr:cNvPr id="309" name="補助費等該当値テキスト"/>
        <xdr:cNvSpPr txBox="1"/>
      </xdr:nvSpPr>
      <xdr:spPr>
        <a:xfrm>
          <a:off x="10528300"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109169</xdr:rowOff>
    </xdr:from>
    <xdr:to>
      <xdr:col>14</xdr:col>
      <xdr:colOff>79375</xdr:colOff>
      <xdr:row>36</xdr:row>
      <xdr:rowOff>39319</xdr:rowOff>
    </xdr:to>
    <xdr:sp macro="" textlink="">
      <xdr:nvSpPr>
        <xdr:cNvPr id="310" name="円/楕円 309"/>
        <xdr:cNvSpPr/>
      </xdr:nvSpPr>
      <xdr:spPr>
        <a:xfrm>
          <a:off x="9588500" y="6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55846</xdr:rowOff>
    </xdr:from>
    <xdr:ext cx="534377" cy="259045"/>
    <xdr:sp macro="" textlink="">
      <xdr:nvSpPr>
        <xdr:cNvPr id="311" name="テキスト ボックス 310"/>
        <xdr:cNvSpPr txBox="1"/>
      </xdr:nvSpPr>
      <xdr:spPr>
        <a:xfrm>
          <a:off x="9372111" y="58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140449</xdr:rowOff>
    </xdr:from>
    <xdr:to>
      <xdr:col>12</xdr:col>
      <xdr:colOff>561975</xdr:colOff>
      <xdr:row>36</xdr:row>
      <xdr:rowOff>70599</xdr:rowOff>
    </xdr:to>
    <xdr:sp macro="" textlink="">
      <xdr:nvSpPr>
        <xdr:cNvPr id="312" name="円/楕円 311"/>
        <xdr:cNvSpPr/>
      </xdr:nvSpPr>
      <xdr:spPr>
        <a:xfrm>
          <a:off x="8699500" y="61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61726</xdr:rowOff>
    </xdr:from>
    <xdr:ext cx="534377" cy="259045"/>
    <xdr:sp macro="" textlink="">
      <xdr:nvSpPr>
        <xdr:cNvPr id="313" name="テキスト ボックス 312"/>
        <xdr:cNvSpPr txBox="1"/>
      </xdr:nvSpPr>
      <xdr:spPr>
        <a:xfrm>
          <a:off x="8483111" y="62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150165</xdr:rowOff>
    </xdr:from>
    <xdr:to>
      <xdr:col>11</xdr:col>
      <xdr:colOff>358775</xdr:colOff>
      <xdr:row>36</xdr:row>
      <xdr:rowOff>80315</xdr:rowOff>
    </xdr:to>
    <xdr:sp macro="" textlink="">
      <xdr:nvSpPr>
        <xdr:cNvPr id="314" name="円/楕円 313"/>
        <xdr:cNvSpPr/>
      </xdr:nvSpPr>
      <xdr:spPr>
        <a:xfrm>
          <a:off x="7810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96842</xdr:rowOff>
    </xdr:from>
    <xdr:ext cx="534377" cy="259045"/>
    <xdr:sp macro="" textlink="">
      <xdr:nvSpPr>
        <xdr:cNvPr id="315" name="テキスト ボックス 314"/>
        <xdr:cNvSpPr txBox="1"/>
      </xdr:nvSpPr>
      <xdr:spPr>
        <a:xfrm>
          <a:off x="7594111" y="5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154241</xdr:rowOff>
    </xdr:from>
    <xdr:to>
      <xdr:col>10</xdr:col>
      <xdr:colOff>155575</xdr:colOff>
      <xdr:row>36</xdr:row>
      <xdr:rowOff>84391</xdr:rowOff>
    </xdr:to>
    <xdr:sp macro="" textlink="">
      <xdr:nvSpPr>
        <xdr:cNvPr id="316" name="円/楕円 315"/>
        <xdr:cNvSpPr/>
      </xdr:nvSpPr>
      <xdr:spPr>
        <a:xfrm>
          <a:off x="6921500" y="6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100918</xdr:rowOff>
    </xdr:from>
    <xdr:ext cx="534377" cy="259045"/>
    <xdr:sp macro="" textlink="">
      <xdr:nvSpPr>
        <xdr:cNvPr id="317" name="テキスト ボックス 316"/>
        <xdr:cNvSpPr txBox="1"/>
      </xdr:nvSpPr>
      <xdr:spPr>
        <a:xfrm>
          <a:off x="6705111" y="59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22291</xdr:rowOff>
    </xdr:from>
    <xdr:to>
      <xdr:col>15</xdr:col>
      <xdr:colOff>180975</xdr:colOff>
      <xdr:row>54</xdr:row>
      <xdr:rowOff>148044</xdr:rowOff>
    </xdr:to>
    <xdr:cxnSp macro="">
      <xdr:nvCxnSpPr>
        <xdr:cNvPr id="345" name="直線コネクタ 344"/>
        <xdr:cNvCxnSpPr/>
      </xdr:nvCxnSpPr>
      <xdr:spPr>
        <a:xfrm>
          <a:off x="9639300" y="9280591"/>
          <a:ext cx="8382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96929</xdr:rowOff>
    </xdr:from>
    <xdr:to>
      <xdr:col>14</xdr:col>
      <xdr:colOff>28575</xdr:colOff>
      <xdr:row>54</xdr:row>
      <xdr:rowOff>22291</xdr:rowOff>
    </xdr:to>
    <xdr:cxnSp macro="">
      <xdr:nvCxnSpPr>
        <xdr:cNvPr id="348" name="直線コネクタ 347"/>
        <xdr:cNvCxnSpPr/>
      </xdr:nvCxnSpPr>
      <xdr:spPr>
        <a:xfrm>
          <a:off x="8750300" y="9012329"/>
          <a:ext cx="889000" cy="2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96929</xdr:rowOff>
    </xdr:from>
    <xdr:to>
      <xdr:col>12</xdr:col>
      <xdr:colOff>511175</xdr:colOff>
      <xdr:row>52</xdr:row>
      <xdr:rowOff>107421</xdr:rowOff>
    </xdr:to>
    <xdr:cxnSp macro="">
      <xdr:nvCxnSpPr>
        <xdr:cNvPr id="351" name="直線コネクタ 350"/>
        <xdr:cNvCxnSpPr/>
      </xdr:nvCxnSpPr>
      <xdr:spPr>
        <a:xfrm flipV="1">
          <a:off x="7861300" y="9012329"/>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107421</xdr:rowOff>
    </xdr:from>
    <xdr:to>
      <xdr:col>11</xdr:col>
      <xdr:colOff>307975</xdr:colOff>
      <xdr:row>54</xdr:row>
      <xdr:rowOff>11570</xdr:rowOff>
    </xdr:to>
    <xdr:cxnSp macro="">
      <xdr:nvCxnSpPr>
        <xdr:cNvPr id="354" name="直線コネクタ 353"/>
        <xdr:cNvCxnSpPr/>
      </xdr:nvCxnSpPr>
      <xdr:spPr>
        <a:xfrm flipV="1">
          <a:off x="6972300" y="9022821"/>
          <a:ext cx="889000" cy="2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97244</xdr:rowOff>
    </xdr:from>
    <xdr:to>
      <xdr:col>15</xdr:col>
      <xdr:colOff>231775</xdr:colOff>
      <xdr:row>55</xdr:row>
      <xdr:rowOff>27394</xdr:rowOff>
    </xdr:to>
    <xdr:sp macro="" textlink="">
      <xdr:nvSpPr>
        <xdr:cNvPr id="364" name="円/楕円 363"/>
        <xdr:cNvSpPr/>
      </xdr:nvSpPr>
      <xdr:spPr>
        <a:xfrm>
          <a:off x="10426700" y="93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120121</xdr:rowOff>
    </xdr:from>
    <xdr:ext cx="534377" cy="259045"/>
    <xdr:sp macro="" textlink="">
      <xdr:nvSpPr>
        <xdr:cNvPr id="365" name="普通建設事業費該当値テキスト"/>
        <xdr:cNvSpPr txBox="1"/>
      </xdr:nvSpPr>
      <xdr:spPr>
        <a:xfrm>
          <a:off x="10528300" y="920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142941</xdr:rowOff>
    </xdr:from>
    <xdr:to>
      <xdr:col>14</xdr:col>
      <xdr:colOff>79375</xdr:colOff>
      <xdr:row>54</xdr:row>
      <xdr:rowOff>73091</xdr:rowOff>
    </xdr:to>
    <xdr:sp macro="" textlink="">
      <xdr:nvSpPr>
        <xdr:cNvPr id="366" name="円/楕円 365"/>
        <xdr:cNvSpPr/>
      </xdr:nvSpPr>
      <xdr:spPr>
        <a:xfrm>
          <a:off x="9588500" y="92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89618</xdr:rowOff>
    </xdr:from>
    <xdr:ext cx="534377" cy="259045"/>
    <xdr:sp macro="" textlink="">
      <xdr:nvSpPr>
        <xdr:cNvPr id="367" name="テキスト ボックス 366"/>
        <xdr:cNvSpPr txBox="1"/>
      </xdr:nvSpPr>
      <xdr:spPr>
        <a:xfrm>
          <a:off x="9372111" y="90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46129</xdr:rowOff>
    </xdr:from>
    <xdr:to>
      <xdr:col>12</xdr:col>
      <xdr:colOff>561975</xdr:colOff>
      <xdr:row>52</xdr:row>
      <xdr:rowOff>147729</xdr:rowOff>
    </xdr:to>
    <xdr:sp macro="" textlink="">
      <xdr:nvSpPr>
        <xdr:cNvPr id="368" name="円/楕円 367"/>
        <xdr:cNvSpPr/>
      </xdr:nvSpPr>
      <xdr:spPr>
        <a:xfrm>
          <a:off x="8699500" y="89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164256</xdr:rowOff>
    </xdr:from>
    <xdr:ext cx="534377" cy="259045"/>
    <xdr:sp macro="" textlink="">
      <xdr:nvSpPr>
        <xdr:cNvPr id="369" name="テキスト ボックス 368"/>
        <xdr:cNvSpPr txBox="1"/>
      </xdr:nvSpPr>
      <xdr:spPr>
        <a:xfrm>
          <a:off x="8483111" y="87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56621</xdr:rowOff>
    </xdr:from>
    <xdr:to>
      <xdr:col>11</xdr:col>
      <xdr:colOff>358775</xdr:colOff>
      <xdr:row>52</xdr:row>
      <xdr:rowOff>158221</xdr:rowOff>
    </xdr:to>
    <xdr:sp macro="" textlink="">
      <xdr:nvSpPr>
        <xdr:cNvPr id="370" name="円/楕円 369"/>
        <xdr:cNvSpPr/>
      </xdr:nvSpPr>
      <xdr:spPr>
        <a:xfrm>
          <a:off x="7810500" y="89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3298</xdr:rowOff>
    </xdr:from>
    <xdr:ext cx="534377" cy="259045"/>
    <xdr:sp macro="" textlink="">
      <xdr:nvSpPr>
        <xdr:cNvPr id="371" name="テキスト ボックス 370"/>
        <xdr:cNvSpPr txBox="1"/>
      </xdr:nvSpPr>
      <xdr:spPr>
        <a:xfrm>
          <a:off x="7594111" y="87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132220</xdr:rowOff>
    </xdr:from>
    <xdr:to>
      <xdr:col>10</xdr:col>
      <xdr:colOff>155575</xdr:colOff>
      <xdr:row>54</xdr:row>
      <xdr:rowOff>62370</xdr:rowOff>
    </xdr:to>
    <xdr:sp macro="" textlink="">
      <xdr:nvSpPr>
        <xdr:cNvPr id="372" name="円/楕円 371"/>
        <xdr:cNvSpPr/>
      </xdr:nvSpPr>
      <xdr:spPr>
        <a:xfrm>
          <a:off x="6921500" y="9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78897</xdr:rowOff>
    </xdr:from>
    <xdr:ext cx="534377" cy="259045"/>
    <xdr:sp macro="" textlink="">
      <xdr:nvSpPr>
        <xdr:cNvPr id="373" name="テキスト ボックス 372"/>
        <xdr:cNvSpPr txBox="1"/>
      </xdr:nvSpPr>
      <xdr:spPr>
        <a:xfrm>
          <a:off x="6705111" y="8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61748</xdr:rowOff>
    </xdr:from>
    <xdr:to>
      <xdr:col>15</xdr:col>
      <xdr:colOff>180975</xdr:colOff>
      <xdr:row>77</xdr:row>
      <xdr:rowOff>165258</xdr:rowOff>
    </xdr:to>
    <xdr:cxnSp macro="">
      <xdr:nvCxnSpPr>
        <xdr:cNvPr id="400" name="直線コネクタ 399"/>
        <xdr:cNvCxnSpPr/>
      </xdr:nvCxnSpPr>
      <xdr:spPr>
        <a:xfrm>
          <a:off x="9639300" y="13263398"/>
          <a:ext cx="8382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114458</xdr:rowOff>
    </xdr:from>
    <xdr:to>
      <xdr:col>15</xdr:col>
      <xdr:colOff>231775</xdr:colOff>
      <xdr:row>78</xdr:row>
      <xdr:rowOff>44608</xdr:rowOff>
    </xdr:to>
    <xdr:sp macro="" textlink="">
      <xdr:nvSpPr>
        <xdr:cNvPr id="410" name="円/楕円 409"/>
        <xdr:cNvSpPr/>
      </xdr:nvSpPr>
      <xdr:spPr>
        <a:xfrm>
          <a:off x="104267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92885</xdr:rowOff>
    </xdr:from>
    <xdr:ext cx="469744" cy="259045"/>
    <xdr:sp macro="" textlink="">
      <xdr:nvSpPr>
        <xdr:cNvPr id="411" name="普通建設事業費 （ うち新規整備　）該当値テキスト"/>
        <xdr:cNvSpPr txBox="1"/>
      </xdr:nvSpPr>
      <xdr:spPr>
        <a:xfrm>
          <a:off x="10528300" y="132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10948</xdr:rowOff>
    </xdr:from>
    <xdr:to>
      <xdr:col>14</xdr:col>
      <xdr:colOff>79375</xdr:colOff>
      <xdr:row>77</xdr:row>
      <xdr:rowOff>112548</xdr:rowOff>
    </xdr:to>
    <xdr:sp macro="" textlink="">
      <xdr:nvSpPr>
        <xdr:cNvPr id="412" name="円/楕円 411"/>
        <xdr:cNvSpPr/>
      </xdr:nvSpPr>
      <xdr:spPr>
        <a:xfrm>
          <a:off x="9588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103675</xdr:rowOff>
    </xdr:from>
    <xdr:ext cx="534377" cy="259045"/>
    <xdr:sp macro="" textlink="">
      <xdr:nvSpPr>
        <xdr:cNvPr id="413" name="テキスト ボックス 412"/>
        <xdr:cNvSpPr txBox="1"/>
      </xdr:nvSpPr>
      <xdr:spPr>
        <a:xfrm>
          <a:off x="9372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166218</xdr:rowOff>
    </xdr:from>
    <xdr:to>
      <xdr:col>15</xdr:col>
      <xdr:colOff>180975</xdr:colOff>
      <xdr:row>94</xdr:row>
      <xdr:rowOff>160593</xdr:rowOff>
    </xdr:to>
    <xdr:cxnSp macro="">
      <xdr:nvCxnSpPr>
        <xdr:cNvPr id="440" name="直線コネクタ 439"/>
        <xdr:cNvCxnSpPr/>
      </xdr:nvCxnSpPr>
      <xdr:spPr>
        <a:xfrm flipV="1">
          <a:off x="9639300" y="16111068"/>
          <a:ext cx="838200" cy="1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115418</xdr:rowOff>
    </xdr:from>
    <xdr:to>
      <xdr:col>15</xdr:col>
      <xdr:colOff>231775</xdr:colOff>
      <xdr:row>94</xdr:row>
      <xdr:rowOff>45568</xdr:rowOff>
    </xdr:to>
    <xdr:sp macro="" textlink="">
      <xdr:nvSpPr>
        <xdr:cNvPr id="450" name="円/楕円 449"/>
        <xdr:cNvSpPr/>
      </xdr:nvSpPr>
      <xdr:spPr>
        <a:xfrm>
          <a:off x="10426700" y="160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138295</xdr:rowOff>
    </xdr:from>
    <xdr:ext cx="534377" cy="259045"/>
    <xdr:sp macro="" textlink="">
      <xdr:nvSpPr>
        <xdr:cNvPr id="451" name="普通建設事業費 （ うち更新整備　）該当値テキスト"/>
        <xdr:cNvSpPr txBox="1"/>
      </xdr:nvSpPr>
      <xdr:spPr>
        <a:xfrm>
          <a:off x="10528300" y="159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109793</xdr:rowOff>
    </xdr:from>
    <xdr:to>
      <xdr:col>14</xdr:col>
      <xdr:colOff>79375</xdr:colOff>
      <xdr:row>95</xdr:row>
      <xdr:rowOff>39943</xdr:rowOff>
    </xdr:to>
    <xdr:sp macro="" textlink="">
      <xdr:nvSpPr>
        <xdr:cNvPr id="452" name="円/楕円 451"/>
        <xdr:cNvSpPr/>
      </xdr:nvSpPr>
      <xdr:spPr>
        <a:xfrm>
          <a:off x="9588500" y="162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56470</xdr:rowOff>
    </xdr:from>
    <xdr:ext cx="534377" cy="259045"/>
    <xdr:sp macro="" textlink="">
      <xdr:nvSpPr>
        <xdr:cNvPr id="453" name="テキスト ボックス 452"/>
        <xdr:cNvSpPr txBox="1"/>
      </xdr:nvSpPr>
      <xdr:spPr>
        <a:xfrm>
          <a:off x="9372111" y="1600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97181</xdr:rowOff>
    </xdr:from>
    <xdr:to>
      <xdr:col>23</xdr:col>
      <xdr:colOff>517525</xdr:colOff>
      <xdr:row>36</xdr:row>
      <xdr:rowOff>59233</xdr:rowOff>
    </xdr:to>
    <xdr:cxnSp macro="">
      <xdr:nvCxnSpPr>
        <xdr:cNvPr id="480" name="直線コネクタ 479"/>
        <xdr:cNvCxnSpPr/>
      </xdr:nvCxnSpPr>
      <xdr:spPr>
        <a:xfrm>
          <a:off x="15481300" y="6097931"/>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97181</xdr:rowOff>
    </xdr:from>
    <xdr:to>
      <xdr:col>22</xdr:col>
      <xdr:colOff>365125</xdr:colOff>
      <xdr:row>36</xdr:row>
      <xdr:rowOff>149758</xdr:rowOff>
    </xdr:to>
    <xdr:cxnSp macro="">
      <xdr:nvCxnSpPr>
        <xdr:cNvPr id="483" name="直線コネクタ 482"/>
        <xdr:cNvCxnSpPr/>
      </xdr:nvCxnSpPr>
      <xdr:spPr>
        <a:xfrm flipV="1">
          <a:off x="14592300" y="6097931"/>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33494</xdr:rowOff>
    </xdr:from>
    <xdr:ext cx="378565" cy="259045"/>
    <xdr:sp macro="" textlink="">
      <xdr:nvSpPr>
        <xdr:cNvPr id="485" name="テキスト ボックス 484"/>
        <xdr:cNvSpPr txBox="1"/>
      </xdr:nvSpPr>
      <xdr:spPr>
        <a:xfrm>
          <a:off x="1529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149758</xdr:rowOff>
    </xdr:from>
    <xdr:to>
      <xdr:col>21</xdr:col>
      <xdr:colOff>161925</xdr:colOff>
      <xdr:row>37</xdr:row>
      <xdr:rowOff>34087</xdr:rowOff>
    </xdr:to>
    <xdr:cxnSp macro="">
      <xdr:nvCxnSpPr>
        <xdr:cNvPr id="486" name="直線コネクタ 485"/>
        <xdr:cNvCxnSpPr/>
      </xdr:nvCxnSpPr>
      <xdr:spPr>
        <a:xfrm flipV="1">
          <a:off x="13703300" y="6321958"/>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154652</xdr:rowOff>
    </xdr:from>
    <xdr:ext cx="378565" cy="259045"/>
    <xdr:sp macro="" textlink="">
      <xdr:nvSpPr>
        <xdr:cNvPr id="488" name="テキスト ボックス 487"/>
        <xdr:cNvSpPr txBox="1"/>
      </xdr:nvSpPr>
      <xdr:spPr>
        <a:xfrm>
          <a:off x="14403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118212</xdr:rowOff>
    </xdr:from>
    <xdr:to>
      <xdr:col>19</xdr:col>
      <xdr:colOff>644525</xdr:colOff>
      <xdr:row>37</xdr:row>
      <xdr:rowOff>34087</xdr:rowOff>
    </xdr:to>
    <xdr:cxnSp macro="">
      <xdr:nvCxnSpPr>
        <xdr:cNvPr id="489" name="直線コネクタ 488"/>
        <xdr:cNvCxnSpPr/>
      </xdr:nvCxnSpPr>
      <xdr:spPr>
        <a:xfrm>
          <a:off x="12814300" y="629041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8433</xdr:rowOff>
    </xdr:from>
    <xdr:to>
      <xdr:col>23</xdr:col>
      <xdr:colOff>568325</xdr:colOff>
      <xdr:row>36</xdr:row>
      <xdr:rowOff>110033</xdr:rowOff>
    </xdr:to>
    <xdr:sp macro="" textlink="">
      <xdr:nvSpPr>
        <xdr:cNvPr id="499" name="円/楕円 498"/>
        <xdr:cNvSpPr/>
      </xdr:nvSpPr>
      <xdr:spPr>
        <a:xfrm>
          <a:off x="162687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31310</xdr:rowOff>
    </xdr:from>
    <xdr:ext cx="378565" cy="259045"/>
    <xdr:sp macro="" textlink="">
      <xdr:nvSpPr>
        <xdr:cNvPr id="500" name="災害復旧事業費該当値テキスト"/>
        <xdr:cNvSpPr txBox="1"/>
      </xdr:nvSpPr>
      <xdr:spPr>
        <a:xfrm>
          <a:off x="16370300" y="6032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46381</xdr:rowOff>
    </xdr:from>
    <xdr:to>
      <xdr:col>22</xdr:col>
      <xdr:colOff>415925</xdr:colOff>
      <xdr:row>35</xdr:row>
      <xdr:rowOff>147981</xdr:rowOff>
    </xdr:to>
    <xdr:sp macro="" textlink="">
      <xdr:nvSpPr>
        <xdr:cNvPr id="501" name="円/楕円 500"/>
        <xdr:cNvSpPr/>
      </xdr:nvSpPr>
      <xdr:spPr>
        <a:xfrm>
          <a:off x="15430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164508</xdr:rowOff>
    </xdr:from>
    <xdr:ext cx="469744" cy="259045"/>
    <xdr:sp macro="" textlink="">
      <xdr:nvSpPr>
        <xdr:cNvPr id="502" name="テキスト ボックス 501"/>
        <xdr:cNvSpPr txBox="1"/>
      </xdr:nvSpPr>
      <xdr:spPr>
        <a:xfrm>
          <a:off x="15246427" y="58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98958</xdr:rowOff>
    </xdr:from>
    <xdr:to>
      <xdr:col>21</xdr:col>
      <xdr:colOff>212725</xdr:colOff>
      <xdr:row>37</xdr:row>
      <xdr:rowOff>29108</xdr:rowOff>
    </xdr:to>
    <xdr:sp macro="" textlink="">
      <xdr:nvSpPr>
        <xdr:cNvPr id="503" name="円/楕円 502"/>
        <xdr:cNvSpPr/>
      </xdr:nvSpPr>
      <xdr:spPr>
        <a:xfrm>
          <a:off x="14541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45635</xdr:rowOff>
    </xdr:from>
    <xdr:ext cx="378565" cy="259045"/>
    <xdr:sp macro="" textlink="">
      <xdr:nvSpPr>
        <xdr:cNvPr id="504" name="テキスト ボックス 503"/>
        <xdr:cNvSpPr txBox="1"/>
      </xdr:nvSpPr>
      <xdr:spPr>
        <a:xfrm>
          <a:off x="14403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154737</xdr:rowOff>
    </xdr:from>
    <xdr:to>
      <xdr:col>20</xdr:col>
      <xdr:colOff>9525</xdr:colOff>
      <xdr:row>37</xdr:row>
      <xdr:rowOff>84887</xdr:rowOff>
    </xdr:to>
    <xdr:sp macro="" textlink="">
      <xdr:nvSpPr>
        <xdr:cNvPr id="505" name="円/楕円 504"/>
        <xdr:cNvSpPr/>
      </xdr:nvSpPr>
      <xdr:spPr>
        <a:xfrm>
          <a:off x="13652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76014</xdr:rowOff>
    </xdr:from>
    <xdr:ext cx="378565" cy="259045"/>
    <xdr:sp macro="" textlink="">
      <xdr:nvSpPr>
        <xdr:cNvPr id="506" name="テキスト ボックス 505"/>
        <xdr:cNvSpPr txBox="1"/>
      </xdr:nvSpPr>
      <xdr:spPr>
        <a:xfrm>
          <a:off x="13514017" y="64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67412</xdr:rowOff>
    </xdr:from>
    <xdr:to>
      <xdr:col>18</xdr:col>
      <xdr:colOff>492125</xdr:colOff>
      <xdr:row>36</xdr:row>
      <xdr:rowOff>169012</xdr:rowOff>
    </xdr:to>
    <xdr:sp macro="" textlink="">
      <xdr:nvSpPr>
        <xdr:cNvPr id="507" name="円/楕円 506"/>
        <xdr:cNvSpPr/>
      </xdr:nvSpPr>
      <xdr:spPr>
        <a:xfrm>
          <a:off x="12763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160139</xdr:rowOff>
    </xdr:from>
    <xdr:ext cx="378565" cy="259045"/>
    <xdr:sp macro="" textlink="">
      <xdr:nvSpPr>
        <xdr:cNvPr id="508" name="テキスト ボックス 507"/>
        <xdr:cNvSpPr txBox="1"/>
      </xdr:nvSpPr>
      <xdr:spPr>
        <a:xfrm>
          <a:off x="12625017" y="63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76073</xdr:rowOff>
    </xdr:from>
    <xdr:to>
      <xdr:col>23</xdr:col>
      <xdr:colOff>517525</xdr:colOff>
      <xdr:row>73</xdr:row>
      <xdr:rowOff>122689</xdr:rowOff>
    </xdr:to>
    <xdr:cxnSp macro="">
      <xdr:nvCxnSpPr>
        <xdr:cNvPr id="586" name="直線コネクタ 585"/>
        <xdr:cNvCxnSpPr/>
      </xdr:nvCxnSpPr>
      <xdr:spPr>
        <a:xfrm>
          <a:off x="15481300" y="12591923"/>
          <a:ext cx="8382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56928</xdr:rowOff>
    </xdr:from>
    <xdr:to>
      <xdr:col>22</xdr:col>
      <xdr:colOff>365125</xdr:colOff>
      <xdr:row>73</xdr:row>
      <xdr:rowOff>76073</xdr:rowOff>
    </xdr:to>
    <xdr:cxnSp macro="">
      <xdr:nvCxnSpPr>
        <xdr:cNvPr id="589" name="直線コネクタ 588"/>
        <xdr:cNvCxnSpPr/>
      </xdr:nvCxnSpPr>
      <xdr:spPr>
        <a:xfrm>
          <a:off x="14592300" y="12572778"/>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51803</xdr:rowOff>
    </xdr:from>
    <xdr:to>
      <xdr:col>21</xdr:col>
      <xdr:colOff>161925</xdr:colOff>
      <xdr:row>73</xdr:row>
      <xdr:rowOff>56928</xdr:rowOff>
    </xdr:to>
    <xdr:cxnSp macro="">
      <xdr:nvCxnSpPr>
        <xdr:cNvPr id="592" name="直線コネクタ 591"/>
        <xdr:cNvCxnSpPr/>
      </xdr:nvCxnSpPr>
      <xdr:spPr>
        <a:xfrm>
          <a:off x="13703300" y="12567653"/>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30276</xdr:rowOff>
    </xdr:from>
    <xdr:to>
      <xdr:col>19</xdr:col>
      <xdr:colOff>644525</xdr:colOff>
      <xdr:row>73</xdr:row>
      <xdr:rowOff>51803</xdr:rowOff>
    </xdr:to>
    <xdr:cxnSp macro="">
      <xdr:nvCxnSpPr>
        <xdr:cNvPr id="595" name="直線コネクタ 594"/>
        <xdr:cNvCxnSpPr/>
      </xdr:nvCxnSpPr>
      <xdr:spPr>
        <a:xfrm>
          <a:off x="12814300" y="12546126"/>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71889</xdr:rowOff>
    </xdr:from>
    <xdr:to>
      <xdr:col>23</xdr:col>
      <xdr:colOff>568325</xdr:colOff>
      <xdr:row>74</xdr:row>
      <xdr:rowOff>2039</xdr:rowOff>
    </xdr:to>
    <xdr:sp macro="" textlink="">
      <xdr:nvSpPr>
        <xdr:cNvPr id="605" name="円/楕円 604"/>
        <xdr:cNvSpPr/>
      </xdr:nvSpPr>
      <xdr:spPr>
        <a:xfrm>
          <a:off x="16268700" y="125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94766</xdr:rowOff>
    </xdr:from>
    <xdr:ext cx="534377" cy="259045"/>
    <xdr:sp macro="" textlink="">
      <xdr:nvSpPr>
        <xdr:cNvPr id="606" name="公債費該当値テキスト"/>
        <xdr:cNvSpPr txBox="1"/>
      </xdr:nvSpPr>
      <xdr:spPr>
        <a:xfrm>
          <a:off x="16370300" y="124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25273</xdr:rowOff>
    </xdr:from>
    <xdr:to>
      <xdr:col>22</xdr:col>
      <xdr:colOff>415925</xdr:colOff>
      <xdr:row>73</xdr:row>
      <xdr:rowOff>126873</xdr:rowOff>
    </xdr:to>
    <xdr:sp macro="" textlink="">
      <xdr:nvSpPr>
        <xdr:cNvPr id="607" name="円/楕円 606"/>
        <xdr:cNvSpPr/>
      </xdr:nvSpPr>
      <xdr:spPr>
        <a:xfrm>
          <a:off x="15430500" y="125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143400</xdr:rowOff>
    </xdr:from>
    <xdr:ext cx="534377" cy="259045"/>
    <xdr:sp macro="" textlink="">
      <xdr:nvSpPr>
        <xdr:cNvPr id="608" name="テキスト ボックス 607"/>
        <xdr:cNvSpPr txBox="1"/>
      </xdr:nvSpPr>
      <xdr:spPr>
        <a:xfrm>
          <a:off x="15214111" y="123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6128</xdr:rowOff>
    </xdr:from>
    <xdr:to>
      <xdr:col>21</xdr:col>
      <xdr:colOff>212725</xdr:colOff>
      <xdr:row>73</xdr:row>
      <xdr:rowOff>107728</xdr:rowOff>
    </xdr:to>
    <xdr:sp macro="" textlink="">
      <xdr:nvSpPr>
        <xdr:cNvPr id="609" name="円/楕円 608"/>
        <xdr:cNvSpPr/>
      </xdr:nvSpPr>
      <xdr:spPr>
        <a:xfrm>
          <a:off x="14541500" y="125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124255</xdr:rowOff>
    </xdr:from>
    <xdr:ext cx="534377" cy="259045"/>
    <xdr:sp macro="" textlink="">
      <xdr:nvSpPr>
        <xdr:cNvPr id="610" name="テキスト ボックス 609"/>
        <xdr:cNvSpPr txBox="1"/>
      </xdr:nvSpPr>
      <xdr:spPr>
        <a:xfrm>
          <a:off x="14325111" y="122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1003</xdr:rowOff>
    </xdr:from>
    <xdr:to>
      <xdr:col>20</xdr:col>
      <xdr:colOff>9525</xdr:colOff>
      <xdr:row>73</xdr:row>
      <xdr:rowOff>102603</xdr:rowOff>
    </xdr:to>
    <xdr:sp macro="" textlink="">
      <xdr:nvSpPr>
        <xdr:cNvPr id="611" name="円/楕円 610"/>
        <xdr:cNvSpPr/>
      </xdr:nvSpPr>
      <xdr:spPr>
        <a:xfrm>
          <a:off x="13652500" y="125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119130</xdr:rowOff>
    </xdr:from>
    <xdr:ext cx="534377" cy="259045"/>
    <xdr:sp macro="" textlink="">
      <xdr:nvSpPr>
        <xdr:cNvPr id="612" name="テキスト ボックス 611"/>
        <xdr:cNvSpPr txBox="1"/>
      </xdr:nvSpPr>
      <xdr:spPr>
        <a:xfrm>
          <a:off x="13436111" y="122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150926</xdr:rowOff>
    </xdr:from>
    <xdr:to>
      <xdr:col>18</xdr:col>
      <xdr:colOff>492125</xdr:colOff>
      <xdr:row>73</xdr:row>
      <xdr:rowOff>81076</xdr:rowOff>
    </xdr:to>
    <xdr:sp macro="" textlink="">
      <xdr:nvSpPr>
        <xdr:cNvPr id="613" name="円/楕円 612"/>
        <xdr:cNvSpPr/>
      </xdr:nvSpPr>
      <xdr:spPr>
        <a:xfrm>
          <a:off x="12763500" y="124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97603</xdr:rowOff>
    </xdr:from>
    <xdr:ext cx="534377" cy="259045"/>
    <xdr:sp macro="" textlink="">
      <xdr:nvSpPr>
        <xdr:cNvPr id="614" name="テキスト ボックス 613"/>
        <xdr:cNvSpPr txBox="1"/>
      </xdr:nvSpPr>
      <xdr:spPr>
        <a:xfrm>
          <a:off x="12547111" y="122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140539</xdr:rowOff>
    </xdr:from>
    <xdr:to>
      <xdr:col>23</xdr:col>
      <xdr:colOff>517525</xdr:colOff>
      <xdr:row>96</xdr:row>
      <xdr:rowOff>47537</xdr:rowOff>
    </xdr:to>
    <xdr:cxnSp macro="">
      <xdr:nvCxnSpPr>
        <xdr:cNvPr id="643" name="直線コネクタ 642"/>
        <xdr:cNvCxnSpPr/>
      </xdr:nvCxnSpPr>
      <xdr:spPr>
        <a:xfrm flipV="1">
          <a:off x="15481300" y="16256839"/>
          <a:ext cx="838200" cy="2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59004</xdr:rowOff>
    </xdr:from>
    <xdr:to>
      <xdr:col>22</xdr:col>
      <xdr:colOff>365125</xdr:colOff>
      <xdr:row>96</xdr:row>
      <xdr:rowOff>47537</xdr:rowOff>
    </xdr:to>
    <xdr:cxnSp macro="">
      <xdr:nvCxnSpPr>
        <xdr:cNvPr id="646" name="直線コネクタ 645"/>
        <xdr:cNvCxnSpPr/>
      </xdr:nvCxnSpPr>
      <xdr:spPr>
        <a:xfrm>
          <a:off x="14592300" y="16346754"/>
          <a:ext cx="889000" cy="15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24067</xdr:rowOff>
    </xdr:from>
    <xdr:to>
      <xdr:col>21</xdr:col>
      <xdr:colOff>161925</xdr:colOff>
      <xdr:row>95</xdr:row>
      <xdr:rowOff>59004</xdr:rowOff>
    </xdr:to>
    <xdr:cxnSp macro="">
      <xdr:nvCxnSpPr>
        <xdr:cNvPr id="649" name="直線コネクタ 648"/>
        <xdr:cNvCxnSpPr/>
      </xdr:nvCxnSpPr>
      <xdr:spPr>
        <a:xfrm>
          <a:off x="13703300" y="15797467"/>
          <a:ext cx="889000" cy="5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24067</xdr:rowOff>
    </xdr:from>
    <xdr:to>
      <xdr:col>19</xdr:col>
      <xdr:colOff>644525</xdr:colOff>
      <xdr:row>94</xdr:row>
      <xdr:rowOff>160350</xdr:rowOff>
    </xdr:to>
    <xdr:cxnSp macro="">
      <xdr:nvCxnSpPr>
        <xdr:cNvPr id="652" name="直線コネクタ 651"/>
        <xdr:cNvCxnSpPr/>
      </xdr:nvCxnSpPr>
      <xdr:spPr>
        <a:xfrm flipV="1">
          <a:off x="12814300" y="15797467"/>
          <a:ext cx="889000" cy="4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89739</xdr:rowOff>
    </xdr:from>
    <xdr:to>
      <xdr:col>23</xdr:col>
      <xdr:colOff>568325</xdr:colOff>
      <xdr:row>95</xdr:row>
      <xdr:rowOff>19889</xdr:rowOff>
    </xdr:to>
    <xdr:sp macro="" textlink="">
      <xdr:nvSpPr>
        <xdr:cNvPr id="662" name="円/楕円 661"/>
        <xdr:cNvSpPr/>
      </xdr:nvSpPr>
      <xdr:spPr>
        <a:xfrm>
          <a:off x="16268700" y="162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112616</xdr:rowOff>
    </xdr:from>
    <xdr:ext cx="534377" cy="259045"/>
    <xdr:sp macro="" textlink="">
      <xdr:nvSpPr>
        <xdr:cNvPr id="663" name="積立金該当値テキスト"/>
        <xdr:cNvSpPr txBox="1"/>
      </xdr:nvSpPr>
      <xdr:spPr>
        <a:xfrm>
          <a:off x="16370300" y="160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168187</xdr:rowOff>
    </xdr:from>
    <xdr:to>
      <xdr:col>22</xdr:col>
      <xdr:colOff>415925</xdr:colOff>
      <xdr:row>96</xdr:row>
      <xdr:rowOff>98337</xdr:rowOff>
    </xdr:to>
    <xdr:sp macro="" textlink="">
      <xdr:nvSpPr>
        <xdr:cNvPr id="664" name="円/楕円 663"/>
        <xdr:cNvSpPr/>
      </xdr:nvSpPr>
      <xdr:spPr>
        <a:xfrm>
          <a:off x="15430500" y="16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114864</xdr:rowOff>
    </xdr:from>
    <xdr:ext cx="534377" cy="259045"/>
    <xdr:sp macro="" textlink="">
      <xdr:nvSpPr>
        <xdr:cNvPr id="665" name="テキスト ボックス 664"/>
        <xdr:cNvSpPr txBox="1"/>
      </xdr:nvSpPr>
      <xdr:spPr>
        <a:xfrm>
          <a:off x="15214111" y="162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8204</xdr:rowOff>
    </xdr:from>
    <xdr:to>
      <xdr:col>21</xdr:col>
      <xdr:colOff>212725</xdr:colOff>
      <xdr:row>95</xdr:row>
      <xdr:rowOff>109804</xdr:rowOff>
    </xdr:to>
    <xdr:sp macro="" textlink="">
      <xdr:nvSpPr>
        <xdr:cNvPr id="666" name="円/楕円 665"/>
        <xdr:cNvSpPr/>
      </xdr:nvSpPr>
      <xdr:spPr>
        <a:xfrm>
          <a:off x="14541500" y="162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126331</xdr:rowOff>
    </xdr:from>
    <xdr:ext cx="534377" cy="259045"/>
    <xdr:sp macro="" textlink="">
      <xdr:nvSpPr>
        <xdr:cNvPr id="667" name="テキスト ボックス 666"/>
        <xdr:cNvSpPr txBox="1"/>
      </xdr:nvSpPr>
      <xdr:spPr>
        <a:xfrm>
          <a:off x="14325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144717</xdr:rowOff>
    </xdr:from>
    <xdr:to>
      <xdr:col>20</xdr:col>
      <xdr:colOff>9525</xdr:colOff>
      <xdr:row>92</xdr:row>
      <xdr:rowOff>74867</xdr:rowOff>
    </xdr:to>
    <xdr:sp macro="" textlink="">
      <xdr:nvSpPr>
        <xdr:cNvPr id="668" name="円/楕円 667"/>
        <xdr:cNvSpPr/>
      </xdr:nvSpPr>
      <xdr:spPr>
        <a:xfrm>
          <a:off x="13652500" y="157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91394</xdr:rowOff>
    </xdr:from>
    <xdr:ext cx="534377" cy="259045"/>
    <xdr:sp macro="" textlink="">
      <xdr:nvSpPr>
        <xdr:cNvPr id="669" name="テキスト ボックス 668"/>
        <xdr:cNvSpPr txBox="1"/>
      </xdr:nvSpPr>
      <xdr:spPr>
        <a:xfrm>
          <a:off x="13436111" y="155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109550</xdr:rowOff>
    </xdr:from>
    <xdr:to>
      <xdr:col>18</xdr:col>
      <xdr:colOff>492125</xdr:colOff>
      <xdr:row>95</xdr:row>
      <xdr:rowOff>39700</xdr:rowOff>
    </xdr:to>
    <xdr:sp macro="" textlink="">
      <xdr:nvSpPr>
        <xdr:cNvPr id="670" name="円/楕円 669"/>
        <xdr:cNvSpPr/>
      </xdr:nvSpPr>
      <xdr:spPr>
        <a:xfrm>
          <a:off x="12763500" y="162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56227</xdr:rowOff>
    </xdr:from>
    <xdr:ext cx="534377" cy="259045"/>
    <xdr:sp macro="" textlink="">
      <xdr:nvSpPr>
        <xdr:cNvPr id="671" name="テキスト ボックス 670"/>
        <xdr:cNvSpPr txBox="1"/>
      </xdr:nvSpPr>
      <xdr:spPr>
        <a:xfrm>
          <a:off x="12547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35611</xdr:rowOff>
    </xdr:from>
    <xdr:to>
      <xdr:col>32</xdr:col>
      <xdr:colOff>187325</xdr:colOff>
      <xdr:row>38</xdr:row>
      <xdr:rowOff>106325</xdr:rowOff>
    </xdr:to>
    <xdr:cxnSp macro="">
      <xdr:nvCxnSpPr>
        <xdr:cNvPr id="700" name="直線コネクタ 699"/>
        <xdr:cNvCxnSpPr/>
      </xdr:nvCxnSpPr>
      <xdr:spPr>
        <a:xfrm>
          <a:off x="21323300" y="6550711"/>
          <a:ext cx="8382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155321</xdr:rowOff>
    </xdr:from>
    <xdr:to>
      <xdr:col>31</xdr:col>
      <xdr:colOff>34925</xdr:colOff>
      <xdr:row>38</xdr:row>
      <xdr:rowOff>35611</xdr:rowOff>
    </xdr:to>
    <xdr:cxnSp macro="">
      <xdr:nvCxnSpPr>
        <xdr:cNvPr id="703" name="直線コネクタ 702"/>
        <xdr:cNvCxnSpPr/>
      </xdr:nvCxnSpPr>
      <xdr:spPr>
        <a:xfrm>
          <a:off x="20434300" y="6498971"/>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17018</xdr:rowOff>
    </xdr:from>
    <xdr:to>
      <xdr:col>29</xdr:col>
      <xdr:colOff>517525</xdr:colOff>
      <xdr:row>37</xdr:row>
      <xdr:rowOff>155321</xdr:rowOff>
    </xdr:to>
    <xdr:cxnSp macro="">
      <xdr:nvCxnSpPr>
        <xdr:cNvPr id="706" name="直線コネクタ 705"/>
        <xdr:cNvCxnSpPr/>
      </xdr:nvCxnSpPr>
      <xdr:spPr>
        <a:xfrm>
          <a:off x="19545300" y="636066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17018</xdr:rowOff>
    </xdr:from>
    <xdr:to>
      <xdr:col>28</xdr:col>
      <xdr:colOff>314325</xdr:colOff>
      <xdr:row>37</xdr:row>
      <xdr:rowOff>112801</xdr:rowOff>
    </xdr:to>
    <xdr:cxnSp macro="">
      <xdr:nvCxnSpPr>
        <xdr:cNvPr id="709" name="直線コネクタ 708"/>
        <xdr:cNvCxnSpPr/>
      </xdr:nvCxnSpPr>
      <xdr:spPr>
        <a:xfrm flipV="1">
          <a:off x="18656300" y="6360668"/>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55525</xdr:rowOff>
    </xdr:from>
    <xdr:to>
      <xdr:col>32</xdr:col>
      <xdr:colOff>238125</xdr:colOff>
      <xdr:row>38</xdr:row>
      <xdr:rowOff>157125</xdr:rowOff>
    </xdr:to>
    <xdr:sp macro="" textlink="">
      <xdr:nvSpPr>
        <xdr:cNvPr id="719" name="円/楕円 718"/>
        <xdr:cNvSpPr/>
      </xdr:nvSpPr>
      <xdr:spPr>
        <a:xfrm>
          <a:off x="221107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14902</xdr:rowOff>
    </xdr:from>
    <xdr:ext cx="469744" cy="259045"/>
    <xdr:sp macro="" textlink="">
      <xdr:nvSpPr>
        <xdr:cNvPr id="720" name="投資及び出資金該当値テキスト"/>
        <xdr:cNvSpPr txBox="1"/>
      </xdr:nvSpPr>
      <xdr:spPr>
        <a:xfrm>
          <a:off x="22212300" y="63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156261</xdr:rowOff>
    </xdr:from>
    <xdr:to>
      <xdr:col>31</xdr:col>
      <xdr:colOff>85725</xdr:colOff>
      <xdr:row>38</xdr:row>
      <xdr:rowOff>86410</xdr:rowOff>
    </xdr:to>
    <xdr:sp macro="" textlink="">
      <xdr:nvSpPr>
        <xdr:cNvPr id="721" name="円/楕円 720"/>
        <xdr:cNvSpPr/>
      </xdr:nvSpPr>
      <xdr:spPr>
        <a:xfrm>
          <a:off x="21272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102938</xdr:rowOff>
    </xdr:from>
    <xdr:ext cx="469744" cy="259045"/>
    <xdr:sp macro="" textlink="">
      <xdr:nvSpPr>
        <xdr:cNvPr id="722" name="テキスト ボックス 721"/>
        <xdr:cNvSpPr txBox="1"/>
      </xdr:nvSpPr>
      <xdr:spPr>
        <a:xfrm>
          <a:off x="21088427" y="62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104521</xdr:rowOff>
    </xdr:from>
    <xdr:to>
      <xdr:col>29</xdr:col>
      <xdr:colOff>568325</xdr:colOff>
      <xdr:row>38</xdr:row>
      <xdr:rowOff>34671</xdr:rowOff>
    </xdr:to>
    <xdr:sp macro="" textlink="">
      <xdr:nvSpPr>
        <xdr:cNvPr id="723" name="円/楕円 722"/>
        <xdr:cNvSpPr/>
      </xdr:nvSpPr>
      <xdr:spPr>
        <a:xfrm>
          <a:off x="20383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51198</xdr:rowOff>
    </xdr:from>
    <xdr:ext cx="469744" cy="259045"/>
    <xdr:sp macro="" textlink="">
      <xdr:nvSpPr>
        <xdr:cNvPr id="724" name="テキスト ボックス 723"/>
        <xdr:cNvSpPr txBox="1"/>
      </xdr:nvSpPr>
      <xdr:spPr>
        <a:xfrm>
          <a:off x="20199427"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137668</xdr:rowOff>
    </xdr:from>
    <xdr:to>
      <xdr:col>28</xdr:col>
      <xdr:colOff>365125</xdr:colOff>
      <xdr:row>37</xdr:row>
      <xdr:rowOff>67818</xdr:rowOff>
    </xdr:to>
    <xdr:sp macro="" textlink="">
      <xdr:nvSpPr>
        <xdr:cNvPr id="725" name="円/楕円 724"/>
        <xdr:cNvSpPr/>
      </xdr:nvSpPr>
      <xdr:spPr>
        <a:xfrm>
          <a:off x="19494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84345</xdr:rowOff>
    </xdr:from>
    <xdr:ext cx="469744" cy="259045"/>
    <xdr:sp macro="" textlink="">
      <xdr:nvSpPr>
        <xdr:cNvPr id="726" name="テキスト ボックス 725"/>
        <xdr:cNvSpPr txBox="1"/>
      </xdr:nvSpPr>
      <xdr:spPr>
        <a:xfrm>
          <a:off x="19310427" y="6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62001</xdr:rowOff>
    </xdr:from>
    <xdr:to>
      <xdr:col>27</xdr:col>
      <xdr:colOff>161925</xdr:colOff>
      <xdr:row>37</xdr:row>
      <xdr:rowOff>163601</xdr:rowOff>
    </xdr:to>
    <xdr:sp macro="" textlink="">
      <xdr:nvSpPr>
        <xdr:cNvPr id="727" name="円/楕円 726"/>
        <xdr:cNvSpPr/>
      </xdr:nvSpPr>
      <xdr:spPr>
        <a:xfrm>
          <a:off x="18605500" y="64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8678</xdr:rowOff>
    </xdr:from>
    <xdr:ext cx="469744" cy="259045"/>
    <xdr:sp macro="" textlink="">
      <xdr:nvSpPr>
        <xdr:cNvPr id="728" name="テキスト ボックス 727"/>
        <xdr:cNvSpPr txBox="1"/>
      </xdr:nvSpPr>
      <xdr:spPr>
        <a:xfrm>
          <a:off x="18421427" y="61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43802</xdr:rowOff>
    </xdr:from>
    <xdr:to>
      <xdr:col>32</xdr:col>
      <xdr:colOff>187325</xdr:colOff>
      <xdr:row>56</xdr:row>
      <xdr:rowOff>81521</xdr:rowOff>
    </xdr:to>
    <xdr:cxnSp macro="">
      <xdr:nvCxnSpPr>
        <xdr:cNvPr id="755" name="直線コネクタ 754"/>
        <xdr:cNvCxnSpPr/>
      </xdr:nvCxnSpPr>
      <xdr:spPr>
        <a:xfrm>
          <a:off x="21323300" y="9645002"/>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20028</xdr:rowOff>
    </xdr:from>
    <xdr:to>
      <xdr:col>31</xdr:col>
      <xdr:colOff>34925</xdr:colOff>
      <xdr:row>56</xdr:row>
      <xdr:rowOff>43802</xdr:rowOff>
    </xdr:to>
    <xdr:cxnSp macro="">
      <xdr:nvCxnSpPr>
        <xdr:cNvPr id="758" name="直線コネクタ 757"/>
        <xdr:cNvCxnSpPr/>
      </xdr:nvCxnSpPr>
      <xdr:spPr>
        <a:xfrm>
          <a:off x="20434300" y="962122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7752</xdr:rowOff>
    </xdr:from>
    <xdr:to>
      <xdr:col>29</xdr:col>
      <xdr:colOff>517525</xdr:colOff>
      <xdr:row>56</xdr:row>
      <xdr:rowOff>20028</xdr:rowOff>
    </xdr:to>
    <xdr:cxnSp macro="">
      <xdr:nvCxnSpPr>
        <xdr:cNvPr id="761" name="直線コネクタ 760"/>
        <xdr:cNvCxnSpPr/>
      </xdr:nvCxnSpPr>
      <xdr:spPr>
        <a:xfrm>
          <a:off x="19545300" y="9608952"/>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151587</xdr:rowOff>
    </xdr:from>
    <xdr:to>
      <xdr:col>28</xdr:col>
      <xdr:colOff>314325</xdr:colOff>
      <xdr:row>56</xdr:row>
      <xdr:rowOff>7752</xdr:rowOff>
    </xdr:to>
    <xdr:cxnSp macro="">
      <xdr:nvCxnSpPr>
        <xdr:cNvPr id="764" name="直線コネクタ 763"/>
        <xdr:cNvCxnSpPr/>
      </xdr:nvCxnSpPr>
      <xdr:spPr>
        <a:xfrm>
          <a:off x="18656300" y="9581337"/>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8" name="テキスト ボックス 767"/>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30721</xdr:rowOff>
    </xdr:from>
    <xdr:to>
      <xdr:col>32</xdr:col>
      <xdr:colOff>238125</xdr:colOff>
      <xdr:row>56</xdr:row>
      <xdr:rowOff>132321</xdr:rowOff>
    </xdr:to>
    <xdr:sp macro="" textlink="">
      <xdr:nvSpPr>
        <xdr:cNvPr id="774" name="円/楕円 773"/>
        <xdr:cNvSpPr/>
      </xdr:nvSpPr>
      <xdr:spPr>
        <a:xfrm>
          <a:off x="22110700" y="96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53598</xdr:rowOff>
    </xdr:from>
    <xdr:ext cx="534377" cy="259045"/>
    <xdr:sp macro="" textlink="">
      <xdr:nvSpPr>
        <xdr:cNvPr id="775" name="貸付金該当値テキスト"/>
        <xdr:cNvSpPr txBox="1"/>
      </xdr:nvSpPr>
      <xdr:spPr>
        <a:xfrm>
          <a:off x="22212300" y="94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164452</xdr:rowOff>
    </xdr:from>
    <xdr:to>
      <xdr:col>31</xdr:col>
      <xdr:colOff>85725</xdr:colOff>
      <xdr:row>56</xdr:row>
      <xdr:rowOff>94602</xdr:rowOff>
    </xdr:to>
    <xdr:sp macro="" textlink="">
      <xdr:nvSpPr>
        <xdr:cNvPr id="776" name="円/楕円 775"/>
        <xdr:cNvSpPr/>
      </xdr:nvSpPr>
      <xdr:spPr>
        <a:xfrm>
          <a:off x="21272500" y="9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111129</xdr:rowOff>
    </xdr:from>
    <xdr:ext cx="534377" cy="259045"/>
    <xdr:sp macro="" textlink="">
      <xdr:nvSpPr>
        <xdr:cNvPr id="777" name="テキスト ボックス 776"/>
        <xdr:cNvSpPr txBox="1"/>
      </xdr:nvSpPr>
      <xdr:spPr>
        <a:xfrm>
          <a:off x="21056111" y="9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140678</xdr:rowOff>
    </xdr:from>
    <xdr:to>
      <xdr:col>29</xdr:col>
      <xdr:colOff>568325</xdr:colOff>
      <xdr:row>56</xdr:row>
      <xdr:rowOff>70828</xdr:rowOff>
    </xdr:to>
    <xdr:sp macro="" textlink="">
      <xdr:nvSpPr>
        <xdr:cNvPr id="778" name="円/楕円 777"/>
        <xdr:cNvSpPr/>
      </xdr:nvSpPr>
      <xdr:spPr>
        <a:xfrm>
          <a:off x="20383500" y="95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87355</xdr:rowOff>
    </xdr:from>
    <xdr:ext cx="534377" cy="259045"/>
    <xdr:sp macro="" textlink="">
      <xdr:nvSpPr>
        <xdr:cNvPr id="779" name="テキスト ボックス 778"/>
        <xdr:cNvSpPr txBox="1"/>
      </xdr:nvSpPr>
      <xdr:spPr>
        <a:xfrm>
          <a:off x="20167111" y="9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128402</xdr:rowOff>
    </xdr:from>
    <xdr:to>
      <xdr:col>28</xdr:col>
      <xdr:colOff>365125</xdr:colOff>
      <xdr:row>56</xdr:row>
      <xdr:rowOff>58552</xdr:rowOff>
    </xdr:to>
    <xdr:sp macro="" textlink="">
      <xdr:nvSpPr>
        <xdr:cNvPr id="780" name="円/楕円 779"/>
        <xdr:cNvSpPr/>
      </xdr:nvSpPr>
      <xdr:spPr>
        <a:xfrm>
          <a:off x="19494500" y="95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75079</xdr:rowOff>
    </xdr:from>
    <xdr:ext cx="534377" cy="259045"/>
    <xdr:sp macro="" textlink="">
      <xdr:nvSpPr>
        <xdr:cNvPr id="781" name="テキスト ボックス 780"/>
        <xdr:cNvSpPr txBox="1"/>
      </xdr:nvSpPr>
      <xdr:spPr>
        <a:xfrm>
          <a:off x="19278111" y="93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100787</xdr:rowOff>
    </xdr:from>
    <xdr:to>
      <xdr:col>27</xdr:col>
      <xdr:colOff>161925</xdr:colOff>
      <xdr:row>56</xdr:row>
      <xdr:rowOff>30937</xdr:rowOff>
    </xdr:to>
    <xdr:sp macro="" textlink="">
      <xdr:nvSpPr>
        <xdr:cNvPr id="782" name="円/楕円 781"/>
        <xdr:cNvSpPr/>
      </xdr:nvSpPr>
      <xdr:spPr>
        <a:xfrm>
          <a:off x="18605500" y="95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47464</xdr:rowOff>
    </xdr:from>
    <xdr:ext cx="534377" cy="259045"/>
    <xdr:sp macro="" textlink="">
      <xdr:nvSpPr>
        <xdr:cNvPr id="783" name="テキスト ボックス 782"/>
        <xdr:cNvSpPr txBox="1"/>
      </xdr:nvSpPr>
      <xdr:spPr>
        <a:xfrm>
          <a:off x="18389111" y="93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116154</xdr:rowOff>
    </xdr:from>
    <xdr:to>
      <xdr:col>32</xdr:col>
      <xdr:colOff>187325</xdr:colOff>
      <xdr:row>73</xdr:row>
      <xdr:rowOff>123652</xdr:rowOff>
    </xdr:to>
    <xdr:cxnSp macro="">
      <xdr:nvCxnSpPr>
        <xdr:cNvPr id="811" name="直線コネクタ 810"/>
        <xdr:cNvCxnSpPr/>
      </xdr:nvCxnSpPr>
      <xdr:spPr>
        <a:xfrm flipV="1">
          <a:off x="21323300" y="12460554"/>
          <a:ext cx="838200" cy="17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123652</xdr:rowOff>
    </xdr:from>
    <xdr:to>
      <xdr:col>31</xdr:col>
      <xdr:colOff>34925</xdr:colOff>
      <xdr:row>74</xdr:row>
      <xdr:rowOff>24165</xdr:rowOff>
    </xdr:to>
    <xdr:cxnSp macro="">
      <xdr:nvCxnSpPr>
        <xdr:cNvPr id="814" name="直線コネクタ 813"/>
        <xdr:cNvCxnSpPr/>
      </xdr:nvCxnSpPr>
      <xdr:spPr>
        <a:xfrm flipV="1">
          <a:off x="20434300" y="12639502"/>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24165</xdr:rowOff>
    </xdr:from>
    <xdr:to>
      <xdr:col>29</xdr:col>
      <xdr:colOff>517525</xdr:colOff>
      <xdr:row>74</xdr:row>
      <xdr:rowOff>63347</xdr:rowOff>
    </xdr:to>
    <xdr:cxnSp macro="">
      <xdr:nvCxnSpPr>
        <xdr:cNvPr id="817" name="直線コネクタ 816"/>
        <xdr:cNvCxnSpPr/>
      </xdr:nvCxnSpPr>
      <xdr:spPr>
        <a:xfrm flipV="1">
          <a:off x="19545300" y="12711465"/>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56627</xdr:rowOff>
    </xdr:from>
    <xdr:to>
      <xdr:col>28</xdr:col>
      <xdr:colOff>314325</xdr:colOff>
      <xdr:row>74</xdr:row>
      <xdr:rowOff>63347</xdr:rowOff>
    </xdr:to>
    <xdr:cxnSp macro="">
      <xdr:nvCxnSpPr>
        <xdr:cNvPr id="820" name="直線コネクタ 819"/>
        <xdr:cNvCxnSpPr/>
      </xdr:nvCxnSpPr>
      <xdr:spPr>
        <a:xfrm>
          <a:off x="18656300" y="12743927"/>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65354</xdr:rowOff>
    </xdr:from>
    <xdr:to>
      <xdr:col>32</xdr:col>
      <xdr:colOff>238125</xdr:colOff>
      <xdr:row>72</xdr:row>
      <xdr:rowOff>166954</xdr:rowOff>
    </xdr:to>
    <xdr:sp macro="" textlink="">
      <xdr:nvSpPr>
        <xdr:cNvPr id="830" name="円/楕円 829"/>
        <xdr:cNvSpPr/>
      </xdr:nvSpPr>
      <xdr:spPr>
        <a:xfrm>
          <a:off x="22110700" y="124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88231</xdr:rowOff>
    </xdr:from>
    <xdr:ext cx="534377" cy="259045"/>
    <xdr:sp macro="" textlink="">
      <xdr:nvSpPr>
        <xdr:cNvPr id="831" name="繰出金該当値テキスト"/>
        <xdr:cNvSpPr txBox="1"/>
      </xdr:nvSpPr>
      <xdr:spPr>
        <a:xfrm>
          <a:off x="22212300" y="122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72852</xdr:rowOff>
    </xdr:from>
    <xdr:to>
      <xdr:col>31</xdr:col>
      <xdr:colOff>85725</xdr:colOff>
      <xdr:row>74</xdr:row>
      <xdr:rowOff>3002</xdr:rowOff>
    </xdr:to>
    <xdr:sp macro="" textlink="">
      <xdr:nvSpPr>
        <xdr:cNvPr id="832" name="円/楕円 831"/>
        <xdr:cNvSpPr/>
      </xdr:nvSpPr>
      <xdr:spPr>
        <a:xfrm>
          <a:off x="21272500" y="12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19529</xdr:rowOff>
    </xdr:from>
    <xdr:ext cx="534377" cy="259045"/>
    <xdr:sp macro="" textlink="">
      <xdr:nvSpPr>
        <xdr:cNvPr id="833" name="テキスト ボックス 832"/>
        <xdr:cNvSpPr txBox="1"/>
      </xdr:nvSpPr>
      <xdr:spPr>
        <a:xfrm>
          <a:off x="21056111" y="12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144815</xdr:rowOff>
    </xdr:from>
    <xdr:to>
      <xdr:col>29</xdr:col>
      <xdr:colOff>568325</xdr:colOff>
      <xdr:row>74</xdr:row>
      <xdr:rowOff>74965</xdr:rowOff>
    </xdr:to>
    <xdr:sp macro="" textlink="">
      <xdr:nvSpPr>
        <xdr:cNvPr id="834" name="円/楕円 833"/>
        <xdr:cNvSpPr/>
      </xdr:nvSpPr>
      <xdr:spPr>
        <a:xfrm>
          <a:off x="20383500" y="126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91492</xdr:rowOff>
    </xdr:from>
    <xdr:ext cx="534377" cy="259045"/>
    <xdr:sp macro="" textlink="">
      <xdr:nvSpPr>
        <xdr:cNvPr id="835" name="テキスト ボックス 834"/>
        <xdr:cNvSpPr txBox="1"/>
      </xdr:nvSpPr>
      <xdr:spPr>
        <a:xfrm>
          <a:off x="20167111" y="1243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12547</xdr:rowOff>
    </xdr:from>
    <xdr:to>
      <xdr:col>28</xdr:col>
      <xdr:colOff>365125</xdr:colOff>
      <xdr:row>74</xdr:row>
      <xdr:rowOff>114147</xdr:rowOff>
    </xdr:to>
    <xdr:sp macro="" textlink="">
      <xdr:nvSpPr>
        <xdr:cNvPr id="836" name="円/楕円 835"/>
        <xdr:cNvSpPr/>
      </xdr:nvSpPr>
      <xdr:spPr>
        <a:xfrm>
          <a:off x="19494500" y="126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130674</xdr:rowOff>
    </xdr:from>
    <xdr:ext cx="534377" cy="259045"/>
    <xdr:sp macro="" textlink="">
      <xdr:nvSpPr>
        <xdr:cNvPr id="837" name="テキスト ボックス 836"/>
        <xdr:cNvSpPr txBox="1"/>
      </xdr:nvSpPr>
      <xdr:spPr>
        <a:xfrm>
          <a:off x="19278111" y="12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5827</xdr:rowOff>
    </xdr:from>
    <xdr:to>
      <xdr:col>27</xdr:col>
      <xdr:colOff>161925</xdr:colOff>
      <xdr:row>74</xdr:row>
      <xdr:rowOff>107427</xdr:rowOff>
    </xdr:to>
    <xdr:sp macro="" textlink="">
      <xdr:nvSpPr>
        <xdr:cNvPr id="838" name="円/楕円 837"/>
        <xdr:cNvSpPr/>
      </xdr:nvSpPr>
      <xdr:spPr>
        <a:xfrm>
          <a:off x="18605500" y="126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123954</xdr:rowOff>
    </xdr:from>
    <xdr:ext cx="534377" cy="259045"/>
    <xdr:sp macro="" textlink="">
      <xdr:nvSpPr>
        <xdr:cNvPr id="839" name="テキスト ボックス 838"/>
        <xdr:cNvSpPr txBox="1"/>
      </xdr:nvSpPr>
      <xdr:spPr>
        <a:xfrm>
          <a:off x="18389111" y="124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lt"/>
              <a:ea typeface="+mn-ea"/>
              <a:cs typeface="+mn-cs"/>
            </a:rPr>
            <a:t>　</a:t>
          </a:r>
          <a:r>
            <a:rPr kumimoji="1" lang="ja-JP" altLang="en-US" sz="1300">
              <a:solidFill>
                <a:sysClr val="windowText" lastClr="000000"/>
              </a:solidFill>
              <a:effectLst/>
              <a:latin typeface="+mn-lt"/>
              <a:ea typeface="+mn-ea"/>
              <a:cs typeface="+mn-cs"/>
            </a:rPr>
            <a:t>歳出決算総額は、住民一人当たり</a:t>
          </a:r>
          <a:r>
            <a:rPr kumimoji="1" lang="en-US" altLang="ja-JP" sz="1300">
              <a:solidFill>
                <a:sysClr val="windowText" lastClr="000000"/>
              </a:solidFill>
              <a:effectLst/>
              <a:latin typeface="+mn-lt"/>
              <a:ea typeface="+mn-ea"/>
              <a:cs typeface="+mn-cs"/>
            </a:rPr>
            <a:t>454,659</a:t>
          </a:r>
          <a:r>
            <a:rPr kumimoji="1" lang="ja-JP" altLang="en-US" sz="1300">
              <a:solidFill>
                <a:sysClr val="windowText" lastClr="000000"/>
              </a:solidFill>
              <a:effectLst/>
              <a:latin typeface="+mn-lt"/>
              <a:ea typeface="+mn-ea"/>
              <a:cs typeface="+mn-cs"/>
            </a:rPr>
            <a:t>円となっている。主な構成項目である扶助費は、住民一人当たり</a:t>
          </a:r>
          <a:r>
            <a:rPr kumimoji="1" lang="en-US" altLang="ja-JP" sz="1300">
              <a:solidFill>
                <a:sysClr val="windowText" lastClr="000000"/>
              </a:solidFill>
              <a:effectLst/>
              <a:latin typeface="+mn-lt"/>
              <a:ea typeface="+mn-ea"/>
              <a:cs typeface="+mn-cs"/>
            </a:rPr>
            <a:t>118,679</a:t>
          </a:r>
          <a:r>
            <a:rPr kumimoji="1" lang="ja-JP" altLang="en-US" sz="1300">
              <a:solidFill>
                <a:sysClr val="windowText" lastClr="000000"/>
              </a:solidFill>
              <a:effectLst/>
              <a:latin typeface="+mn-lt"/>
              <a:ea typeface="+mn-ea"/>
              <a:cs typeface="+mn-cs"/>
            </a:rPr>
            <a:t>円となっており、少子高齢社会の到来による社会保障関連経費の増加により、全国的に高い水準で推移している。平成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年度から</a:t>
          </a:r>
          <a:r>
            <a:rPr kumimoji="1" lang="en-US" altLang="ja-JP" sz="1300">
              <a:solidFill>
                <a:sysClr val="windowText" lastClr="000000"/>
              </a:solidFill>
              <a:effectLst/>
              <a:latin typeface="+mn-lt"/>
              <a:ea typeface="+mn-ea"/>
              <a:cs typeface="+mn-cs"/>
            </a:rPr>
            <a:t>10</a:t>
          </a:r>
          <a:r>
            <a:rPr kumimoji="1" lang="ja-JP" altLang="en-US" sz="1300">
              <a:solidFill>
                <a:sysClr val="windowText" lastClr="000000"/>
              </a:solidFill>
              <a:effectLst/>
              <a:latin typeface="+mn-lt"/>
              <a:ea typeface="+mn-ea"/>
              <a:cs typeface="+mn-cs"/>
            </a:rPr>
            <a:t>万円超で推移してきており、上昇傾向が続いている全国平均、類似団体平均と比べて高い水準にある。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物件費は住民一人当たり</a:t>
          </a:r>
          <a:r>
            <a:rPr kumimoji="1" lang="en-US" altLang="ja-JP" sz="1300">
              <a:solidFill>
                <a:sysClr val="windowText" lastClr="000000"/>
              </a:solidFill>
              <a:effectLst/>
              <a:latin typeface="+mn-lt"/>
              <a:ea typeface="+mn-ea"/>
              <a:cs typeface="+mn-cs"/>
            </a:rPr>
            <a:t>60,242</a:t>
          </a:r>
          <a:r>
            <a:rPr kumimoji="1" lang="ja-JP" altLang="en-US" sz="1300">
              <a:solidFill>
                <a:sysClr val="windowText" lastClr="000000"/>
              </a:solidFill>
              <a:effectLst/>
              <a:latin typeface="+mn-lt"/>
              <a:ea typeface="+mn-ea"/>
              <a:cs typeface="+mn-cs"/>
            </a:rPr>
            <a:t>円となっており、全国平均、県平均及び類似団体と比較して一人当たりコストが高い状況となっている。これは、近年のふるさと納税制度推進事業の増加等によるものであり、前年度決算と比較すると</a:t>
          </a:r>
          <a:r>
            <a:rPr kumimoji="1" lang="en-US" altLang="ja-JP" sz="1300">
              <a:solidFill>
                <a:sysClr val="windowText" lastClr="000000"/>
              </a:solidFill>
              <a:effectLst/>
              <a:latin typeface="+mn-lt"/>
              <a:ea typeface="+mn-ea"/>
              <a:cs typeface="+mn-cs"/>
            </a:rPr>
            <a:t>11.4</a:t>
          </a:r>
          <a:r>
            <a:rPr kumimoji="1" lang="ja-JP" altLang="en-US" sz="1300">
              <a:solidFill>
                <a:sysClr val="windowText" lastClr="000000"/>
              </a:solidFill>
              <a:effectLst/>
              <a:latin typeface="+mn-lt"/>
              <a:ea typeface="+mn-ea"/>
              <a:cs typeface="+mn-cs"/>
            </a:rPr>
            <a:t>％増となっている。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49,893</a:t>
          </a:r>
          <a:r>
            <a:rPr kumimoji="1" lang="ja-JP" altLang="ja-JP" sz="1300">
              <a:solidFill>
                <a:schemeClr val="dk1"/>
              </a:solidFill>
              <a:effectLst/>
              <a:latin typeface="+mn-lt"/>
              <a:ea typeface="+mn-ea"/>
              <a:cs typeface="+mn-cs"/>
            </a:rPr>
            <a:t>円となっており、全国平均</a:t>
          </a:r>
          <a:r>
            <a:rPr kumimoji="1" lang="ja-JP" altLang="en-US" sz="1300">
              <a:solidFill>
                <a:schemeClr val="dk1"/>
              </a:solidFill>
              <a:effectLst/>
              <a:latin typeface="+mn-lt"/>
              <a:ea typeface="+mn-ea"/>
              <a:cs typeface="+mn-cs"/>
            </a:rPr>
            <a:t>を下回っているものの</a:t>
          </a:r>
          <a:r>
            <a:rPr kumimoji="1" lang="ja-JP" altLang="ja-JP" sz="1300">
              <a:solidFill>
                <a:schemeClr val="dk1"/>
              </a:solidFill>
              <a:effectLst/>
              <a:latin typeface="+mn-lt"/>
              <a:ea typeface="+mn-ea"/>
              <a:cs typeface="+mn-cs"/>
            </a:rPr>
            <a:t>県平均及び類似団体と比較して一人当たりコストが高い状況となっている。前年度決算と比較すると</a:t>
          </a:r>
          <a:r>
            <a:rPr kumimoji="1" lang="en-US" altLang="ja-JP" sz="1300">
              <a:solidFill>
                <a:schemeClr val="dk1"/>
              </a:solidFill>
              <a:effectLst/>
              <a:latin typeface="+mn-lt"/>
              <a:ea typeface="+mn-ea"/>
              <a:cs typeface="+mn-cs"/>
            </a:rPr>
            <a:t>4.7</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。今後は、臨時財政対策債の元金償還が本格化するものの、近年地方債発行を元金償還の範囲内に抑えていることから減少傾向になると思われます。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258,466
256,843
426.06
122,153,207
117,513,869
4,272,956
61,596,907
110,340,657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83639</xdr:rowOff>
    </xdr:from>
    <xdr:to>
      <xdr:col>6</xdr:col>
      <xdr:colOff>511175</xdr:colOff>
      <xdr:row>34</xdr:row>
      <xdr:rowOff>93980</xdr:rowOff>
    </xdr:to>
    <xdr:cxnSp macro="">
      <xdr:nvCxnSpPr>
        <xdr:cNvPr id="63" name="直線コネクタ 62"/>
        <xdr:cNvCxnSpPr/>
      </xdr:nvCxnSpPr>
      <xdr:spPr>
        <a:xfrm flipV="1">
          <a:off x="3797300" y="5741489"/>
          <a:ext cx="8382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29754</xdr:rowOff>
    </xdr:from>
    <xdr:to>
      <xdr:col>5</xdr:col>
      <xdr:colOff>358775</xdr:colOff>
      <xdr:row>34</xdr:row>
      <xdr:rowOff>93980</xdr:rowOff>
    </xdr:to>
    <xdr:cxnSp macro="">
      <xdr:nvCxnSpPr>
        <xdr:cNvPr id="66" name="直線コネクタ 65"/>
        <xdr:cNvCxnSpPr/>
      </xdr:nvCxnSpPr>
      <xdr:spPr>
        <a:xfrm>
          <a:off x="2908300" y="5859054"/>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74930</xdr:rowOff>
    </xdr:from>
    <xdr:to>
      <xdr:col>4</xdr:col>
      <xdr:colOff>155575</xdr:colOff>
      <xdr:row>34</xdr:row>
      <xdr:rowOff>29754</xdr:rowOff>
    </xdr:to>
    <xdr:cxnSp macro="">
      <xdr:nvCxnSpPr>
        <xdr:cNvPr id="69" name="直線コネクタ 68"/>
        <xdr:cNvCxnSpPr/>
      </xdr:nvCxnSpPr>
      <xdr:spPr>
        <a:xfrm>
          <a:off x="2019300" y="5732780"/>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87993</xdr:rowOff>
    </xdr:from>
    <xdr:to>
      <xdr:col>2</xdr:col>
      <xdr:colOff>638175</xdr:colOff>
      <xdr:row>33</xdr:row>
      <xdr:rowOff>74930</xdr:rowOff>
    </xdr:to>
    <xdr:cxnSp macro="">
      <xdr:nvCxnSpPr>
        <xdr:cNvPr id="72" name="直線コネクタ 71"/>
        <xdr:cNvCxnSpPr/>
      </xdr:nvCxnSpPr>
      <xdr:spPr>
        <a:xfrm>
          <a:off x="1130300" y="5402943"/>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32839</xdr:rowOff>
    </xdr:from>
    <xdr:to>
      <xdr:col>6</xdr:col>
      <xdr:colOff>561975</xdr:colOff>
      <xdr:row>33</xdr:row>
      <xdr:rowOff>134439</xdr:rowOff>
    </xdr:to>
    <xdr:sp macro="" textlink="">
      <xdr:nvSpPr>
        <xdr:cNvPr id="82" name="円/楕円 81"/>
        <xdr:cNvSpPr/>
      </xdr:nvSpPr>
      <xdr:spPr>
        <a:xfrm>
          <a:off x="4584700" y="56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55716</xdr:rowOff>
    </xdr:from>
    <xdr:ext cx="469744" cy="259045"/>
    <xdr:sp macro="" textlink="">
      <xdr:nvSpPr>
        <xdr:cNvPr id="83" name="議会費該当値テキスト"/>
        <xdr:cNvSpPr txBox="1"/>
      </xdr:nvSpPr>
      <xdr:spPr>
        <a:xfrm>
          <a:off x="4686300"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43180</xdr:rowOff>
    </xdr:from>
    <xdr:to>
      <xdr:col>5</xdr:col>
      <xdr:colOff>409575</xdr:colOff>
      <xdr:row>34</xdr:row>
      <xdr:rowOff>144780</xdr:rowOff>
    </xdr:to>
    <xdr:sp macro="" textlink="">
      <xdr:nvSpPr>
        <xdr:cNvPr id="84" name="円/楕円 83"/>
        <xdr:cNvSpPr/>
      </xdr:nvSpPr>
      <xdr:spPr>
        <a:xfrm>
          <a:off x="3746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161307</xdr:rowOff>
    </xdr:from>
    <xdr:ext cx="469744" cy="259045"/>
    <xdr:sp macro="" textlink="">
      <xdr:nvSpPr>
        <xdr:cNvPr id="85" name="テキスト ボックス 84"/>
        <xdr:cNvSpPr txBox="1"/>
      </xdr:nvSpPr>
      <xdr:spPr>
        <a:xfrm>
          <a:off x="3562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150404</xdr:rowOff>
    </xdr:from>
    <xdr:to>
      <xdr:col>4</xdr:col>
      <xdr:colOff>206375</xdr:colOff>
      <xdr:row>34</xdr:row>
      <xdr:rowOff>80554</xdr:rowOff>
    </xdr:to>
    <xdr:sp macro="" textlink="">
      <xdr:nvSpPr>
        <xdr:cNvPr id="86" name="円/楕円 85"/>
        <xdr:cNvSpPr/>
      </xdr:nvSpPr>
      <xdr:spPr>
        <a:xfrm>
          <a:off x="28575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97081</xdr:rowOff>
    </xdr:from>
    <xdr:ext cx="469744" cy="259045"/>
    <xdr:sp macro="" textlink="">
      <xdr:nvSpPr>
        <xdr:cNvPr id="87" name="テキスト ボックス 86"/>
        <xdr:cNvSpPr txBox="1"/>
      </xdr:nvSpPr>
      <xdr:spPr>
        <a:xfrm>
          <a:off x="2673427" y="55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24130</xdr:rowOff>
    </xdr:from>
    <xdr:to>
      <xdr:col>3</xdr:col>
      <xdr:colOff>3175</xdr:colOff>
      <xdr:row>33</xdr:row>
      <xdr:rowOff>125730</xdr:rowOff>
    </xdr:to>
    <xdr:sp macro="" textlink="">
      <xdr:nvSpPr>
        <xdr:cNvPr id="88" name="円/楕円 87"/>
        <xdr:cNvSpPr/>
      </xdr:nvSpPr>
      <xdr:spPr>
        <a:xfrm>
          <a:off x="1968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142257</xdr:rowOff>
    </xdr:from>
    <xdr:ext cx="469744" cy="259045"/>
    <xdr:sp macro="" textlink="">
      <xdr:nvSpPr>
        <xdr:cNvPr id="89" name="テキスト ボックス 88"/>
        <xdr:cNvSpPr txBox="1"/>
      </xdr:nvSpPr>
      <xdr:spPr>
        <a:xfrm>
          <a:off x="1784427"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37193</xdr:rowOff>
    </xdr:from>
    <xdr:to>
      <xdr:col>1</xdr:col>
      <xdr:colOff>485775</xdr:colOff>
      <xdr:row>31</xdr:row>
      <xdr:rowOff>138793</xdr:rowOff>
    </xdr:to>
    <xdr:sp macro="" textlink="">
      <xdr:nvSpPr>
        <xdr:cNvPr id="90" name="円/楕円 89"/>
        <xdr:cNvSpPr/>
      </xdr:nvSpPr>
      <xdr:spPr>
        <a:xfrm>
          <a:off x="1079500" y="53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155320</xdr:rowOff>
    </xdr:from>
    <xdr:ext cx="469744" cy="259045"/>
    <xdr:sp macro="" textlink="">
      <xdr:nvSpPr>
        <xdr:cNvPr id="91" name="テキスト ボックス 90"/>
        <xdr:cNvSpPr txBox="1"/>
      </xdr:nvSpPr>
      <xdr:spPr>
        <a:xfrm>
          <a:off x="895427" y="51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117926</xdr:rowOff>
    </xdr:from>
    <xdr:to>
      <xdr:col>6</xdr:col>
      <xdr:colOff>511175</xdr:colOff>
      <xdr:row>56</xdr:row>
      <xdr:rowOff>42393</xdr:rowOff>
    </xdr:to>
    <xdr:cxnSp macro="">
      <xdr:nvCxnSpPr>
        <xdr:cNvPr id="121" name="直線コネクタ 120"/>
        <xdr:cNvCxnSpPr/>
      </xdr:nvCxnSpPr>
      <xdr:spPr>
        <a:xfrm flipV="1">
          <a:off x="3797300" y="9547676"/>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8445</xdr:rowOff>
    </xdr:from>
    <xdr:to>
      <xdr:col>5</xdr:col>
      <xdr:colOff>358775</xdr:colOff>
      <xdr:row>56</xdr:row>
      <xdr:rowOff>42393</xdr:rowOff>
    </xdr:to>
    <xdr:cxnSp macro="">
      <xdr:nvCxnSpPr>
        <xdr:cNvPr id="124" name="直線コネクタ 123"/>
        <xdr:cNvCxnSpPr/>
      </xdr:nvCxnSpPr>
      <xdr:spPr>
        <a:xfrm>
          <a:off x="2908300" y="9609645"/>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93847</xdr:rowOff>
    </xdr:from>
    <xdr:to>
      <xdr:col>4</xdr:col>
      <xdr:colOff>155575</xdr:colOff>
      <xdr:row>56</xdr:row>
      <xdr:rowOff>8445</xdr:rowOff>
    </xdr:to>
    <xdr:cxnSp macro="">
      <xdr:nvCxnSpPr>
        <xdr:cNvPr id="127" name="直線コネクタ 126"/>
        <xdr:cNvCxnSpPr/>
      </xdr:nvCxnSpPr>
      <xdr:spPr>
        <a:xfrm>
          <a:off x="2019300" y="9352147"/>
          <a:ext cx="889000" cy="25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93847</xdr:rowOff>
    </xdr:from>
    <xdr:to>
      <xdr:col>2</xdr:col>
      <xdr:colOff>638175</xdr:colOff>
      <xdr:row>55</xdr:row>
      <xdr:rowOff>102057</xdr:rowOff>
    </xdr:to>
    <xdr:cxnSp macro="">
      <xdr:nvCxnSpPr>
        <xdr:cNvPr id="130" name="直線コネクタ 129"/>
        <xdr:cNvCxnSpPr/>
      </xdr:nvCxnSpPr>
      <xdr:spPr>
        <a:xfrm flipV="1">
          <a:off x="1130300" y="9352147"/>
          <a:ext cx="889000" cy="17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67126</xdr:rowOff>
    </xdr:from>
    <xdr:to>
      <xdr:col>6</xdr:col>
      <xdr:colOff>561975</xdr:colOff>
      <xdr:row>55</xdr:row>
      <xdr:rowOff>168726</xdr:rowOff>
    </xdr:to>
    <xdr:sp macro="" textlink="">
      <xdr:nvSpPr>
        <xdr:cNvPr id="140" name="円/楕円 139"/>
        <xdr:cNvSpPr/>
      </xdr:nvSpPr>
      <xdr:spPr>
        <a:xfrm>
          <a:off x="4584700" y="94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90003</xdr:rowOff>
    </xdr:from>
    <xdr:ext cx="534377" cy="259045"/>
    <xdr:sp macro="" textlink="">
      <xdr:nvSpPr>
        <xdr:cNvPr id="141" name="総務費該当値テキスト"/>
        <xdr:cNvSpPr txBox="1"/>
      </xdr:nvSpPr>
      <xdr:spPr>
        <a:xfrm>
          <a:off x="4686300" y="93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163043</xdr:rowOff>
    </xdr:from>
    <xdr:to>
      <xdr:col>5</xdr:col>
      <xdr:colOff>409575</xdr:colOff>
      <xdr:row>56</xdr:row>
      <xdr:rowOff>93193</xdr:rowOff>
    </xdr:to>
    <xdr:sp macro="" textlink="">
      <xdr:nvSpPr>
        <xdr:cNvPr id="142" name="円/楕円 141"/>
        <xdr:cNvSpPr/>
      </xdr:nvSpPr>
      <xdr:spPr>
        <a:xfrm>
          <a:off x="3746500" y="9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109720</xdr:rowOff>
    </xdr:from>
    <xdr:ext cx="534377" cy="259045"/>
    <xdr:sp macro="" textlink="">
      <xdr:nvSpPr>
        <xdr:cNvPr id="143" name="テキスト ボックス 142"/>
        <xdr:cNvSpPr txBox="1"/>
      </xdr:nvSpPr>
      <xdr:spPr>
        <a:xfrm>
          <a:off x="3530111" y="93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129095</xdr:rowOff>
    </xdr:from>
    <xdr:to>
      <xdr:col>4</xdr:col>
      <xdr:colOff>206375</xdr:colOff>
      <xdr:row>56</xdr:row>
      <xdr:rowOff>59245</xdr:rowOff>
    </xdr:to>
    <xdr:sp macro="" textlink="">
      <xdr:nvSpPr>
        <xdr:cNvPr id="144" name="円/楕円 143"/>
        <xdr:cNvSpPr/>
      </xdr:nvSpPr>
      <xdr:spPr>
        <a:xfrm>
          <a:off x="2857500" y="9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75772</xdr:rowOff>
    </xdr:from>
    <xdr:ext cx="534377" cy="259045"/>
    <xdr:sp macro="" textlink="">
      <xdr:nvSpPr>
        <xdr:cNvPr id="145" name="テキスト ボックス 144"/>
        <xdr:cNvSpPr txBox="1"/>
      </xdr:nvSpPr>
      <xdr:spPr>
        <a:xfrm>
          <a:off x="2641111" y="9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43047</xdr:rowOff>
    </xdr:from>
    <xdr:to>
      <xdr:col>3</xdr:col>
      <xdr:colOff>3175</xdr:colOff>
      <xdr:row>54</xdr:row>
      <xdr:rowOff>144647</xdr:rowOff>
    </xdr:to>
    <xdr:sp macro="" textlink="">
      <xdr:nvSpPr>
        <xdr:cNvPr id="146" name="円/楕円 145"/>
        <xdr:cNvSpPr/>
      </xdr:nvSpPr>
      <xdr:spPr>
        <a:xfrm>
          <a:off x="1968500" y="93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161174</xdr:rowOff>
    </xdr:from>
    <xdr:ext cx="534377" cy="259045"/>
    <xdr:sp macro="" textlink="">
      <xdr:nvSpPr>
        <xdr:cNvPr id="147" name="テキスト ボックス 146"/>
        <xdr:cNvSpPr txBox="1"/>
      </xdr:nvSpPr>
      <xdr:spPr>
        <a:xfrm>
          <a:off x="1752111" y="90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51257</xdr:rowOff>
    </xdr:from>
    <xdr:to>
      <xdr:col>1</xdr:col>
      <xdr:colOff>485775</xdr:colOff>
      <xdr:row>55</xdr:row>
      <xdr:rowOff>152857</xdr:rowOff>
    </xdr:to>
    <xdr:sp macro="" textlink="">
      <xdr:nvSpPr>
        <xdr:cNvPr id="148" name="円/楕円 147"/>
        <xdr:cNvSpPr/>
      </xdr:nvSpPr>
      <xdr:spPr>
        <a:xfrm>
          <a:off x="1079500" y="94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169384</xdr:rowOff>
    </xdr:from>
    <xdr:ext cx="534377" cy="259045"/>
    <xdr:sp macro="" textlink="">
      <xdr:nvSpPr>
        <xdr:cNvPr id="149" name="テキスト ボックス 148"/>
        <xdr:cNvSpPr txBox="1"/>
      </xdr:nvSpPr>
      <xdr:spPr>
        <a:xfrm>
          <a:off x="863111" y="92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93370</xdr:rowOff>
    </xdr:from>
    <xdr:to>
      <xdr:col>6</xdr:col>
      <xdr:colOff>511175</xdr:colOff>
      <xdr:row>72</xdr:row>
      <xdr:rowOff>39135</xdr:rowOff>
    </xdr:to>
    <xdr:cxnSp macro="">
      <xdr:nvCxnSpPr>
        <xdr:cNvPr id="179" name="直線コネクタ 178"/>
        <xdr:cNvCxnSpPr/>
      </xdr:nvCxnSpPr>
      <xdr:spPr>
        <a:xfrm flipV="1">
          <a:off x="3797300" y="12266320"/>
          <a:ext cx="8382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39135</xdr:rowOff>
    </xdr:from>
    <xdr:to>
      <xdr:col>5</xdr:col>
      <xdr:colOff>358775</xdr:colOff>
      <xdr:row>73</xdr:row>
      <xdr:rowOff>35363</xdr:rowOff>
    </xdr:to>
    <xdr:cxnSp macro="">
      <xdr:nvCxnSpPr>
        <xdr:cNvPr id="182" name="直線コネクタ 181"/>
        <xdr:cNvCxnSpPr/>
      </xdr:nvCxnSpPr>
      <xdr:spPr>
        <a:xfrm flipV="1">
          <a:off x="2908300" y="12383535"/>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35363</xdr:rowOff>
    </xdr:from>
    <xdr:to>
      <xdr:col>4</xdr:col>
      <xdr:colOff>155575</xdr:colOff>
      <xdr:row>73</xdr:row>
      <xdr:rowOff>86970</xdr:rowOff>
    </xdr:to>
    <xdr:cxnSp macro="">
      <xdr:nvCxnSpPr>
        <xdr:cNvPr id="185" name="直線コネクタ 184"/>
        <xdr:cNvCxnSpPr/>
      </xdr:nvCxnSpPr>
      <xdr:spPr>
        <a:xfrm flipV="1">
          <a:off x="2019300" y="12551213"/>
          <a:ext cx="8890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86970</xdr:rowOff>
    </xdr:from>
    <xdr:to>
      <xdr:col>2</xdr:col>
      <xdr:colOff>638175</xdr:colOff>
      <xdr:row>73</xdr:row>
      <xdr:rowOff>114364</xdr:rowOff>
    </xdr:to>
    <xdr:cxnSp macro="">
      <xdr:nvCxnSpPr>
        <xdr:cNvPr id="188" name="直線コネクタ 187"/>
        <xdr:cNvCxnSpPr/>
      </xdr:nvCxnSpPr>
      <xdr:spPr>
        <a:xfrm flipV="1">
          <a:off x="1130300" y="12602820"/>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42570</xdr:rowOff>
    </xdr:from>
    <xdr:to>
      <xdr:col>6</xdr:col>
      <xdr:colOff>561975</xdr:colOff>
      <xdr:row>71</xdr:row>
      <xdr:rowOff>144170</xdr:rowOff>
    </xdr:to>
    <xdr:sp macro="" textlink="">
      <xdr:nvSpPr>
        <xdr:cNvPr id="198" name="円/楕円 197"/>
        <xdr:cNvSpPr/>
      </xdr:nvSpPr>
      <xdr:spPr>
        <a:xfrm>
          <a:off x="4584700" y="122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65447</xdr:rowOff>
    </xdr:from>
    <xdr:ext cx="599010" cy="259045"/>
    <xdr:sp macro="" textlink="">
      <xdr:nvSpPr>
        <xdr:cNvPr id="199" name="民生費該当値テキスト"/>
        <xdr:cNvSpPr txBox="1"/>
      </xdr:nvSpPr>
      <xdr:spPr>
        <a:xfrm>
          <a:off x="4686300" y="1206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169,432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159785</xdr:rowOff>
    </xdr:from>
    <xdr:to>
      <xdr:col>5</xdr:col>
      <xdr:colOff>409575</xdr:colOff>
      <xdr:row>72</xdr:row>
      <xdr:rowOff>89935</xdr:rowOff>
    </xdr:to>
    <xdr:sp macro="" textlink="">
      <xdr:nvSpPr>
        <xdr:cNvPr id="200" name="円/楕円 199"/>
        <xdr:cNvSpPr/>
      </xdr:nvSpPr>
      <xdr:spPr>
        <a:xfrm>
          <a:off x="3746500" y="123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106462</xdr:rowOff>
    </xdr:from>
    <xdr:ext cx="599010" cy="259045"/>
    <xdr:sp macro="" textlink="">
      <xdr:nvSpPr>
        <xdr:cNvPr id="201" name="テキスト ボックス 200"/>
        <xdr:cNvSpPr txBox="1"/>
      </xdr:nvSpPr>
      <xdr:spPr>
        <a:xfrm>
          <a:off x="3497794" y="121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163,279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156013</xdr:rowOff>
    </xdr:from>
    <xdr:to>
      <xdr:col>4</xdr:col>
      <xdr:colOff>206375</xdr:colOff>
      <xdr:row>73</xdr:row>
      <xdr:rowOff>86163</xdr:rowOff>
    </xdr:to>
    <xdr:sp macro="" textlink="">
      <xdr:nvSpPr>
        <xdr:cNvPr id="202" name="円/楕円 201"/>
        <xdr:cNvSpPr/>
      </xdr:nvSpPr>
      <xdr:spPr>
        <a:xfrm>
          <a:off x="2857500" y="125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102690</xdr:rowOff>
    </xdr:from>
    <xdr:ext cx="599010" cy="259045"/>
    <xdr:sp macro="" textlink="">
      <xdr:nvSpPr>
        <xdr:cNvPr id="203" name="テキスト ボックス 202"/>
        <xdr:cNvSpPr txBox="1"/>
      </xdr:nvSpPr>
      <xdr:spPr>
        <a:xfrm>
          <a:off x="2608794" y="122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36170</xdr:rowOff>
    </xdr:from>
    <xdr:to>
      <xdr:col>3</xdr:col>
      <xdr:colOff>3175</xdr:colOff>
      <xdr:row>73</xdr:row>
      <xdr:rowOff>137770</xdr:rowOff>
    </xdr:to>
    <xdr:sp macro="" textlink="">
      <xdr:nvSpPr>
        <xdr:cNvPr id="204" name="円/楕円 203"/>
        <xdr:cNvSpPr/>
      </xdr:nvSpPr>
      <xdr:spPr>
        <a:xfrm>
          <a:off x="1968500" y="125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154297</xdr:rowOff>
    </xdr:from>
    <xdr:ext cx="599010" cy="259045"/>
    <xdr:sp macro="" textlink="">
      <xdr:nvSpPr>
        <xdr:cNvPr id="205" name="テキスト ボックス 204"/>
        <xdr:cNvSpPr txBox="1"/>
      </xdr:nvSpPr>
      <xdr:spPr>
        <a:xfrm>
          <a:off x="1719794" y="1232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151,768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63564</xdr:rowOff>
    </xdr:from>
    <xdr:to>
      <xdr:col>1</xdr:col>
      <xdr:colOff>485775</xdr:colOff>
      <xdr:row>73</xdr:row>
      <xdr:rowOff>165164</xdr:rowOff>
    </xdr:to>
    <xdr:sp macro="" textlink="">
      <xdr:nvSpPr>
        <xdr:cNvPr id="206" name="円/楕円 205"/>
        <xdr:cNvSpPr/>
      </xdr:nvSpPr>
      <xdr:spPr>
        <a:xfrm>
          <a:off x="1079500" y="125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10241</xdr:rowOff>
    </xdr:from>
    <xdr:ext cx="599010" cy="259045"/>
    <xdr:sp macro="" textlink="">
      <xdr:nvSpPr>
        <xdr:cNvPr id="207" name="テキスト ボックス 206"/>
        <xdr:cNvSpPr txBox="1"/>
      </xdr:nvSpPr>
      <xdr:spPr>
        <a:xfrm>
          <a:off x="830794" y="123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143912</xdr:rowOff>
    </xdr:from>
    <xdr:to>
      <xdr:col>6</xdr:col>
      <xdr:colOff>511175</xdr:colOff>
      <xdr:row>96</xdr:row>
      <xdr:rowOff>87449</xdr:rowOff>
    </xdr:to>
    <xdr:cxnSp macro="">
      <xdr:nvCxnSpPr>
        <xdr:cNvPr id="239" name="直線コネクタ 238"/>
        <xdr:cNvCxnSpPr/>
      </xdr:nvCxnSpPr>
      <xdr:spPr>
        <a:xfrm>
          <a:off x="3797300" y="16431662"/>
          <a:ext cx="838200" cy="1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143912</xdr:rowOff>
    </xdr:from>
    <xdr:to>
      <xdr:col>5</xdr:col>
      <xdr:colOff>358775</xdr:colOff>
      <xdr:row>96</xdr:row>
      <xdr:rowOff>80166</xdr:rowOff>
    </xdr:to>
    <xdr:cxnSp macro="">
      <xdr:nvCxnSpPr>
        <xdr:cNvPr id="242" name="直線コネクタ 241"/>
        <xdr:cNvCxnSpPr/>
      </xdr:nvCxnSpPr>
      <xdr:spPr>
        <a:xfrm flipV="1">
          <a:off x="2908300" y="16431662"/>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18183</xdr:rowOff>
    </xdr:from>
    <xdr:to>
      <xdr:col>4</xdr:col>
      <xdr:colOff>155575</xdr:colOff>
      <xdr:row>96</xdr:row>
      <xdr:rowOff>80166</xdr:rowOff>
    </xdr:to>
    <xdr:cxnSp macro="">
      <xdr:nvCxnSpPr>
        <xdr:cNvPr id="245" name="直線コネクタ 244"/>
        <xdr:cNvCxnSpPr/>
      </xdr:nvCxnSpPr>
      <xdr:spPr>
        <a:xfrm>
          <a:off x="2019300" y="16477383"/>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171149</xdr:rowOff>
    </xdr:from>
    <xdr:to>
      <xdr:col>2</xdr:col>
      <xdr:colOff>638175</xdr:colOff>
      <xdr:row>96</xdr:row>
      <xdr:rowOff>18183</xdr:rowOff>
    </xdr:to>
    <xdr:cxnSp macro="">
      <xdr:nvCxnSpPr>
        <xdr:cNvPr id="248" name="直線コネクタ 247"/>
        <xdr:cNvCxnSpPr/>
      </xdr:nvCxnSpPr>
      <xdr:spPr>
        <a:xfrm>
          <a:off x="1130300" y="16458899"/>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36649</xdr:rowOff>
    </xdr:from>
    <xdr:to>
      <xdr:col>6</xdr:col>
      <xdr:colOff>561975</xdr:colOff>
      <xdr:row>96</xdr:row>
      <xdr:rowOff>138249</xdr:rowOff>
    </xdr:to>
    <xdr:sp macro="" textlink="">
      <xdr:nvSpPr>
        <xdr:cNvPr id="258" name="円/楕円 257"/>
        <xdr:cNvSpPr/>
      </xdr:nvSpPr>
      <xdr:spPr>
        <a:xfrm>
          <a:off x="45847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59526</xdr:rowOff>
    </xdr:from>
    <xdr:ext cx="534377" cy="259045"/>
    <xdr:sp macro="" textlink="">
      <xdr:nvSpPr>
        <xdr:cNvPr id="259" name="衛生費該当値テキスト"/>
        <xdr:cNvSpPr txBox="1"/>
      </xdr:nvSpPr>
      <xdr:spPr>
        <a:xfrm>
          <a:off x="4686300" y="163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93112</xdr:rowOff>
    </xdr:from>
    <xdr:to>
      <xdr:col>5</xdr:col>
      <xdr:colOff>409575</xdr:colOff>
      <xdr:row>96</xdr:row>
      <xdr:rowOff>23262</xdr:rowOff>
    </xdr:to>
    <xdr:sp macro="" textlink="">
      <xdr:nvSpPr>
        <xdr:cNvPr id="260" name="円/楕円 259"/>
        <xdr:cNvSpPr/>
      </xdr:nvSpPr>
      <xdr:spPr>
        <a:xfrm>
          <a:off x="3746500" y="163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39789</xdr:rowOff>
    </xdr:from>
    <xdr:ext cx="534377" cy="259045"/>
    <xdr:sp macro="" textlink="">
      <xdr:nvSpPr>
        <xdr:cNvPr id="261" name="テキスト ボックス 260"/>
        <xdr:cNvSpPr txBox="1"/>
      </xdr:nvSpPr>
      <xdr:spPr>
        <a:xfrm>
          <a:off x="3530111" y="161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29366</xdr:rowOff>
    </xdr:from>
    <xdr:to>
      <xdr:col>4</xdr:col>
      <xdr:colOff>206375</xdr:colOff>
      <xdr:row>96</xdr:row>
      <xdr:rowOff>130966</xdr:rowOff>
    </xdr:to>
    <xdr:sp macro="" textlink="">
      <xdr:nvSpPr>
        <xdr:cNvPr id="262" name="円/楕円 261"/>
        <xdr:cNvSpPr/>
      </xdr:nvSpPr>
      <xdr:spPr>
        <a:xfrm>
          <a:off x="2857500" y="164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147493</xdr:rowOff>
    </xdr:from>
    <xdr:ext cx="534377" cy="259045"/>
    <xdr:sp macro="" textlink="">
      <xdr:nvSpPr>
        <xdr:cNvPr id="263" name="テキスト ボックス 262"/>
        <xdr:cNvSpPr txBox="1"/>
      </xdr:nvSpPr>
      <xdr:spPr>
        <a:xfrm>
          <a:off x="2641111" y="162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138833</xdr:rowOff>
    </xdr:from>
    <xdr:to>
      <xdr:col>3</xdr:col>
      <xdr:colOff>3175</xdr:colOff>
      <xdr:row>96</xdr:row>
      <xdr:rowOff>68983</xdr:rowOff>
    </xdr:to>
    <xdr:sp macro="" textlink="">
      <xdr:nvSpPr>
        <xdr:cNvPr id="264" name="円/楕円 263"/>
        <xdr:cNvSpPr/>
      </xdr:nvSpPr>
      <xdr:spPr>
        <a:xfrm>
          <a:off x="1968500" y="164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85510</xdr:rowOff>
    </xdr:from>
    <xdr:ext cx="534377" cy="259045"/>
    <xdr:sp macro="" textlink="">
      <xdr:nvSpPr>
        <xdr:cNvPr id="265" name="テキスト ボックス 264"/>
        <xdr:cNvSpPr txBox="1"/>
      </xdr:nvSpPr>
      <xdr:spPr>
        <a:xfrm>
          <a:off x="1752111" y="1620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120349</xdr:rowOff>
    </xdr:from>
    <xdr:to>
      <xdr:col>1</xdr:col>
      <xdr:colOff>485775</xdr:colOff>
      <xdr:row>96</xdr:row>
      <xdr:rowOff>50499</xdr:rowOff>
    </xdr:to>
    <xdr:sp macro="" textlink="">
      <xdr:nvSpPr>
        <xdr:cNvPr id="266" name="円/楕円 265"/>
        <xdr:cNvSpPr/>
      </xdr:nvSpPr>
      <xdr:spPr>
        <a:xfrm>
          <a:off x="1079500" y="164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67026</xdr:rowOff>
    </xdr:from>
    <xdr:ext cx="534377" cy="259045"/>
    <xdr:sp macro="" textlink="">
      <xdr:nvSpPr>
        <xdr:cNvPr id="267" name="テキスト ボックス 266"/>
        <xdr:cNvSpPr txBox="1"/>
      </xdr:nvSpPr>
      <xdr:spPr>
        <a:xfrm>
          <a:off x="863111" y="1618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1016</xdr:rowOff>
    </xdr:from>
    <xdr:to>
      <xdr:col>15</xdr:col>
      <xdr:colOff>180975</xdr:colOff>
      <xdr:row>39</xdr:row>
      <xdr:rowOff>2667</xdr:rowOff>
    </xdr:to>
    <xdr:cxnSp macro="">
      <xdr:nvCxnSpPr>
        <xdr:cNvPr id="296" name="直線コネクタ 295"/>
        <xdr:cNvCxnSpPr/>
      </xdr:nvCxnSpPr>
      <xdr:spPr>
        <a:xfrm>
          <a:off x="9639300" y="6687566"/>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127508</xdr:rowOff>
    </xdr:from>
    <xdr:to>
      <xdr:col>14</xdr:col>
      <xdr:colOff>28575</xdr:colOff>
      <xdr:row>39</xdr:row>
      <xdr:rowOff>1016</xdr:rowOff>
    </xdr:to>
    <xdr:cxnSp macro="">
      <xdr:nvCxnSpPr>
        <xdr:cNvPr id="299" name="直線コネクタ 298"/>
        <xdr:cNvCxnSpPr/>
      </xdr:nvCxnSpPr>
      <xdr:spPr>
        <a:xfrm>
          <a:off x="8750300" y="664260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125222</xdr:rowOff>
    </xdr:from>
    <xdr:to>
      <xdr:col>12</xdr:col>
      <xdr:colOff>511175</xdr:colOff>
      <xdr:row>38</xdr:row>
      <xdr:rowOff>127508</xdr:rowOff>
    </xdr:to>
    <xdr:cxnSp macro="">
      <xdr:nvCxnSpPr>
        <xdr:cNvPr id="302" name="直線コネクタ 301"/>
        <xdr:cNvCxnSpPr/>
      </xdr:nvCxnSpPr>
      <xdr:spPr>
        <a:xfrm>
          <a:off x="7861300" y="6640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95377</xdr:rowOff>
    </xdr:from>
    <xdr:to>
      <xdr:col>11</xdr:col>
      <xdr:colOff>307975</xdr:colOff>
      <xdr:row>38</xdr:row>
      <xdr:rowOff>125222</xdr:rowOff>
    </xdr:to>
    <xdr:cxnSp macro="">
      <xdr:nvCxnSpPr>
        <xdr:cNvPr id="305" name="直線コネクタ 304"/>
        <xdr:cNvCxnSpPr/>
      </xdr:nvCxnSpPr>
      <xdr:spPr>
        <a:xfrm>
          <a:off x="6972300" y="6439027"/>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123317</xdr:rowOff>
    </xdr:from>
    <xdr:to>
      <xdr:col>15</xdr:col>
      <xdr:colOff>231775</xdr:colOff>
      <xdr:row>39</xdr:row>
      <xdr:rowOff>53467</xdr:rowOff>
    </xdr:to>
    <xdr:sp macro="" textlink="">
      <xdr:nvSpPr>
        <xdr:cNvPr id="315" name="円/楕円 314"/>
        <xdr:cNvSpPr/>
      </xdr:nvSpPr>
      <xdr:spPr>
        <a:xfrm>
          <a:off x="104267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38244</xdr:rowOff>
    </xdr:from>
    <xdr:ext cx="378565" cy="259045"/>
    <xdr:sp macro="" textlink="">
      <xdr:nvSpPr>
        <xdr:cNvPr id="316" name="労働費該当値テキスト"/>
        <xdr:cNvSpPr txBox="1"/>
      </xdr:nvSpPr>
      <xdr:spPr>
        <a:xfrm>
          <a:off x="10528300" y="65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121666</xdr:rowOff>
    </xdr:from>
    <xdr:to>
      <xdr:col>14</xdr:col>
      <xdr:colOff>79375</xdr:colOff>
      <xdr:row>39</xdr:row>
      <xdr:rowOff>51816</xdr:rowOff>
    </xdr:to>
    <xdr:sp macro="" textlink="">
      <xdr:nvSpPr>
        <xdr:cNvPr id="317" name="円/楕円 316"/>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42943</xdr:rowOff>
    </xdr:from>
    <xdr:ext cx="378565" cy="259045"/>
    <xdr:sp macro="" textlink="">
      <xdr:nvSpPr>
        <xdr:cNvPr id="318" name="テキスト ボックス 317"/>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76708</xdr:rowOff>
    </xdr:from>
    <xdr:to>
      <xdr:col>12</xdr:col>
      <xdr:colOff>561975</xdr:colOff>
      <xdr:row>39</xdr:row>
      <xdr:rowOff>6858</xdr:rowOff>
    </xdr:to>
    <xdr:sp macro="" textlink="">
      <xdr:nvSpPr>
        <xdr:cNvPr id="319" name="円/楕円 318"/>
        <xdr:cNvSpPr/>
      </xdr:nvSpPr>
      <xdr:spPr>
        <a:xfrm>
          <a:off x="8699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169435</xdr:rowOff>
    </xdr:from>
    <xdr:ext cx="378565" cy="259045"/>
    <xdr:sp macro="" textlink="">
      <xdr:nvSpPr>
        <xdr:cNvPr id="320" name="テキスト ボックス 319"/>
        <xdr:cNvSpPr txBox="1"/>
      </xdr:nvSpPr>
      <xdr:spPr>
        <a:xfrm>
          <a:off x="8561017" y="668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74422</xdr:rowOff>
    </xdr:from>
    <xdr:to>
      <xdr:col>11</xdr:col>
      <xdr:colOff>358775</xdr:colOff>
      <xdr:row>39</xdr:row>
      <xdr:rowOff>4572</xdr:rowOff>
    </xdr:to>
    <xdr:sp macro="" textlink="">
      <xdr:nvSpPr>
        <xdr:cNvPr id="321" name="円/楕円 320"/>
        <xdr:cNvSpPr/>
      </xdr:nvSpPr>
      <xdr:spPr>
        <a:xfrm>
          <a:off x="7810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167149</xdr:rowOff>
    </xdr:from>
    <xdr:ext cx="378565" cy="259045"/>
    <xdr:sp macro="" textlink="">
      <xdr:nvSpPr>
        <xdr:cNvPr id="322" name="テキスト ボックス 321"/>
        <xdr:cNvSpPr txBox="1"/>
      </xdr:nvSpPr>
      <xdr:spPr>
        <a:xfrm>
          <a:off x="7672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44577</xdr:rowOff>
    </xdr:from>
    <xdr:to>
      <xdr:col>10</xdr:col>
      <xdr:colOff>155575</xdr:colOff>
      <xdr:row>37</xdr:row>
      <xdr:rowOff>146177</xdr:rowOff>
    </xdr:to>
    <xdr:sp macro="" textlink="">
      <xdr:nvSpPr>
        <xdr:cNvPr id="323" name="円/楕円 322"/>
        <xdr:cNvSpPr/>
      </xdr:nvSpPr>
      <xdr:spPr>
        <a:xfrm>
          <a:off x="6921500" y="63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137304</xdr:rowOff>
    </xdr:from>
    <xdr:ext cx="469744" cy="259045"/>
    <xdr:sp macro="" textlink="">
      <xdr:nvSpPr>
        <xdr:cNvPr id="324" name="テキスト ボックス 323"/>
        <xdr:cNvSpPr txBox="1"/>
      </xdr:nvSpPr>
      <xdr:spPr>
        <a:xfrm>
          <a:off x="6737427" y="64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51003</xdr:rowOff>
    </xdr:from>
    <xdr:to>
      <xdr:col>15</xdr:col>
      <xdr:colOff>180975</xdr:colOff>
      <xdr:row>56</xdr:row>
      <xdr:rowOff>55712</xdr:rowOff>
    </xdr:to>
    <xdr:cxnSp macro="">
      <xdr:nvCxnSpPr>
        <xdr:cNvPr id="351" name="直線コネクタ 350"/>
        <xdr:cNvCxnSpPr/>
      </xdr:nvCxnSpPr>
      <xdr:spPr>
        <a:xfrm>
          <a:off x="9639300" y="9652203"/>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27000</xdr:rowOff>
    </xdr:from>
    <xdr:to>
      <xdr:col>14</xdr:col>
      <xdr:colOff>28575</xdr:colOff>
      <xdr:row>56</xdr:row>
      <xdr:rowOff>51003</xdr:rowOff>
    </xdr:to>
    <xdr:cxnSp macro="">
      <xdr:nvCxnSpPr>
        <xdr:cNvPr id="354" name="直線コネクタ 353"/>
        <xdr:cNvCxnSpPr/>
      </xdr:nvCxnSpPr>
      <xdr:spPr>
        <a:xfrm>
          <a:off x="8750300" y="962820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10678</xdr:rowOff>
    </xdr:from>
    <xdr:to>
      <xdr:col>12</xdr:col>
      <xdr:colOff>511175</xdr:colOff>
      <xdr:row>56</xdr:row>
      <xdr:rowOff>27000</xdr:rowOff>
    </xdr:to>
    <xdr:cxnSp macro="">
      <xdr:nvCxnSpPr>
        <xdr:cNvPr id="357" name="直線コネクタ 356"/>
        <xdr:cNvCxnSpPr/>
      </xdr:nvCxnSpPr>
      <xdr:spPr>
        <a:xfrm>
          <a:off x="7861300" y="9611878"/>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117983</xdr:rowOff>
    </xdr:from>
    <xdr:to>
      <xdr:col>11</xdr:col>
      <xdr:colOff>307975</xdr:colOff>
      <xdr:row>56</xdr:row>
      <xdr:rowOff>10678</xdr:rowOff>
    </xdr:to>
    <xdr:cxnSp macro="">
      <xdr:nvCxnSpPr>
        <xdr:cNvPr id="360" name="直線コネクタ 359"/>
        <xdr:cNvCxnSpPr/>
      </xdr:nvCxnSpPr>
      <xdr:spPr>
        <a:xfrm>
          <a:off x="6972300" y="9547733"/>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4912</xdr:rowOff>
    </xdr:from>
    <xdr:to>
      <xdr:col>15</xdr:col>
      <xdr:colOff>231775</xdr:colOff>
      <xdr:row>56</xdr:row>
      <xdr:rowOff>106512</xdr:rowOff>
    </xdr:to>
    <xdr:sp macro="" textlink="">
      <xdr:nvSpPr>
        <xdr:cNvPr id="370" name="円/楕円 369"/>
        <xdr:cNvSpPr/>
      </xdr:nvSpPr>
      <xdr:spPr>
        <a:xfrm>
          <a:off x="10426700" y="96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27789</xdr:rowOff>
    </xdr:from>
    <xdr:ext cx="469744" cy="259045"/>
    <xdr:sp macro="" textlink="">
      <xdr:nvSpPr>
        <xdr:cNvPr id="371" name="農林水産業費該当値テキスト"/>
        <xdr:cNvSpPr txBox="1"/>
      </xdr:nvSpPr>
      <xdr:spPr>
        <a:xfrm>
          <a:off x="10528300" y="94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203</xdr:rowOff>
    </xdr:from>
    <xdr:to>
      <xdr:col>14</xdr:col>
      <xdr:colOff>79375</xdr:colOff>
      <xdr:row>56</xdr:row>
      <xdr:rowOff>101803</xdr:rowOff>
    </xdr:to>
    <xdr:sp macro="" textlink="">
      <xdr:nvSpPr>
        <xdr:cNvPr id="372" name="円/楕円 371"/>
        <xdr:cNvSpPr/>
      </xdr:nvSpPr>
      <xdr:spPr>
        <a:xfrm>
          <a:off x="9588500" y="96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118330</xdr:rowOff>
    </xdr:from>
    <xdr:ext cx="469744" cy="259045"/>
    <xdr:sp macro="" textlink="">
      <xdr:nvSpPr>
        <xdr:cNvPr id="373" name="テキスト ボックス 372"/>
        <xdr:cNvSpPr txBox="1"/>
      </xdr:nvSpPr>
      <xdr:spPr>
        <a:xfrm>
          <a:off x="9404427" y="937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147650</xdr:rowOff>
    </xdr:from>
    <xdr:to>
      <xdr:col>12</xdr:col>
      <xdr:colOff>561975</xdr:colOff>
      <xdr:row>56</xdr:row>
      <xdr:rowOff>77800</xdr:rowOff>
    </xdr:to>
    <xdr:sp macro="" textlink="">
      <xdr:nvSpPr>
        <xdr:cNvPr id="374" name="円/楕円 373"/>
        <xdr:cNvSpPr/>
      </xdr:nvSpPr>
      <xdr:spPr>
        <a:xfrm>
          <a:off x="8699500" y="95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94327</xdr:rowOff>
    </xdr:from>
    <xdr:ext cx="469744" cy="259045"/>
    <xdr:sp macro="" textlink="">
      <xdr:nvSpPr>
        <xdr:cNvPr id="375" name="テキスト ボックス 374"/>
        <xdr:cNvSpPr txBox="1"/>
      </xdr:nvSpPr>
      <xdr:spPr>
        <a:xfrm>
          <a:off x="8515427" y="93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131328</xdr:rowOff>
    </xdr:from>
    <xdr:to>
      <xdr:col>11</xdr:col>
      <xdr:colOff>358775</xdr:colOff>
      <xdr:row>56</xdr:row>
      <xdr:rowOff>61478</xdr:rowOff>
    </xdr:to>
    <xdr:sp macro="" textlink="">
      <xdr:nvSpPr>
        <xdr:cNvPr id="376" name="円/楕円 375"/>
        <xdr:cNvSpPr/>
      </xdr:nvSpPr>
      <xdr:spPr>
        <a:xfrm>
          <a:off x="7810500" y="95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78005</xdr:rowOff>
    </xdr:from>
    <xdr:ext cx="534377" cy="259045"/>
    <xdr:sp macro="" textlink="">
      <xdr:nvSpPr>
        <xdr:cNvPr id="377" name="テキスト ボックス 376"/>
        <xdr:cNvSpPr txBox="1"/>
      </xdr:nvSpPr>
      <xdr:spPr>
        <a:xfrm>
          <a:off x="7594111" y="93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67183</xdr:rowOff>
    </xdr:from>
    <xdr:to>
      <xdr:col>10</xdr:col>
      <xdr:colOff>155575</xdr:colOff>
      <xdr:row>55</xdr:row>
      <xdr:rowOff>168783</xdr:rowOff>
    </xdr:to>
    <xdr:sp macro="" textlink="">
      <xdr:nvSpPr>
        <xdr:cNvPr id="378" name="円/楕円 377"/>
        <xdr:cNvSpPr/>
      </xdr:nvSpPr>
      <xdr:spPr>
        <a:xfrm>
          <a:off x="6921500" y="9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13860</xdr:rowOff>
    </xdr:from>
    <xdr:ext cx="534377" cy="259045"/>
    <xdr:sp macro="" textlink="">
      <xdr:nvSpPr>
        <xdr:cNvPr id="379" name="テキスト ボックス 378"/>
        <xdr:cNvSpPr txBox="1"/>
      </xdr:nvSpPr>
      <xdr:spPr>
        <a:xfrm>
          <a:off x="6705111" y="92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105318</xdr:rowOff>
    </xdr:from>
    <xdr:to>
      <xdr:col>15</xdr:col>
      <xdr:colOff>180975</xdr:colOff>
      <xdr:row>75</xdr:row>
      <xdr:rowOff>47231</xdr:rowOff>
    </xdr:to>
    <xdr:cxnSp macro="">
      <xdr:nvCxnSpPr>
        <xdr:cNvPr id="406" name="直線コネクタ 405"/>
        <xdr:cNvCxnSpPr/>
      </xdr:nvCxnSpPr>
      <xdr:spPr>
        <a:xfrm flipV="1">
          <a:off x="9639300" y="12792618"/>
          <a:ext cx="8382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7"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137299</xdr:rowOff>
    </xdr:from>
    <xdr:to>
      <xdr:col>14</xdr:col>
      <xdr:colOff>28575</xdr:colOff>
      <xdr:row>75</xdr:row>
      <xdr:rowOff>47231</xdr:rowOff>
    </xdr:to>
    <xdr:cxnSp macro="">
      <xdr:nvCxnSpPr>
        <xdr:cNvPr id="409" name="直線コネクタ 408"/>
        <xdr:cNvCxnSpPr/>
      </xdr:nvCxnSpPr>
      <xdr:spPr>
        <a:xfrm>
          <a:off x="8750300" y="12824599"/>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11" name="テキスト ボックス 410"/>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109593</xdr:rowOff>
    </xdr:from>
    <xdr:to>
      <xdr:col>12</xdr:col>
      <xdr:colOff>511175</xdr:colOff>
      <xdr:row>74</xdr:row>
      <xdr:rowOff>137299</xdr:rowOff>
    </xdr:to>
    <xdr:cxnSp macro="">
      <xdr:nvCxnSpPr>
        <xdr:cNvPr id="412" name="直線コネクタ 411"/>
        <xdr:cNvCxnSpPr/>
      </xdr:nvCxnSpPr>
      <xdr:spPr>
        <a:xfrm>
          <a:off x="7861300" y="12796893"/>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4" name="テキスト ボックス 413"/>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74457</xdr:rowOff>
    </xdr:from>
    <xdr:to>
      <xdr:col>11</xdr:col>
      <xdr:colOff>307975</xdr:colOff>
      <xdr:row>74</xdr:row>
      <xdr:rowOff>109593</xdr:rowOff>
    </xdr:to>
    <xdr:cxnSp macro="">
      <xdr:nvCxnSpPr>
        <xdr:cNvPr id="415" name="直線コネクタ 414"/>
        <xdr:cNvCxnSpPr/>
      </xdr:nvCxnSpPr>
      <xdr:spPr>
        <a:xfrm>
          <a:off x="6972300" y="12761757"/>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9" name="テキスト ボックス 418"/>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54518</xdr:rowOff>
    </xdr:from>
    <xdr:to>
      <xdr:col>15</xdr:col>
      <xdr:colOff>231775</xdr:colOff>
      <xdr:row>74</xdr:row>
      <xdr:rowOff>156118</xdr:rowOff>
    </xdr:to>
    <xdr:sp macro="" textlink="">
      <xdr:nvSpPr>
        <xdr:cNvPr id="425" name="円/楕円 424"/>
        <xdr:cNvSpPr/>
      </xdr:nvSpPr>
      <xdr:spPr>
        <a:xfrm>
          <a:off x="104267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77395</xdr:rowOff>
    </xdr:from>
    <xdr:ext cx="534377" cy="259045"/>
    <xdr:sp macro="" textlink="">
      <xdr:nvSpPr>
        <xdr:cNvPr id="426" name="商工費該当値テキスト"/>
        <xdr:cNvSpPr txBox="1"/>
      </xdr:nvSpPr>
      <xdr:spPr>
        <a:xfrm>
          <a:off x="10528300" y="1259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167881</xdr:rowOff>
    </xdr:from>
    <xdr:to>
      <xdr:col>14</xdr:col>
      <xdr:colOff>79375</xdr:colOff>
      <xdr:row>75</xdr:row>
      <xdr:rowOff>98031</xdr:rowOff>
    </xdr:to>
    <xdr:sp macro="" textlink="">
      <xdr:nvSpPr>
        <xdr:cNvPr id="427" name="円/楕円 426"/>
        <xdr:cNvSpPr/>
      </xdr:nvSpPr>
      <xdr:spPr>
        <a:xfrm>
          <a:off x="9588500" y="12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114558</xdr:rowOff>
    </xdr:from>
    <xdr:ext cx="534377" cy="259045"/>
    <xdr:sp macro="" textlink="">
      <xdr:nvSpPr>
        <xdr:cNvPr id="428" name="テキスト ボックス 427"/>
        <xdr:cNvSpPr txBox="1"/>
      </xdr:nvSpPr>
      <xdr:spPr>
        <a:xfrm>
          <a:off x="9372111"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86499</xdr:rowOff>
    </xdr:from>
    <xdr:to>
      <xdr:col>12</xdr:col>
      <xdr:colOff>561975</xdr:colOff>
      <xdr:row>75</xdr:row>
      <xdr:rowOff>16649</xdr:rowOff>
    </xdr:to>
    <xdr:sp macro="" textlink="">
      <xdr:nvSpPr>
        <xdr:cNvPr id="429" name="円/楕円 428"/>
        <xdr:cNvSpPr/>
      </xdr:nvSpPr>
      <xdr:spPr>
        <a:xfrm>
          <a:off x="8699500" y="127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33176</xdr:rowOff>
    </xdr:from>
    <xdr:ext cx="534377" cy="259045"/>
    <xdr:sp macro="" textlink="">
      <xdr:nvSpPr>
        <xdr:cNvPr id="430" name="テキスト ボックス 429"/>
        <xdr:cNvSpPr txBox="1"/>
      </xdr:nvSpPr>
      <xdr:spPr>
        <a:xfrm>
          <a:off x="8483111" y="125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58793</xdr:rowOff>
    </xdr:from>
    <xdr:to>
      <xdr:col>11</xdr:col>
      <xdr:colOff>358775</xdr:colOff>
      <xdr:row>74</xdr:row>
      <xdr:rowOff>160393</xdr:rowOff>
    </xdr:to>
    <xdr:sp macro="" textlink="">
      <xdr:nvSpPr>
        <xdr:cNvPr id="431" name="円/楕円 430"/>
        <xdr:cNvSpPr/>
      </xdr:nvSpPr>
      <xdr:spPr>
        <a:xfrm>
          <a:off x="7810500" y="127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5470</xdr:rowOff>
    </xdr:from>
    <xdr:ext cx="534377" cy="259045"/>
    <xdr:sp macro="" textlink="">
      <xdr:nvSpPr>
        <xdr:cNvPr id="432" name="テキスト ボックス 431"/>
        <xdr:cNvSpPr txBox="1"/>
      </xdr:nvSpPr>
      <xdr:spPr>
        <a:xfrm>
          <a:off x="7594111" y="125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23657</xdr:rowOff>
    </xdr:from>
    <xdr:to>
      <xdr:col>10</xdr:col>
      <xdr:colOff>155575</xdr:colOff>
      <xdr:row>74</xdr:row>
      <xdr:rowOff>125257</xdr:rowOff>
    </xdr:to>
    <xdr:sp macro="" textlink="">
      <xdr:nvSpPr>
        <xdr:cNvPr id="433" name="円/楕円 432"/>
        <xdr:cNvSpPr/>
      </xdr:nvSpPr>
      <xdr:spPr>
        <a:xfrm>
          <a:off x="6921500" y="127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141784</xdr:rowOff>
    </xdr:from>
    <xdr:ext cx="534377" cy="259045"/>
    <xdr:sp macro="" textlink="">
      <xdr:nvSpPr>
        <xdr:cNvPr id="434" name="テキスト ボックス 433"/>
        <xdr:cNvSpPr txBox="1"/>
      </xdr:nvSpPr>
      <xdr:spPr>
        <a:xfrm>
          <a:off x="6705111" y="124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86246</xdr:rowOff>
    </xdr:from>
    <xdr:to>
      <xdr:col>15</xdr:col>
      <xdr:colOff>180975</xdr:colOff>
      <xdr:row>96</xdr:row>
      <xdr:rowOff>143548</xdr:rowOff>
    </xdr:to>
    <xdr:cxnSp macro="">
      <xdr:nvCxnSpPr>
        <xdr:cNvPr id="464" name="直線コネクタ 463"/>
        <xdr:cNvCxnSpPr/>
      </xdr:nvCxnSpPr>
      <xdr:spPr>
        <a:xfrm>
          <a:off x="9639300" y="16545446"/>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6769</xdr:rowOff>
    </xdr:from>
    <xdr:to>
      <xdr:col>14</xdr:col>
      <xdr:colOff>28575</xdr:colOff>
      <xdr:row>96</xdr:row>
      <xdr:rowOff>86246</xdr:rowOff>
    </xdr:to>
    <xdr:cxnSp macro="">
      <xdr:nvCxnSpPr>
        <xdr:cNvPr id="467" name="直線コネクタ 466"/>
        <xdr:cNvCxnSpPr/>
      </xdr:nvCxnSpPr>
      <xdr:spPr>
        <a:xfrm>
          <a:off x="8750300" y="16465969"/>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6769</xdr:rowOff>
    </xdr:from>
    <xdr:to>
      <xdr:col>12</xdr:col>
      <xdr:colOff>511175</xdr:colOff>
      <xdr:row>96</xdr:row>
      <xdr:rowOff>46926</xdr:rowOff>
    </xdr:to>
    <xdr:cxnSp macro="">
      <xdr:nvCxnSpPr>
        <xdr:cNvPr id="470" name="直線コネクタ 469"/>
        <xdr:cNvCxnSpPr/>
      </xdr:nvCxnSpPr>
      <xdr:spPr>
        <a:xfrm flipV="1">
          <a:off x="7861300" y="16465969"/>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46926</xdr:rowOff>
    </xdr:from>
    <xdr:to>
      <xdr:col>11</xdr:col>
      <xdr:colOff>307975</xdr:colOff>
      <xdr:row>97</xdr:row>
      <xdr:rowOff>3511</xdr:rowOff>
    </xdr:to>
    <xdr:cxnSp macro="">
      <xdr:nvCxnSpPr>
        <xdr:cNvPr id="473" name="直線コネクタ 472"/>
        <xdr:cNvCxnSpPr/>
      </xdr:nvCxnSpPr>
      <xdr:spPr>
        <a:xfrm flipV="1">
          <a:off x="6972300" y="16506126"/>
          <a:ext cx="889000" cy="1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92748</xdr:rowOff>
    </xdr:from>
    <xdr:to>
      <xdr:col>15</xdr:col>
      <xdr:colOff>231775</xdr:colOff>
      <xdr:row>97</xdr:row>
      <xdr:rowOff>22898</xdr:rowOff>
    </xdr:to>
    <xdr:sp macro="" textlink="">
      <xdr:nvSpPr>
        <xdr:cNvPr id="483" name="円/楕円 482"/>
        <xdr:cNvSpPr/>
      </xdr:nvSpPr>
      <xdr:spPr>
        <a:xfrm>
          <a:off x="10426700" y="1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115625</xdr:rowOff>
    </xdr:from>
    <xdr:ext cx="534377" cy="259045"/>
    <xdr:sp macro="" textlink="">
      <xdr:nvSpPr>
        <xdr:cNvPr id="484" name="土木費該当値テキスト"/>
        <xdr:cNvSpPr txBox="1"/>
      </xdr:nvSpPr>
      <xdr:spPr>
        <a:xfrm>
          <a:off x="10528300"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35446</xdr:rowOff>
    </xdr:from>
    <xdr:to>
      <xdr:col>14</xdr:col>
      <xdr:colOff>79375</xdr:colOff>
      <xdr:row>96</xdr:row>
      <xdr:rowOff>137046</xdr:rowOff>
    </xdr:to>
    <xdr:sp macro="" textlink="">
      <xdr:nvSpPr>
        <xdr:cNvPr id="485" name="円/楕円 484"/>
        <xdr:cNvSpPr/>
      </xdr:nvSpPr>
      <xdr:spPr>
        <a:xfrm>
          <a:off x="9588500" y="164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153573</xdr:rowOff>
    </xdr:from>
    <xdr:ext cx="534377" cy="259045"/>
    <xdr:sp macro="" textlink="">
      <xdr:nvSpPr>
        <xdr:cNvPr id="486" name="テキスト ボックス 485"/>
        <xdr:cNvSpPr txBox="1"/>
      </xdr:nvSpPr>
      <xdr:spPr>
        <a:xfrm>
          <a:off x="9372111" y="16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127419</xdr:rowOff>
    </xdr:from>
    <xdr:to>
      <xdr:col>12</xdr:col>
      <xdr:colOff>561975</xdr:colOff>
      <xdr:row>96</xdr:row>
      <xdr:rowOff>57569</xdr:rowOff>
    </xdr:to>
    <xdr:sp macro="" textlink="">
      <xdr:nvSpPr>
        <xdr:cNvPr id="487" name="円/楕円 486"/>
        <xdr:cNvSpPr/>
      </xdr:nvSpPr>
      <xdr:spPr>
        <a:xfrm>
          <a:off x="8699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74096</xdr:rowOff>
    </xdr:from>
    <xdr:ext cx="534377" cy="259045"/>
    <xdr:sp macro="" textlink="">
      <xdr:nvSpPr>
        <xdr:cNvPr id="488" name="テキスト ボックス 487"/>
        <xdr:cNvSpPr txBox="1"/>
      </xdr:nvSpPr>
      <xdr:spPr>
        <a:xfrm>
          <a:off x="848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167576</xdr:rowOff>
    </xdr:from>
    <xdr:to>
      <xdr:col>11</xdr:col>
      <xdr:colOff>358775</xdr:colOff>
      <xdr:row>96</xdr:row>
      <xdr:rowOff>97726</xdr:rowOff>
    </xdr:to>
    <xdr:sp macro="" textlink="">
      <xdr:nvSpPr>
        <xdr:cNvPr id="489" name="円/楕円 488"/>
        <xdr:cNvSpPr/>
      </xdr:nvSpPr>
      <xdr:spPr>
        <a:xfrm>
          <a:off x="7810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114253</xdr:rowOff>
    </xdr:from>
    <xdr:ext cx="534377" cy="259045"/>
    <xdr:sp macro="" textlink="">
      <xdr:nvSpPr>
        <xdr:cNvPr id="490" name="テキスト ボックス 489"/>
        <xdr:cNvSpPr txBox="1"/>
      </xdr:nvSpPr>
      <xdr:spPr>
        <a:xfrm>
          <a:off x="7594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124161</xdr:rowOff>
    </xdr:from>
    <xdr:to>
      <xdr:col>10</xdr:col>
      <xdr:colOff>155575</xdr:colOff>
      <xdr:row>97</xdr:row>
      <xdr:rowOff>54311</xdr:rowOff>
    </xdr:to>
    <xdr:sp macro="" textlink="">
      <xdr:nvSpPr>
        <xdr:cNvPr id="491" name="円/楕円 490"/>
        <xdr:cNvSpPr/>
      </xdr:nvSpPr>
      <xdr:spPr>
        <a:xfrm>
          <a:off x="6921500" y="165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45438</xdr:rowOff>
    </xdr:from>
    <xdr:ext cx="534377" cy="259045"/>
    <xdr:sp macro="" textlink="">
      <xdr:nvSpPr>
        <xdr:cNvPr id="492" name="テキスト ボックス 491"/>
        <xdr:cNvSpPr txBox="1"/>
      </xdr:nvSpPr>
      <xdr:spPr>
        <a:xfrm>
          <a:off x="6705111" y="166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163083</xdr:rowOff>
    </xdr:from>
    <xdr:to>
      <xdr:col>23</xdr:col>
      <xdr:colOff>517525</xdr:colOff>
      <xdr:row>35</xdr:row>
      <xdr:rowOff>110635</xdr:rowOff>
    </xdr:to>
    <xdr:cxnSp macro="">
      <xdr:nvCxnSpPr>
        <xdr:cNvPr id="524" name="直線コネクタ 523"/>
        <xdr:cNvCxnSpPr/>
      </xdr:nvCxnSpPr>
      <xdr:spPr>
        <a:xfrm flipV="1">
          <a:off x="15481300" y="5820933"/>
          <a:ext cx="838200" cy="29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110635</xdr:rowOff>
    </xdr:from>
    <xdr:to>
      <xdr:col>22</xdr:col>
      <xdr:colOff>365125</xdr:colOff>
      <xdr:row>35</xdr:row>
      <xdr:rowOff>137283</xdr:rowOff>
    </xdr:to>
    <xdr:cxnSp macro="">
      <xdr:nvCxnSpPr>
        <xdr:cNvPr id="527" name="直線コネクタ 526"/>
        <xdr:cNvCxnSpPr/>
      </xdr:nvCxnSpPr>
      <xdr:spPr>
        <a:xfrm flipV="1">
          <a:off x="14592300" y="6111385"/>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128205</xdr:rowOff>
    </xdr:from>
    <xdr:to>
      <xdr:col>21</xdr:col>
      <xdr:colOff>161925</xdr:colOff>
      <xdr:row>35</xdr:row>
      <xdr:rowOff>137283</xdr:rowOff>
    </xdr:to>
    <xdr:cxnSp macro="">
      <xdr:nvCxnSpPr>
        <xdr:cNvPr id="530" name="直線コネクタ 529"/>
        <xdr:cNvCxnSpPr/>
      </xdr:nvCxnSpPr>
      <xdr:spPr>
        <a:xfrm>
          <a:off x="13703300" y="612895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80329</xdr:rowOff>
    </xdr:from>
    <xdr:to>
      <xdr:col>19</xdr:col>
      <xdr:colOff>644525</xdr:colOff>
      <xdr:row>35</xdr:row>
      <xdr:rowOff>128205</xdr:rowOff>
    </xdr:to>
    <xdr:cxnSp macro="">
      <xdr:nvCxnSpPr>
        <xdr:cNvPr id="533" name="直線コネクタ 532"/>
        <xdr:cNvCxnSpPr/>
      </xdr:nvCxnSpPr>
      <xdr:spPr>
        <a:xfrm>
          <a:off x="12814300" y="5909629"/>
          <a:ext cx="889000" cy="2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112283</xdr:rowOff>
    </xdr:from>
    <xdr:to>
      <xdr:col>23</xdr:col>
      <xdr:colOff>568325</xdr:colOff>
      <xdr:row>34</xdr:row>
      <xdr:rowOff>42433</xdr:rowOff>
    </xdr:to>
    <xdr:sp macro="" textlink="">
      <xdr:nvSpPr>
        <xdr:cNvPr id="543" name="円/楕円 542"/>
        <xdr:cNvSpPr/>
      </xdr:nvSpPr>
      <xdr:spPr>
        <a:xfrm>
          <a:off x="16268700" y="57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135160</xdr:rowOff>
    </xdr:from>
    <xdr:ext cx="534377" cy="259045"/>
    <xdr:sp macro="" textlink="">
      <xdr:nvSpPr>
        <xdr:cNvPr id="544" name="消防費該当値テキスト"/>
        <xdr:cNvSpPr txBox="1"/>
      </xdr:nvSpPr>
      <xdr:spPr>
        <a:xfrm>
          <a:off x="16370300" y="56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59835</xdr:rowOff>
    </xdr:from>
    <xdr:to>
      <xdr:col>22</xdr:col>
      <xdr:colOff>415925</xdr:colOff>
      <xdr:row>35</xdr:row>
      <xdr:rowOff>161435</xdr:rowOff>
    </xdr:to>
    <xdr:sp macro="" textlink="">
      <xdr:nvSpPr>
        <xdr:cNvPr id="545" name="円/楕円 544"/>
        <xdr:cNvSpPr/>
      </xdr:nvSpPr>
      <xdr:spPr>
        <a:xfrm>
          <a:off x="154305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6512</xdr:rowOff>
    </xdr:from>
    <xdr:ext cx="534377" cy="259045"/>
    <xdr:sp macro="" textlink="">
      <xdr:nvSpPr>
        <xdr:cNvPr id="546" name="テキスト ボックス 545"/>
        <xdr:cNvSpPr txBox="1"/>
      </xdr:nvSpPr>
      <xdr:spPr>
        <a:xfrm>
          <a:off x="15214111" y="58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86483</xdr:rowOff>
    </xdr:from>
    <xdr:to>
      <xdr:col>21</xdr:col>
      <xdr:colOff>212725</xdr:colOff>
      <xdr:row>36</xdr:row>
      <xdr:rowOff>16633</xdr:rowOff>
    </xdr:to>
    <xdr:sp macro="" textlink="">
      <xdr:nvSpPr>
        <xdr:cNvPr id="547" name="円/楕円 546"/>
        <xdr:cNvSpPr/>
      </xdr:nvSpPr>
      <xdr:spPr>
        <a:xfrm>
          <a:off x="14541500" y="60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33160</xdr:rowOff>
    </xdr:from>
    <xdr:ext cx="534377" cy="259045"/>
    <xdr:sp macro="" textlink="">
      <xdr:nvSpPr>
        <xdr:cNvPr id="548" name="テキスト ボックス 547"/>
        <xdr:cNvSpPr txBox="1"/>
      </xdr:nvSpPr>
      <xdr:spPr>
        <a:xfrm>
          <a:off x="14325111" y="58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77405</xdr:rowOff>
    </xdr:from>
    <xdr:to>
      <xdr:col>20</xdr:col>
      <xdr:colOff>9525</xdr:colOff>
      <xdr:row>36</xdr:row>
      <xdr:rowOff>7555</xdr:rowOff>
    </xdr:to>
    <xdr:sp macro="" textlink="">
      <xdr:nvSpPr>
        <xdr:cNvPr id="549" name="円/楕円 548"/>
        <xdr:cNvSpPr/>
      </xdr:nvSpPr>
      <xdr:spPr>
        <a:xfrm>
          <a:off x="13652500" y="60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24082</xdr:rowOff>
    </xdr:from>
    <xdr:ext cx="534377" cy="259045"/>
    <xdr:sp macro="" textlink="">
      <xdr:nvSpPr>
        <xdr:cNvPr id="550" name="テキスト ボックス 549"/>
        <xdr:cNvSpPr txBox="1"/>
      </xdr:nvSpPr>
      <xdr:spPr>
        <a:xfrm>
          <a:off x="13436111" y="58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29529</xdr:rowOff>
    </xdr:from>
    <xdr:to>
      <xdr:col>18</xdr:col>
      <xdr:colOff>492125</xdr:colOff>
      <xdr:row>34</xdr:row>
      <xdr:rowOff>131129</xdr:rowOff>
    </xdr:to>
    <xdr:sp macro="" textlink="">
      <xdr:nvSpPr>
        <xdr:cNvPr id="551" name="円/楕円 550"/>
        <xdr:cNvSpPr/>
      </xdr:nvSpPr>
      <xdr:spPr>
        <a:xfrm>
          <a:off x="12763500" y="58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147656</xdr:rowOff>
    </xdr:from>
    <xdr:ext cx="534377" cy="259045"/>
    <xdr:sp macro="" textlink="">
      <xdr:nvSpPr>
        <xdr:cNvPr id="552" name="テキスト ボックス 551"/>
        <xdr:cNvSpPr txBox="1"/>
      </xdr:nvSpPr>
      <xdr:spPr>
        <a:xfrm>
          <a:off x="12547111" y="56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163540</xdr:rowOff>
    </xdr:from>
    <xdr:to>
      <xdr:col>23</xdr:col>
      <xdr:colOff>517525</xdr:colOff>
      <xdr:row>55</xdr:row>
      <xdr:rowOff>101948</xdr:rowOff>
    </xdr:to>
    <xdr:cxnSp macro="">
      <xdr:nvCxnSpPr>
        <xdr:cNvPr id="584" name="直線コネクタ 583"/>
        <xdr:cNvCxnSpPr/>
      </xdr:nvCxnSpPr>
      <xdr:spPr>
        <a:xfrm>
          <a:off x="15481300" y="9421840"/>
          <a:ext cx="8382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53583</xdr:rowOff>
    </xdr:from>
    <xdr:to>
      <xdr:col>22</xdr:col>
      <xdr:colOff>365125</xdr:colOff>
      <xdr:row>54</xdr:row>
      <xdr:rowOff>163540</xdr:rowOff>
    </xdr:to>
    <xdr:cxnSp macro="">
      <xdr:nvCxnSpPr>
        <xdr:cNvPr id="587" name="直線コネクタ 586"/>
        <xdr:cNvCxnSpPr/>
      </xdr:nvCxnSpPr>
      <xdr:spPr>
        <a:xfrm>
          <a:off x="14592300" y="9311883"/>
          <a:ext cx="8890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109819</xdr:rowOff>
    </xdr:from>
    <xdr:to>
      <xdr:col>21</xdr:col>
      <xdr:colOff>161925</xdr:colOff>
      <xdr:row>54</xdr:row>
      <xdr:rowOff>53583</xdr:rowOff>
    </xdr:to>
    <xdr:cxnSp macro="">
      <xdr:nvCxnSpPr>
        <xdr:cNvPr id="590" name="直線コネクタ 589"/>
        <xdr:cNvCxnSpPr/>
      </xdr:nvCxnSpPr>
      <xdr:spPr>
        <a:xfrm>
          <a:off x="13703300" y="9196669"/>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109819</xdr:rowOff>
    </xdr:from>
    <xdr:to>
      <xdr:col>19</xdr:col>
      <xdr:colOff>644525</xdr:colOff>
      <xdr:row>56</xdr:row>
      <xdr:rowOff>68736</xdr:rowOff>
    </xdr:to>
    <xdr:cxnSp macro="">
      <xdr:nvCxnSpPr>
        <xdr:cNvPr id="593" name="直線コネクタ 592"/>
        <xdr:cNvCxnSpPr/>
      </xdr:nvCxnSpPr>
      <xdr:spPr>
        <a:xfrm flipV="1">
          <a:off x="12814300" y="9196669"/>
          <a:ext cx="889000" cy="4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51148</xdr:rowOff>
    </xdr:from>
    <xdr:to>
      <xdr:col>23</xdr:col>
      <xdr:colOff>568325</xdr:colOff>
      <xdr:row>55</xdr:row>
      <xdr:rowOff>152748</xdr:rowOff>
    </xdr:to>
    <xdr:sp macro="" textlink="">
      <xdr:nvSpPr>
        <xdr:cNvPr id="603" name="円/楕円 602"/>
        <xdr:cNvSpPr/>
      </xdr:nvSpPr>
      <xdr:spPr>
        <a:xfrm>
          <a:off x="16268700" y="9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74025</xdr:rowOff>
    </xdr:from>
    <xdr:ext cx="534377" cy="259045"/>
    <xdr:sp macro="" textlink="">
      <xdr:nvSpPr>
        <xdr:cNvPr id="604" name="教育費該当値テキスト"/>
        <xdr:cNvSpPr txBox="1"/>
      </xdr:nvSpPr>
      <xdr:spPr>
        <a:xfrm>
          <a:off x="16370300" y="93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112740</xdr:rowOff>
    </xdr:from>
    <xdr:to>
      <xdr:col>22</xdr:col>
      <xdr:colOff>415925</xdr:colOff>
      <xdr:row>55</xdr:row>
      <xdr:rowOff>42890</xdr:rowOff>
    </xdr:to>
    <xdr:sp macro="" textlink="">
      <xdr:nvSpPr>
        <xdr:cNvPr id="605" name="円/楕円 604"/>
        <xdr:cNvSpPr/>
      </xdr:nvSpPr>
      <xdr:spPr>
        <a:xfrm>
          <a:off x="15430500" y="93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59417</xdr:rowOff>
    </xdr:from>
    <xdr:ext cx="534377" cy="259045"/>
    <xdr:sp macro="" textlink="">
      <xdr:nvSpPr>
        <xdr:cNvPr id="606" name="テキスト ボックス 605"/>
        <xdr:cNvSpPr txBox="1"/>
      </xdr:nvSpPr>
      <xdr:spPr>
        <a:xfrm>
          <a:off x="15214111" y="91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2783</xdr:rowOff>
    </xdr:from>
    <xdr:to>
      <xdr:col>21</xdr:col>
      <xdr:colOff>212725</xdr:colOff>
      <xdr:row>54</xdr:row>
      <xdr:rowOff>104383</xdr:rowOff>
    </xdr:to>
    <xdr:sp macro="" textlink="">
      <xdr:nvSpPr>
        <xdr:cNvPr id="607" name="円/楕円 606"/>
        <xdr:cNvSpPr/>
      </xdr:nvSpPr>
      <xdr:spPr>
        <a:xfrm>
          <a:off x="14541500" y="92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120910</xdr:rowOff>
    </xdr:from>
    <xdr:ext cx="534377" cy="259045"/>
    <xdr:sp macro="" textlink="">
      <xdr:nvSpPr>
        <xdr:cNvPr id="608" name="テキスト ボックス 607"/>
        <xdr:cNvSpPr txBox="1"/>
      </xdr:nvSpPr>
      <xdr:spPr>
        <a:xfrm>
          <a:off x="14325111" y="903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59019</xdr:rowOff>
    </xdr:from>
    <xdr:to>
      <xdr:col>20</xdr:col>
      <xdr:colOff>9525</xdr:colOff>
      <xdr:row>53</xdr:row>
      <xdr:rowOff>160619</xdr:rowOff>
    </xdr:to>
    <xdr:sp macro="" textlink="">
      <xdr:nvSpPr>
        <xdr:cNvPr id="609" name="円/楕円 608"/>
        <xdr:cNvSpPr/>
      </xdr:nvSpPr>
      <xdr:spPr>
        <a:xfrm>
          <a:off x="13652500" y="91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5696</xdr:rowOff>
    </xdr:from>
    <xdr:ext cx="534377" cy="259045"/>
    <xdr:sp macro="" textlink="">
      <xdr:nvSpPr>
        <xdr:cNvPr id="610" name="テキスト ボックス 609"/>
        <xdr:cNvSpPr txBox="1"/>
      </xdr:nvSpPr>
      <xdr:spPr>
        <a:xfrm>
          <a:off x="13436111" y="892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17936</xdr:rowOff>
    </xdr:from>
    <xdr:to>
      <xdr:col>18</xdr:col>
      <xdr:colOff>492125</xdr:colOff>
      <xdr:row>56</xdr:row>
      <xdr:rowOff>119536</xdr:rowOff>
    </xdr:to>
    <xdr:sp macro="" textlink="">
      <xdr:nvSpPr>
        <xdr:cNvPr id="611" name="円/楕円 610"/>
        <xdr:cNvSpPr/>
      </xdr:nvSpPr>
      <xdr:spPr>
        <a:xfrm>
          <a:off x="12763500" y="96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136063</xdr:rowOff>
    </xdr:from>
    <xdr:ext cx="534377" cy="259045"/>
    <xdr:sp macro="" textlink="">
      <xdr:nvSpPr>
        <xdr:cNvPr id="612" name="テキスト ボックス 611"/>
        <xdr:cNvSpPr txBox="1"/>
      </xdr:nvSpPr>
      <xdr:spPr>
        <a:xfrm>
          <a:off x="12547111" y="93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97180</xdr:rowOff>
    </xdr:from>
    <xdr:to>
      <xdr:col>23</xdr:col>
      <xdr:colOff>517525</xdr:colOff>
      <xdr:row>76</xdr:row>
      <xdr:rowOff>59232</xdr:rowOff>
    </xdr:to>
    <xdr:cxnSp macro="">
      <xdr:nvCxnSpPr>
        <xdr:cNvPr id="639" name="直線コネクタ 638"/>
        <xdr:cNvCxnSpPr/>
      </xdr:nvCxnSpPr>
      <xdr:spPr>
        <a:xfrm>
          <a:off x="15481300" y="12955930"/>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97180</xdr:rowOff>
    </xdr:from>
    <xdr:to>
      <xdr:col>22</xdr:col>
      <xdr:colOff>365125</xdr:colOff>
      <xdr:row>76</xdr:row>
      <xdr:rowOff>149758</xdr:rowOff>
    </xdr:to>
    <xdr:cxnSp macro="">
      <xdr:nvCxnSpPr>
        <xdr:cNvPr id="642" name="直線コネクタ 641"/>
        <xdr:cNvCxnSpPr/>
      </xdr:nvCxnSpPr>
      <xdr:spPr>
        <a:xfrm flipV="1">
          <a:off x="14592300" y="1295593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33495</xdr:rowOff>
    </xdr:from>
    <xdr:ext cx="378565" cy="259045"/>
    <xdr:sp macro="" textlink="">
      <xdr:nvSpPr>
        <xdr:cNvPr id="644" name="テキスト ボックス 643"/>
        <xdr:cNvSpPr txBox="1"/>
      </xdr:nvSpPr>
      <xdr:spPr>
        <a:xfrm>
          <a:off x="15292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149758</xdr:rowOff>
    </xdr:from>
    <xdr:to>
      <xdr:col>21</xdr:col>
      <xdr:colOff>161925</xdr:colOff>
      <xdr:row>77</xdr:row>
      <xdr:rowOff>34086</xdr:rowOff>
    </xdr:to>
    <xdr:cxnSp macro="">
      <xdr:nvCxnSpPr>
        <xdr:cNvPr id="645" name="直線コネクタ 644"/>
        <xdr:cNvCxnSpPr/>
      </xdr:nvCxnSpPr>
      <xdr:spPr>
        <a:xfrm flipV="1">
          <a:off x="13703300" y="13179958"/>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154652</xdr:rowOff>
    </xdr:from>
    <xdr:ext cx="378565" cy="259045"/>
    <xdr:sp macro="" textlink="">
      <xdr:nvSpPr>
        <xdr:cNvPr id="647" name="テキスト ボックス 646"/>
        <xdr:cNvSpPr txBox="1"/>
      </xdr:nvSpPr>
      <xdr:spPr>
        <a:xfrm>
          <a:off x="14403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118211</xdr:rowOff>
    </xdr:from>
    <xdr:to>
      <xdr:col>19</xdr:col>
      <xdr:colOff>644525</xdr:colOff>
      <xdr:row>77</xdr:row>
      <xdr:rowOff>34086</xdr:rowOff>
    </xdr:to>
    <xdr:cxnSp macro="">
      <xdr:nvCxnSpPr>
        <xdr:cNvPr id="648" name="直線コネクタ 647"/>
        <xdr:cNvCxnSpPr/>
      </xdr:nvCxnSpPr>
      <xdr:spPr>
        <a:xfrm>
          <a:off x="12814300" y="1314841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8432</xdr:rowOff>
    </xdr:from>
    <xdr:to>
      <xdr:col>23</xdr:col>
      <xdr:colOff>568325</xdr:colOff>
      <xdr:row>76</xdr:row>
      <xdr:rowOff>110032</xdr:rowOff>
    </xdr:to>
    <xdr:sp macro="" textlink="">
      <xdr:nvSpPr>
        <xdr:cNvPr id="658" name="円/楕円 657"/>
        <xdr:cNvSpPr/>
      </xdr:nvSpPr>
      <xdr:spPr>
        <a:xfrm>
          <a:off x="162687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31310</xdr:rowOff>
    </xdr:from>
    <xdr:ext cx="378565" cy="259045"/>
    <xdr:sp macro="" textlink="">
      <xdr:nvSpPr>
        <xdr:cNvPr id="659" name="災害復旧費該当値テキスト"/>
        <xdr:cNvSpPr txBox="1"/>
      </xdr:nvSpPr>
      <xdr:spPr>
        <a:xfrm>
          <a:off x="16370300" y="12890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46380</xdr:rowOff>
    </xdr:from>
    <xdr:to>
      <xdr:col>22</xdr:col>
      <xdr:colOff>415925</xdr:colOff>
      <xdr:row>75</xdr:row>
      <xdr:rowOff>147980</xdr:rowOff>
    </xdr:to>
    <xdr:sp macro="" textlink="">
      <xdr:nvSpPr>
        <xdr:cNvPr id="660" name="円/楕円 659"/>
        <xdr:cNvSpPr/>
      </xdr:nvSpPr>
      <xdr:spPr>
        <a:xfrm>
          <a:off x="154305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164507</xdr:rowOff>
    </xdr:from>
    <xdr:ext cx="469744" cy="259045"/>
    <xdr:sp macro="" textlink="">
      <xdr:nvSpPr>
        <xdr:cNvPr id="661" name="テキスト ボックス 660"/>
        <xdr:cNvSpPr txBox="1"/>
      </xdr:nvSpPr>
      <xdr:spPr>
        <a:xfrm>
          <a:off x="15246427" y="126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98958</xdr:rowOff>
    </xdr:from>
    <xdr:to>
      <xdr:col>21</xdr:col>
      <xdr:colOff>212725</xdr:colOff>
      <xdr:row>77</xdr:row>
      <xdr:rowOff>29108</xdr:rowOff>
    </xdr:to>
    <xdr:sp macro="" textlink="">
      <xdr:nvSpPr>
        <xdr:cNvPr id="662" name="円/楕円 661"/>
        <xdr:cNvSpPr/>
      </xdr:nvSpPr>
      <xdr:spPr>
        <a:xfrm>
          <a:off x="14541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45635</xdr:rowOff>
    </xdr:from>
    <xdr:ext cx="378565" cy="259045"/>
    <xdr:sp macro="" textlink="">
      <xdr:nvSpPr>
        <xdr:cNvPr id="663" name="テキスト ボックス 662"/>
        <xdr:cNvSpPr txBox="1"/>
      </xdr:nvSpPr>
      <xdr:spPr>
        <a:xfrm>
          <a:off x="14403017" y="12904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154736</xdr:rowOff>
    </xdr:from>
    <xdr:to>
      <xdr:col>20</xdr:col>
      <xdr:colOff>9525</xdr:colOff>
      <xdr:row>77</xdr:row>
      <xdr:rowOff>84886</xdr:rowOff>
    </xdr:to>
    <xdr:sp macro="" textlink="">
      <xdr:nvSpPr>
        <xdr:cNvPr id="664" name="円/楕円 663"/>
        <xdr:cNvSpPr/>
      </xdr:nvSpPr>
      <xdr:spPr>
        <a:xfrm>
          <a:off x="13652500" y="131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76013</xdr:rowOff>
    </xdr:from>
    <xdr:ext cx="378565" cy="259045"/>
    <xdr:sp macro="" textlink="">
      <xdr:nvSpPr>
        <xdr:cNvPr id="665" name="テキスト ボックス 664"/>
        <xdr:cNvSpPr txBox="1"/>
      </xdr:nvSpPr>
      <xdr:spPr>
        <a:xfrm>
          <a:off x="13514017" y="13277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67411</xdr:rowOff>
    </xdr:from>
    <xdr:to>
      <xdr:col>18</xdr:col>
      <xdr:colOff>492125</xdr:colOff>
      <xdr:row>76</xdr:row>
      <xdr:rowOff>169011</xdr:rowOff>
    </xdr:to>
    <xdr:sp macro="" textlink="">
      <xdr:nvSpPr>
        <xdr:cNvPr id="666" name="円/楕円 665"/>
        <xdr:cNvSpPr/>
      </xdr:nvSpPr>
      <xdr:spPr>
        <a:xfrm>
          <a:off x="12763500" y="130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160138</xdr:rowOff>
    </xdr:from>
    <xdr:ext cx="378565" cy="259045"/>
    <xdr:sp macro="" textlink="">
      <xdr:nvSpPr>
        <xdr:cNvPr id="667" name="テキスト ボックス 666"/>
        <xdr:cNvSpPr txBox="1"/>
      </xdr:nvSpPr>
      <xdr:spPr>
        <a:xfrm>
          <a:off x="12625017" y="13190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75788</xdr:rowOff>
    </xdr:from>
    <xdr:to>
      <xdr:col>23</xdr:col>
      <xdr:colOff>517525</xdr:colOff>
      <xdr:row>93</xdr:row>
      <xdr:rowOff>122402</xdr:rowOff>
    </xdr:to>
    <xdr:cxnSp macro="">
      <xdr:nvCxnSpPr>
        <xdr:cNvPr id="696" name="直線コネクタ 695"/>
        <xdr:cNvCxnSpPr/>
      </xdr:nvCxnSpPr>
      <xdr:spPr>
        <a:xfrm>
          <a:off x="15481300" y="16020638"/>
          <a:ext cx="838200" cy="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56662</xdr:rowOff>
    </xdr:from>
    <xdr:to>
      <xdr:col>22</xdr:col>
      <xdr:colOff>365125</xdr:colOff>
      <xdr:row>93</xdr:row>
      <xdr:rowOff>75788</xdr:rowOff>
    </xdr:to>
    <xdr:cxnSp macro="">
      <xdr:nvCxnSpPr>
        <xdr:cNvPr id="699" name="直線コネクタ 698"/>
        <xdr:cNvCxnSpPr/>
      </xdr:nvCxnSpPr>
      <xdr:spPr>
        <a:xfrm>
          <a:off x="14592300" y="1600151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51575</xdr:rowOff>
    </xdr:from>
    <xdr:to>
      <xdr:col>21</xdr:col>
      <xdr:colOff>161925</xdr:colOff>
      <xdr:row>93</xdr:row>
      <xdr:rowOff>56662</xdr:rowOff>
    </xdr:to>
    <xdr:cxnSp macro="">
      <xdr:nvCxnSpPr>
        <xdr:cNvPr id="702" name="直線コネクタ 701"/>
        <xdr:cNvCxnSpPr/>
      </xdr:nvCxnSpPr>
      <xdr:spPr>
        <a:xfrm>
          <a:off x="13703300" y="15996425"/>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30029</xdr:rowOff>
    </xdr:from>
    <xdr:to>
      <xdr:col>19</xdr:col>
      <xdr:colOff>644525</xdr:colOff>
      <xdr:row>93</xdr:row>
      <xdr:rowOff>51575</xdr:rowOff>
    </xdr:to>
    <xdr:cxnSp macro="">
      <xdr:nvCxnSpPr>
        <xdr:cNvPr id="705" name="直線コネクタ 704"/>
        <xdr:cNvCxnSpPr/>
      </xdr:nvCxnSpPr>
      <xdr:spPr>
        <a:xfrm>
          <a:off x="12814300" y="15974879"/>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71602</xdr:rowOff>
    </xdr:from>
    <xdr:to>
      <xdr:col>23</xdr:col>
      <xdr:colOff>568325</xdr:colOff>
      <xdr:row>94</xdr:row>
      <xdr:rowOff>1752</xdr:rowOff>
    </xdr:to>
    <xdr:sp macro="" textlink="">
      <xdr:nvSpPr>
        <xdr:cNvPr id="715" name="円/楕円 714"/>
        <xdr:cNvSpPr/>
      </xdr:nvSpPr>
      <xdr:spPr>
        <a:xfrm>
          <a:off x="16268700" y="160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94479</xdr:rowOff>
    </xdr:from>
    <xdr:ext cx="534377" cy="259045"/>
    <xdr:sp macro="" textlink="">
      <xdr:nvSpPr>
        <xdr:cNvPr id="716" name="公債費該当値テキスト"/>
        <xdr:cNvSpPr txBox="1"/>
      </xdr:nvSpPr>
      <xdr:spPr>
        <a:xfrm>
          <a:off x="16370300" y="158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49,908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24988</xdr:rowOff>
    </xdr:from>
    <xdr:to>
      <xdr:col>22</xdr:col>
      <xdr:colOff>415925</xdr:colOff>
      <xdr:row>93</xdr:row>
      <xdr:rowOff>126588</xdr:rowOff>
    </xdr:to>
    <xdr:sp macro="" textlink="">
      <xdr:nvSpPr>
        <xdr:cNvPr id="717" name="円/楕円 716"/>
        <xdr:cNvSpPr/>
      </xdr:nvSpPr>
      <xdr:spPr>
        <a:xfrm>
          <a:off x="15430500" y="159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143115</xdr:rowOff>
    </xdr:from>
    <xdr:ext cx="534377" cy="259045"/>
    <xdr:sp macro="" textlink="">
      <xdr:nvSpPr>
        <xdr:cNvPr id="718" name="テキスト ボックス 717"/>
        <xdr:cNvSpPr txBox="1"/>
      </xdr:nvSpPr>
      <xdr:spPr>
        <a:xfrm>
          <a:off x="15214111" y="157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5862</xdr:rowOff>
    </xdr:from>
    <xdr:to>
      <xdr:col>21</xdr:col>
      <xdr:colOff>212725</xdr:colOff>
      <xdr:row>93</xdr:row>
      <xdr:rowOff>107462</xdr:rowOff>
    </xdr:to>
    <xdr:sp macro="" textlink="">
      <xdr:nvSpPr>
        <xdr:cNvPr id="719" name="円/楕円 718"/>
        <xdr:cNvSpPr/>
      </xdr:nvSpPr>
      <xdr:spPr>
        <a:xfrm>
          <a:off x="14541500" y="1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123989</xdr:rowOff>
    </xdr:from>
    <xdr:ext cx="534377" cy="259045"/>
    <xdr:sp macro="" textlink="">
      <xdr:nvSpPr>
        <xdr:cNvPr id="720" name="テキスト ボックス 719"/>
        <xdr:cNvSpPr txBox="1"/>
      </xdr:nvSpPr>
      <xdr:spPr>
        <a:xfrm>
          <a:off x="14325111" y="157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775</xdr:rowOff>
    </xdr:from>
    <xdr:to>
      <xdr:col>20</xdr:col>
      <xdr:colOff>9525</xdr:colOff>
      <xdr:row>93</xdr:row>
      <xdr:rowOff>102375</xdr:rowOff>
    </xdr:to>
    <xdr:sp macro="" textlink="">
      <xdr:nvSpPr>
        <xdr:cNvPr id="721" name="円/楕円 720"/>
        <xdr:cNvSpPr/>
      </xdr:nvSpPr>
      <xdr:spPr>
        <a:xfrm>
          <a:off x="13652500" y="15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118902</xdr:rowOff>
    </xdr:from>
    <xdr:ext cx="534377" cy="259045"/>
    <xdr:sp macro="" textlink="">
      <xdr:nvSpPr>
        <xdr:cNvPr id="722" name="テキスト ボックス 721"/>
        <xdr:cNvSpPr txBox="1"/>
      </xdr:nvSpPr>
      <xdr:spPr>
        <a:xfrm>
          <a:off x="13436111" y="15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150679</xdr:rowOff>
    </xdr:from>
    <xdr:to>
      <xdr:col>18</xdr:col>
      <xdr:colOff>492125</xdr:colOff>
      <xdr:row>93</xdr:row>
      <xdr:rowOff>80829</xdr:rowOff>
    </xdr:to>
    <xdr:sp macro="" textlink="">
      <xdr:nvSpPr>
        <xdr:cNvPr id="723" name="円/楕円 722"/>
        <xdr:cNvSpPr/>
      </xdr:nvSpPr>
      <xdr:spPr>
        <a:xfrm>
          <a:off x="12763500" y="159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97356</xdr:rowOff>
    </xdr:from>
    <xdr:ext cx="534377" cy="259045"/>
    <xdr:sp macro="" textlink="">
      <xdr:nvSpPr>
        <xdr:cNvPr id="724" name="テキスト ボックス 723"/>
        <xdr:cNvSpPr txBox="1"/>
      </xdr:nvSpPr>
      <xdr:spPr>
        <a:xfrm>
          <a:off x="12547111" y="156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20447</xdr:rowOff>
    </xdr:from>
    <xdr:to>
      <xdr:col>32</xdr:col>
      <xdr:colOff>187325</xdr:colOff>
      <xdr:row>39</xdr:row>
      <xdr:rowOff>25400</xdr:rowOff>
    </xdr:to>
    <xdr:cxnSp macro="">
      <xdr:nvCxnSpPr>
        <xdr:cNvPr id="753" name="直線コネクタ 752"/>
        <xdr:cNvCxnSpPr/>
      </xdr:nvCxnSpPr>
      <xdr:spPr>
        <a:xfrm>
          <a:off x="21323300" y="67069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14351</xdr:rowOff>
    </xdr:from>
    <xdr:to>
      <xdr:col>31</xdr:col>
      <xdr:colOff>34925</xdr:colOff>
      <xdr:row>39</xdr:row>
      <xdr:rowOff>20447</xdr:rowOff>
    </xdr:to>
    <xdr:cxnSp macro="">
      <xdr:nvCxnSpPr>
        <xdr:cNvPr id="756" name="直線コネクタ 755"/>
        <xdr:cNvCxnSpPr/>
      </xdr:nvCxnSpPr>
      <xdr:spPr>
        <a:xfrm>
          <a:off x="20434300" y="67009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12065</xdr:rowOff>
    </xdr:from>
    <xdr:to>
      <xdr:col>29</xdr:col>
      <xdr:colOff>517525</xdr:colOff>
      <xdr:row>39</xdr:row>
      <xdr:rowOff>14351</xdr:rowOff>
    </xdr:to>
    <xdr:cxnSp macro="">
      <xdr:nvCxnSpPr>
        <xdr:cNvPr id="759" name="直線コネクタ 758"/>
        <xdr:cNvCxnSpPr/>
      </xdr:nvCxnSpPr>
      <xdr:spPr>
        <a:xfrm>
          <a:off x="19545300" y="669861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145034</xdr:rowOff>
    </xdr:from>
    <xdr:to>
      <xdr:col>28</xdr:col>
      <xdr:colOff>314325</xdr:colOff>
      <xdr:row>39</xdr:row>
      <xdr:rowOff>12065</xdr:rowOff>
    </xdr:to>
    <xdr:cxnSp macro="">
      <xdr:nvCxnSpPr>
        <xdr:cNvPr id="762" name="直線コネクタ 761"/>
        <xdr:cNvCxnSpPr/>
      </xdr:nvCxnSpPr>
      <xdr:spPr>
        <a:xfrm>
          <a:off x="18656300" y="666013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146050</xdr:rowOff>
    </xdr:from>
    <xdr:to>
      <xdr:col>32</xdr:col>
      <xdr:colOff>238125</xdr:colOff>
      <xdr:row>39</xdr:row>
      <xdr:rowOff>76200</xdr:rowOff>
    </xdr:to>
    <xdr:sp macro="" textlink="">
      <xdr:nvSpPr>
        <xdr:cNvPr id="772" name="円/楕円 771"/>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60977</xdr:rowOff>
    </xdr:from>
    <xdr:ext cx="313932" cy="259045"/>
    <xdr:sp macro="" textlink="">
      <xdr:nvSpPr>
        <xdr:cNvPr id="773" name="諸支出金該当値テキスト"/>
        <xdr:cNvSpPr txBox="1"/>
      </xdr:nvSpPr>
      <xdr:spPr>
        <a:xfrm>
          <a:off x="22212300" y="6576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141097</xdr:rowOff>
    </xdr:from>
    <xdr:to>
      <xdr:col>31</xdr:col>
      <xdr:colOff>85725</xdr:colOff>
      <xdr:row>39</xdr:row>
      <xdr:rowOff>71247</xdr:rowOff>
    </xdr:to>
    <xdr:sp macro="" textlink="">
      <xdr:nvSpPr>
        <xdr:cNvPr id="774" name="円/楕円 773"/>
        <xdr:cNvSpPr/>
      </xdr:nvSpPr>
      <xdr:spPr>
        <a:xfrm>
          <a:off x="21272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62374</xdr:rowOff>
    </xdr:from>
    <xdr:ext cx="313932" cy="259045"/>
    <xdr:sp macro="" textlink="">
      <xdr:nvSpPr>
        <xdr:cNvPr id="775" name="テキスト ボックス 774"/>
        <xdr:cNvSpPr txBox="1"/>
      </xdr:nvSpPr>
      <xdr:spPr>
        <a:xfrm>
          <a:off x="21166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135001</xdr:rowOff>
    </xdr:from>
    <xdr:to>
      <xdr:col>29</xdr:col>
      <xdr:colOff>568325</xdr:colOff>
      <xdr:row>39</xdr:row>
      <xdr:rowOff>65151</xdr:rowOff>
    </xdr:to>
    <xdr:sp macro="" textlink="">
      <xdr:nvSpPr>
        <xdr:cNvPr id="776" name="円/楕円 775"/>
        <xdr:cNvSpPr/>
      </xdr:nvSpPr>
      <xdr:spPr>
        <a:xfrm>
          <a:off x="20383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56278</xdr:rowOff>
    </xdr:from>
    <xdr:ext cx="313932" cy="259045"/>
    <xdr:sp macro="" textlink="">
      <xdr:nvSpPr>
        <xdr:cNvPr id="777" name="テキスト ボックス 776"/>
        <xdr:cNvSpPr txBox="1"/>
      </xdr:nvSpPr>
      <xdr:spPr>
        <a:xfrm>
          <a:off x="20277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132715</xdr:rowOff>
    </xdr:from>
    <xdr:to>
      <xdr:col>28</xdr:col>
      <xdr:colOff>365125</xdr:colOff>
      <xdr:row>39</xdr:row>
      <xdr:rowOff>62865</xdr:rowOff>
    </xdr:to>
    <xdr:sp macro="" textlink="">
      <xdr:nvSpPr>
        <xdr:cNvPr id="778" name="円/楕円 777"/>
        <xdr:cNvSpPr/>
      </xdr:nvSpPr>
      <xdr:spPr>
        <a:xfrm>
          <a:off x="19494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53992</xdr:rowOff>
    </xdr:from>
    <xdr:ext cx="313932" cy="259045"/>
    <xdr:sp macro="" textlink="">
      <xdr:nvSpPr>
        <xdr:cNvPr id="779" name="テキスト ボックス 778"/>
        <xdr:cNvSpPr txBox="1"/>
      </xdr:nvSpPr>
      <xdr:spPr>
        <a:xfrm>
          <a:off x="19388333" y="6740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94234</xdr:rowOff>
    </xdr:from>
    <xdr:to>
      <xdr:col>27</xdr:col>
      <xdr:colOff>161925</xdr:colOff>
      <xdr:row>39</xdr:row>
      <xdr:rowOff>24384</xdr:rowOff>
    </xdr:to>
    <xdr:sp macro="" textlink="">
      <xdr:nvSpPr>
        <xdr:cNvPr id="780" name="円/楕円 779"/>
        <xdr:cNvSpPr/>
      </xdr:nvSpPr>
      <xdr:spPr>
        <a:xfrm>
          <a:off x="18605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15511</xdr:rowOff>
    </xdr:from>
    <xdr:ext cx="378565" cy="259045"/>
    <xdr:sp macro="" textlink="">
      <xdr:nvSpPr>
        <xdr:cNvPr id="781" name="テキスト ボックス 780"/>
        <xdr:cNvSpPr txBox="1"/>
      </xdr:nvSpPr>
      <xdr:spPr>
        <a:xfrm>
          <a:off x="18467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ysClr val="windowText" lastClr="000000"/>
              </a:solidFill>
              <a:latin typeface="+mn-lt"/>
              <a:ea typeface="+mn-ea"/>
              <a:cs typeface="+mn-cs"/>
            </a:rPr>
            <a:t>　民生費は、住民一人当たり</a:t>
          </a:r>
          <a:r>
            <a:rPr lang="en-US" altLang="ja-JP" sz="1300" b="0" i="0" u="none" strike="noStrike" baseline="0" smtClean="0">
              <a:solidFill>
                <a:sysClr val="windowText" lastClr="000000"/>
              </a:solidFill>
              <a:latin typeface="+mn-lt"/>
              <a:ea typeface="+mn-ea"/>
              <a:cs typeface="+mn-cs"/>
            </a:rPr>
            <a:t>169,432</a:t>
          </a:r>
          <a:r>
            <a:rPr lang="ja-JP" altLang="en-US" sz="1300" b="0" i="0" u="none" strike="noStrike" baseline="0" smtClean="0">
              <a:solidFill>
                <a:sysClr val="windowText" lastClr="000000"/>
              </a:solidFill>
              <a:latin typeface="+mn-lt"/>
              <a:ea typeface="+mn-ea"/>
              <a:cs typeface="+mn-cs"/>
            </a:rPr>
            <a:t>円となっている。民生費のうち児童福祉行政に要する経費である児童福祉費が、立保育所等運営費や障害者介護給付費の増などにより増加傾向になっている。</a:t>
          </a:r>
          <a:r>
            <a:rPr lang="en-US" altLang="ja-JP" sz="1300" b="0" i="0" u="none" strike="noStrike" baseline="0" smtClean="0">
              <a:solidFill>
                <a:sysClr val="windowText" lastClr="000000"/>
              </a:solidFill>
              <a:latin typeface="+mn-lt"/>
              <a:ea typeface="+mn-ea"/>
              <a:cs typeface="+mn-cs"/>
            </a:rPr>
            <a:t>15</a:t>
          </a:r>
          <a:r>
            <a:rPr kumimoji="1" lang="ja-JP" altLang="ja-JP" sz="1300">
              <a:solidFill>
                <a:sysClr val="windowText" lastClr="000000"/>
              </a:solidFill>
              <a:effectLst/>
              <a:latin typeface="+mn-lt"/>
              <a:ea typeface="+mn-ea"/>
              <a:cs typeface="+mn-cs"/>
            </a:rPr>
            <a:t>万円超で推移してきており、全国平均、類似団体平均と比べて高い水準にある。 </a:t>
          </a:r>
          <a:endParaRPr lang="en-US" altLang="ja-JP" sz="1300" b="0" i="0" u="none" strike="noStrike"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ysClr val="windowText" lastClr="000000"/>
              </a:solidFill>
              <a:latin typeface="+mn-lt"/>
              <a:ea typeface="+mn-ea"/>
              <a:cs typeface="+mn-cs"/>
            </a:rPr>
            <a:t>　商工</a:t>
          </a:r>
          <a:r>
            <a:rPr lang="ja-JP" altLang="en-US" sz="1300" b="0" i="0" u="none" strike="noStrike" baseline="0" smtClean="0">
              <a:solidFill>
                <a:schemeClr val="dk1"/>
              </a:solidFill>
              <a:latin typeface="+mn-lt"/>
              <a:ea typeface="+mn-ea"/>
              <a:cs typeface="+mn-cs"/>
            </a:rPr>
            <a:t>費は、住民一人当たり</a:t>
          </a:r>
          <a:r>
            <a:rPr lang="en-US" altLang="ja-JP" sz="1300" b="0" i="0" u="none" strike="noStrike" baseline="0" smtClean="0">
              <a:solidFill>
                <a:schemeClr val="dk1"/>
              </a:solidFill>
              <a:latin typeface="+mn-lt"/>
              <a:ea typeface="+mn-ea"/>
              <a:cs typeface="+mn-cs"/>
            </a:rPr>
            <a:t>31,504</a:t>
          </a:r>
          <a:r>
            <a:rPr lang="ja-JP" altLang="en-US" sz="1300" b="0" i="0" u="none" strike="noStrike" baseline="0" smtClean="0">
              <a:solidFill>
                <a:schemeClr val="dk1"/>
              </a:solidFill>
              <a:latin typeface="+mn-lt"/>
              <a:ea typeface="+mn-ea"/>
              <a:cs typeface="+mn-cs"/>
            </a:rPr>
            <a:t>円となっている。Ｈ</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年度から増加傾向となっているが、これは補助費等においてハウステンボス再生支援交付金の終了などで減となったものの、物件費がふるさと納税制度推進事業などで大幅に増となったことによるものです。</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県平均及び</a:t>
          </a:r>
          <a:r>
            <a:rPr kumimoji="1" lang="ja-JP" altLang="ja-JP" sz="1300">
              <a:solidFill>
                <a:schemeClr val="dk1"/>
              </a:solidFill>
              <a:effectLst/>
              <a:latin typeface="+mn-lt"/>
              <a:ea typeface="+mn-ea"/>
              <a:cs typeface="+mn-cs"/>
            </a:rPr>
            <a:t>類似団体平均と比べて高い水準</a:t>
          </a:r>
          <a:r>
            <a:rPr kumimoji="1" lang="ja-JP" altLang="en-US" sz="1300">
              <a:solidFill>
                <a:schemeClr val="dk1"/>
              </a:solidFill>
              <a:effectLst/>
              <a:latin typeface="+mn-lt"/>
              <a:ea typeface="+mn-ea"/>
              <a:cs typeface="+mn-cs"/>
            </a:rPr>
            <a:t>で推移しています</a:t>
          </a:r>
          <a:r>
            <a:rPr kumimoji="1" lang="ja-JP" altLang="ja-JP" sz="1300">
              <a:solidFill>
                <a:schemeClr val="dk1"/>
              </a:solidFill>
              <a:effectLst/>
              <a:latin typeface="+mn-lt"/>
              <a:ea typeface="+mn-ea"/>
              <a:cs typeface="+mn-cs"/>
            </a:rPr>
            <a:t>。 </a:t>
          </a:r>
          <a:endParaRPr lang="ja-JP" altLang="en-US" sz="1300" b="0" i="0" u="none" strike="noStrike" baseline="0" smtClean="0">
            <a:solidFill>
              <a:schemeClr val="dk1"/>
            </a:solidFill>
            <a:latin typeface="+mn-lt"/>
            <a:ea typeface="+mn-ea"/>
            <a:cs typeface="+mn-cs"/>
          </a:endParaRPr>
        </a:p>
        <a:p>
          <a:endParaRPr lang="ja-JP" altLang="en-US" sz="1300" b="0" i="0" u="none" strike="noStrike" baseline="0" smtClean="0">
            <a:solidFill>
              <a:schemeClr val="dk1"/>
            </a:solidFill>
            <a:latin typeface="+mn-lt"/>
            <a:ea typeface="+mn-ea"/>
            <a:cs typeface="+mn-cs"/>
          </a:endParaRPr>
        </a:p>
        <a:p>
          <a:endParaRPr lang="ja-JP" altLang="en-US" sz="1300" b="0" i="0" u="none" strike="noStrike" baseline="0" smtClean="0">
            <a:solidFill>
              <a:schemeClr val="dk1"/>
            </a:solidFill>
            <a:latin typeface="+mn-lt"/>
            <a:ea typeface="+mn-ea"/>
            <a:cs typeface="+mn-cs"/>
          </a:endParaRPr>
        </a:p>
        <a:p>
          <a:endParaRPr lang="ja-JP" altLang="en-US" sz="13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財政調整基金残高</a:t>
          </a:r>
          <a:r>
            <a:rPr kumimoji="1" lang="en-US"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前年度決算に伴う積立等を行ったため、前年度と比較して</a:t>
          </a:r>
          <a:r>
            <a:rPr kumimoji="1" lang="en-US" altLang="ja-JP" sz="1300">
              <a:solidFill>
                <a:schemeClr val="dk1"/>
              </a:solidFill>
              <a:effectLst/>
              <a:latin typeface="+mn-lt"/>
              <a:ea typeface="+mn-ea"/>
              <a:cs typeface="+mn-cs"/>
            </a:rPr>
            <a:t>0.74</a:t>
          </a:r>
          <a:r>
            <a:rPr kumimoji="1" lang="ja-JP" altLang="en-US"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8.31</a:t>
          </a:r>
          <a:r>
            <a:rPr kumimoji="1" lang="ja-JP" altLang="en-US" sz="1300">
              <a:solidFill>
                <a:schemeClr val="dk1"/>
              </a:solidFill>
              <a:effectLst/>
              <a:latin typeface="+mn-lt"/>
              <a:ea typeface="+mn-ea"/>
              <a:cs typeface="+mn-cs"/>
            </a:rPr>
            <a:t>％となった。今後</a:t>
          </a:r>
          <a:r>
            <a:rPr kumimoji="1" lang="ja-JP" altLang="ja-JP" sz="1300">
              <a:solidFill>
                <a:schemeClr val="dk1"/>
              </a:solidFill>
              <a:effectLst/>
              <a:latin typeface="+mn-lt"/>
              <a:ea typeface="+mn-ea"/>
              <a:cs typeface="+mn-cs"/>
            </a:rPr>
            <a:t>普通交付税が段階縮減され経常一般財源が失われることを想定し、持続可能な行財政運営を行うために計画的、柔軟的な積み増しを行う。</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実質収支額</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実質単年度収支</a:t>
          </a:r>
          <a:r>
            <a:rPr kumimoji="1" lang="en-US"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ふるさと納税制度による寄付金の大幅な増などにより増となった。</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ja-JP" altLang="ja-JP" sz="1300">
            <a:effectLst/>
          </a:endParaRPr>
        </a:p>
        <a:p>
          <a:r>
            <a:rPr kumimoji="1" lang="ja-JP" altLang="ja-JP" sz="1300" b="0">
              <a:solidFill>
                <a:schemeClr val="dk1"/>
              </a:solidFill>
              <a:effectLst/>
              <a:latin typeface="+mn-lt"/>
              <a:ea typeface="+mn-ea"/>
              <a:cs typeface="+mn-cs"/>
            </a:rPr>
            <a:t>　実質収支額が標準財政規模に占める割合を表わす比率で、各会計は黒字の状況である。</a:t>
          </a:r>
          <a:endParaRPr lang="ja-JP" altLang="ja-JP" sz="1300">
            <a:effectLst/>
          </a:endParaRPr>
        </a:p>
        <a:p>
          <a:r>
            <a:rPr kumimoji="1" lang="ja-JP" altLang="ja-JP" sz="1300" b="0">
              <a:solidFill>
                <a:schemeClr val="dk1"/>
              </a:solidFill>
              <a:effectLst/>
              <a:latin typeface="+mn-lt"/>
              <a:ea typeface="+mn-ea"/>
              <a:cs typeface="+mn-cs"/>
            </a:rPr>
            <a:t>　一般会計においては、ふるさと納税制度による寄付金の大幅な増などにより</a:t>
          </a:r>
          <a:r>
            <a:rPr kumimoji="1" lang="ja-JP" altLang="en-US" sz="1300" b="0">
              <a:solidFill>
                <a:schemeClr val="dk1"/>
              </a:solidFill>
              <a:effectLst/>
              <a:latin typeface="+mn-lt"/>
              <a:ea typeface="+mn-ea"/>
              <a:cs typeface="+mn-cs"/>
            </a:rPr>
            <a:t>約</a:t>
          </a:r>
          <a:r>
            <a:rPr kumimoji="1" lang="en-US" altLang="ja-JP" sz="1300" b="0">
              <a:solidFill>
                <a:schemeClr val="dk1"/>
              </a:solidFill>
              <a:effectLst/>
              <a:latin typeface="+mn-lt"/>
              <a:ea typeface="+mn-ea"/>
              <a:cs typeface="+mn-cs"/>
            </a:rPr>
            <a:t>42</a:t>
          </a:r>
          <a:r>
            <a:rPr kumimoji="1" lang="ja-JP" altLang="en-US" sz="1300" b="0">
              <a:solidFill>
                <a:schemeClr val="dk1"/>
              </a:solidFill>
              <a:effectLst/>
              <a:latin typeface="+mn-lt"/>
              <a:ea typeface="+mn-ea"/>
              <a:cs typeface="+mn-cs"/>
            </a:rPr>
            <a:t>億</a:t>
          </a:r>
          <a:r>
            <a:rPr kumimoji="1" lang="en-US" altLang="ja-JP" sz="1300" b="0">
              <a:solidFill>
                <a:schemeClr val="dk1"/>
              </a:solidFill>
              <a:effectLst/>
              <a:latin typeface="+mn-lt"/>
              <a:ea typeface="+mn-ea"/>
              <a:cs typeface="+mn-cs"/>
            </a:rPr>
            <a:t>7</a:t>
          </a:r>
          <a:r>
            <a:rPr kumimoji="1" lang="ja-JP" altLang="en-US" sz="1300" b="0">
              <a:solidFill>
                <a:schemeClr val="dk1"/>
              </a:solidFill>
              <a:effectLst/>
              <a:latin typeface="+mn-lt"/>
              <a:ea typeface="+mn-ea"/>
              <a:cs typeface="+mn-cs"/>
            </a:rPr>
            <a:t>千万円の</a:t>
          </a:r>
          <a:r>
            <a:rPr kumimoji="1" lang="ja-JP" altLang="ja-JP" sz="1300" b="0">
              <a:solidFill>
                <a:schemeClr val="dk1"/>
              </a:solidFill>
              <a:effectLst/>
              <a:latin typeface="+mn-lt"/>
              <a:ea typeface="+mn-ea"/>
              <a:cs typeface="+mn-cs"/>
            </a:rPr>
            <a:t>黒字</a:t>
          </a:r>
          <a:r>
            <a:rPr kumimoji="1" lang="ja-JP" altLang="en-US" sz="1300" b="0">
              <a:solidFill>
                <a:schemeClr val="dk1"/>
              </a:solidFill>
              <a:effectLst/>
              <a:latin typeface="+mn-lt"/>
              <a:ea typeface="+mn-ea"/>
              <a:cs typeface="+mn-cs"/>
            </a:rPr>
            <a:t>となり、前年度と比較して</a:t>
          </a:r>
          <a:r>
            <a:rPr kumimoji="1" lang="en-US" altLang="ja-JP" sz="1300" b="0">
              <a:solidFill>
                <a:schemeClr val="dk1"/>
              </a:solidFill>
              <a:effectLst/>
              <a:latin typeface="+mn-lt"/>
              <a:ea typeface="+mn-ea"/>
              <a:cs typeface="+mn-cs"/>
            </a:rPr>
            <a:t>2.3</a:t>
          </a:r>
          <a:r>
            <a:rPr kumimoji="1" lang="ja-JP" altLang="en-US" sz="1300" b="0">
              <a:solidFill>
                <a:schemeClr val="dk1"/>
              </a:solidFill>
              <a:effectLst/>
              <a:latin typeface="+mn-lt"/>
              <a:ea typeface="+mn-ea"/>
              <a:cs typeface="+mn-cs"/>
            </a:rPr>
            <a:t>ポイント増の</a:t>
          </a:r>
          <a:r>
            <a:rPr kumimoji="1" lang="en-US" altLang="ja-JP" sz="1300" b="0">
              <a:solidFill>
                <a:schemeClr val="dk1"/>
              </a:solidFill>
              <a:effectLst/>
              <a:latin typeface="+mn-lt"/>
              <a:ea typeface="+mn-ea"/>
              <a:cs typeface="+mn-cs"/>
            </a:rPr>
            <a:t>6.77</a:t>
          </a:r>
          <a:r>
            <a:rPr kumimoji="1" lang="ja-JP" altLang="en-US" sz="1300" b="0">
              <a:solidFill>
                <a:schemeClr val="dk1"/>
              </a:solidFill>
              <a:effectLst/>
              <a:latin typeface="+mn-lt"/>
              <a:ea typeface="+mn-ea"/>
              <a:cs typeface="+mn-cs"/>
            </a:rPr>
            <a:t>％</a:t>
          </a:r>
          <a:r>
            <a:rPr kumimoji="1" lang="ja-JP" altLang="ja-JP" sz="1300" b="0">
              <a:solidFill>
                <a:schemeClr val="dk1"/>
              </a:solidFill>
              <a:effectLst/>
              <a:latin typeface="+mn-lt"/>
              <a:ea typeface="+mn-ea"/>
              <a:cs typeface="+mn-cs"/>
            </a:rPr>
            <a:t>となった。</a:t>
          </a:r>
          <a:endParaRPr kumimoji="1" lang="en-US" altLang="ja-JP" sz="1300" b="0">
            <a:solidFill>
              <a:schemeClr val="dk1"/>
            </a:solidFill>
            <a:effectLst/>
            <a:latin typeface="+mn-lt"/>
            <a:ea typeface="+mn-ea"/>
            <a:cs typeface="+mn-cs"/>
          </a:endParaRPr>
        </a:p>
        <a:p>
          <a:r>
            <a:rPr kumimoji="1" lang="ja-JP" altLang="en-US" sz="1300" b="0">
              <a:solidFill>
                <a:schemeClr val="dk1"/>
              </a:solidFill>
              <a:effectLst/>
              <a:latin typeface="+mn-lt"/>
              <a:ea typeface="+mn-ea"/>
              <a:cs typeface="+mn-cs"/>
            </a:rPr>
            <a:t>　黒字額については、病院事業会計や水道事業会計で減少しているものの全体としては</a:t>
          </a:r>
          <a:r>
            <a:rPr kumimoji="1" lang="en-US" altLang="ja-JP" sz="1300" b="0">
              <a:solidFill>
                <a:schemeClr val="dk1"/>
              </a:solidFill>
              <a:effectLst/>
              <a:latin typeface="+mn-lt"/>
              <a:ea typeface="+mn-ea"/>
              <a:cs typeface="+mn-cs"/>
            </a:rPr>
            <a:t>1.3</a:t>
          </a:r>
          <a:r>
            <a:rPr kumimoji="1" lang="ja-JP" altLang="en-US" sz="1300" b="0">
              <a:solidFill>
                <a:schemeClr val="dk1"/>
              </a:solidFill>
              <a:effectLst/>
              <a:latin typeface="+mn-lt"/>
              <a:ea typeface="+mn-ea"/>
              <a:cs typeface="+mn-cs"/>
            </a:rPr>
            <a:t>ポイント増加している。</a:t>
          </a:r>
          <a:endParaRPr kumimoji="0" lang="en-US" altLang="ja-JP" sz="13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各会計とも黒字で推移している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300">
            <a:effectLst/>
          </a:endParaRPr>
        </a:p>
        <a:p>
          <a:r>
            <a:rPr lang="ja-JP" altLang="ja-JP"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今後も連結実質赤字比率の推移を注視しながら、中長期的な展望を踏まえた健全な財政運営に努める必要がある。</a:t>
          </a:r>
          <a:endParaRPr lang="ja-JP" altLang="ja-JP" sz="1300">
            <a:effectLst/>
          </a:endParaRPr>
        </a:p>
        <a:p>
          <a:endParaRPr kumimoji="1" lang="en-US" altLang="ja-JP" sz="1300" b="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35506;&#20869;&#20849;&#26377;/65%20&#36001;&#25919;&#29366;&#27841;&#20844;&#34920;&#38306;&#36899;/28&#24180;&#24230;/04_&#36001;&#25919;&#29366;&#27841;&#35519;&#26619;/20_&#20108;&#27425;&#35519;&#26619;/&#12304;&#36001;&#25919;&#29366;&#27841;&#36039;&#26009;&#38598;&#12305;_422029_&#20304;&#19990;&#20445;&#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70.7</v>
          </cell>
          <cell r="L73">
            <v>69.900000000000006</v>
          </cell>
          <cell r="M73">
            <v>53.4</v>
          </cell>
          <cell r="N73">
            <v>44.4</v>
          </cell>
          <cell r="O73">
            <v>27.6</v>
          </cell>
        </row>
        <row r="75">
          <cell r="K75">
            <v>12.5</v>
          </cell>
          <cell r="L75">
            <v>11.7</v>
          </cell>
          <cell r="M75">
            <v>10.6</v>
          </cell>
          <cell r="N75">
            <v>9.6999999999999993</v>
          </cell>
          <cell r="O75">
            <v>8.1999999999999993</v>
          </cell>
        </row>
        <row r="77">
          <cell r="G77" t="str">
            <v>類似団体内平均値</v>
          </cell>
          <cell r="K77">
            <v>62.5</v>
          </cell>
          <cell r="L77">
            <v>57.8</v>
          </cell>
          <cell r="M77">
            <v>49.8</v>
          </cell>
          <cell r="N77">
            <v>45.1</v>
          </cell>
          <cell r="O77">
            <v>37.4</v>
          </cell>
        </row>
        <row r="79">
          <cell r="K79">
            <v>8.6</v>
          </cell>
          <cell r="L79">
            <v>8.3000000000000007</v>
          </cell>
          <cell r="M79">
            <v>7.7</v>
          </cell>
          <cell r="N79">
            <v>7.1</v>
          </cell>
          <cell r="O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122153207</v>
      </c>
      <c r="BO4" s="349"/>
      <c r="BP4" s="349"/>
      <c r="BQ4" s="349"/>
      <c r="BR4" s="349"/>
      <c r="BS4" s="349"/>
      <c r="BT4" s="349"/>
      <c r="BU4" s="350"/>
      <c r="BV4" s="348">
        <v>119471349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117513869</v>
      </c>
      <c r="BO5" s="386"/>
      <c r="BP5" s="386"/>
      <c r="BQ5" s="386"/>
      <c r="BR5" s="386"/>
      <c r="BS5" s="386"/>
      <c r="BT5" s="386"/>
      <c r="BU5" s="387"/>
      <c r="BV5" s="385">
        <v>116180521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4639338</v>
      </c>
      <c r="BO6" s="386"/>
      <c r="BP6" s="386"/>
      <c r="BQ6" s="386"/>
      <c r="BR6" s="386"/>
      <c r="BS6" s="386"/>
      <c r="BT6" s="386"/>
      <c r="BU6" s="387"/>
      <c r="BV6" s="385">
        <v>3290828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366382</v>
      </c>
      <c r="BO7" s="386"/>
      <c r="BP7" s="386"/>
      <c r="BQ7" s="386"/>
      <c r="BR7" s="386"/>
      <c r="BS7" s="386"/>
      <c r="BT7" s="386"/>
      <c r="BU7" s="387"/>
      <c r="BV7" s="385">
        <v>438482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61596907</v>
      </c>
      <c r="CU7" s="386"/>
      <c r="CV7" s="386"/>
      <c r="CW7" s="386"/>
      <c r="CX7" s="386"/>
      <c r="CY7" s="386"/>
      <c r="CZ7" s="386"/>
      <c r="DA7" s="387"/>
      <c r="DB7" s="385">
        <v>61085724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4272956</v>
      </c>
      <c r="BO8" s="386"/>
      <c r="BP8" s="386"/>
      <c r="BQ8" s="386"/>
      <c r="BR8" s="386"/>
      <c r="BS8" s="386"/>
      <c r="BT8" s="386"/>
      <c r="BU8" s="387"/>
      <c r="BV8" s="385">
        <v>2852346</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255439</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1420610</v>
      </c>
      <c r="BO9" s="386"/>
      <c r="BP9" s="386"/>
      <c r="BQ9" s="386"/>
      <c r="BR9" s="386"/>
      <c r="BS9" s="386"/>
      <c r="BT9" s="386"/>
      <c r="BU9" s="387"/>
      <c r="BV9" s="385">
        <v>-322060</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261101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1491847</v>
      </c>
      <c r="BO10" s="386"/>
      <c r="BP10" s="386"/>
      <c r="BQ10" s="386"/>
      <c r="BR10" s="386"/>
      <c r="BS10" s="386"/>
      <c r="BT10" s="386"/>
      <c r="BU10" s="387"/>
      <c r="BV10" s="385">
        <v>1143019</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258466</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1000000</v>
      </c>
      <c r="BO12" s="386"/>
      <c r="BP12" s="386"/>
      <c r="BQ12" s="386"/>
      <c r="BR12" s="386"/>
      <c r="BS12" s="386"/>
      <c r="BT12" s="386"/>
      <c r="BU12" s="387"/>
      <c r="BV12" s="385">
        <v>1770000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256843</v>
      </c>
      <c r="S13" s="467"/>
      <c r="T13" s="467"/>
      <c r="U13" s="467"/>
      <c r="V13" s="468"/>
      <c r="W13" s="401" t="s">
        <v>120</v>
      </c>
      <c r="X13" s="402"/>
      <c r="Y13" s="402"/>
      <c r="Z13" s="402"/>
      <c r="AA13" s="402"/>
      <c r="AB13" s="392"/>
      <c r="AC13" s="436">
        <v>5180</v>
      </c>
      <c r="AD13" s="437"/>
      <c r="AE13" s="437"/>
      <c r="AF13" s="437"/>
      <c r="AG13" s="476"/>
      <c r="AH13" s="436">
        <v>6272</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1912457</v>
      </c>
      <c r="BO13" s="386"/>
      <c r="BP13" s="386"/>
      <c r="BQ13" s="386"/>
      <c r="BR13" s="386"/>
      <c r="BS13" s="386"/>
      <c r="BT13" s="386"/>
      <c r="BU13" s="387"/>
      <c r="BV13" s="385">
        <v>-949041</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260110</v>
      </c>
      <c r="S14" s="467"/>
      <c r="T14" s="467"/>
      <c r="U14" s="467"/>
      <c r="V14" s="468"/>
      <c r="W14" s="375"/>
      <c r="X14" s="376"/>
      <c r="Y14" s="376"/>
      <c r="Z14" s="376"/>
      <c r="AA14" s="376"/>
      <c r="AB14" s="365"/>
      <c r="AC14" s="469">
        <v>4.5</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27.6</v>
      </c>
      <c r="CU14" s="481"/>
      <c r="CV14" s="481"/>
      <c r="CW14" s="481"/>
      <c r="CX14" s="481"/>
      <c r="CY14" s="481"/>
      <c r="CZ14" s="481"/>
      <c r="DA14" s="482"/>
      <c r="DB14" s="480">
        <v>44.4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258631</v>
      </c>
      <c r="S15" s="467"/>
      <c r="T15" s="467"/>
      <c r="U15" s="467"/>
      <c r="V15" s="468"/>
      <c r="W15" s="401" t="s">
        <v>127</v>
      </c>
      <c r="X15" s="402"/>
      <c r="Y15" s="402"/>
      <c r="Z15" s="402"/>
      <c r="AA15" s="402"/>
      <c r="AB15" s="392"/>
      <c r="AC15" s="436">
        <v>22374</v>
      </c>
      <c r="AD15" s="437"/>
      <c r="AE15" s="437"/>
      <c r="AF15" s="437"/>
      <c r="AG15" s="476"/>
      <c r="AH15" s="436">
        <v>24167</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24824439</v>
      </c>
      <c r="BO15" s="349"/>
      <c r="BP15" s="349"/>
      <c r="BQ15" s="349"/>
      <c r="BR15" s="349"/>
      <c r="BS15" s="349"/>
      <c r="BT15" s="349"/>
      <c r="BU15" s="350"/>
      <c r="BV15" s="348">
        <v>23656277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19.600000000000001</v>
      </c>
      <c r="AD16" s="470"/>
      <c r="AE16" s="470"/>
      <c r="AF16" s="470"/>
      <c r="AG16" s="471"/>
      <c r="AH16" s="469">
        <v>19.600000000000001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47866215</v>
      </c>
      <c r="BO16" s="386"/>
      <c r="BP16" s="386"/>
      <c r="BQ16" s="386"/>
      <c r="BR16" s="386"/>
      <c r="BS16" s="386"/>
      <c r="BT16" s="386"/>
      <c r="BU16" s="387"/>
      <c r="BV16" s="385">
        <v>46637923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86683</v>
      </c>
      <c r="AD17" s="437"/>
      <c r="AE17" s="437"/>
      <c r="AF17" s="437"/>
      <c r="AG17" s="476"/>
      <c r="AH17" s="436">
        <v>92006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31529697</v>
      </c>
      <c r="BO17" s="386"/>
      <c r="BP17" s="386"/>
      <c r="BQ17" s="386"/>
      <c r="BR17" s="386"/>
      <c r="BS17" s="386"/>
      <c r="BT17" s="386"/>
      <c r="BU17" s="387"/>
      <c r="BV17" s="385">
        <v>30412259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426.06</v>
      </c>
      <c r="M18" s="498"/>
      <c r="N18" s="498"/>
      <c r="O18" s="498"/>
      <c r="P18" s="498"/>
      <c r="Q18" s="498"/>
      <c r="R18" s="499"/>
      <c r="S18" s="499"/>
      <c r="T18" s="499"/>
      <c r="U18" s="499"/>
      <c r="V18" s="500"/>
      <c r="W18" s="403"/>
      <c r="X18" s="404"/>
      <c r="Y18" s="404"/>
      <c r="Z18" s="404"/>
      <c r="AA18" s="404"/>
      <c r="AB18" s="395"/>
      <c r="AC18" s="501">
        <v>75.900000000000006</v>
      </c>
      <c r="AD18" s="502"/>
      <c r="AE18" s="502"/>
      <c r="AF18" s="502"/>
      <c r="AG18" s="503"/>
      <c r="AH18" s="501">
        <v>74.7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56785429</v>
      </c>
      <c r="BO18" s="386"/>
      <c r="BP18" s="386"/>
      <c r="BQ18" s="386"/>
      <c r="BR18" s="386"/>
      <c r="BS18" s="386"/>
      <c r="BT18" s="386"/>
      <c r="BU18" s="387"/>
      <c r="BV18" s="385">
        <v>56198000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600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75774160</v>
      </c>
      <c r="BO19" s="386"/>
      <c r="BP19" s="386"/>
      <c r="BQ19" s="386"/>
      <c r="BR19" s="386"/>
      <c r="BS19" s="386"/>
      <c r="BT19" s="386"/>
      <c r="BU19" s="387"/>
      <c r="BV19" s="385">
        <v>75040542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105011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110340657</v>
      </c>
      <c r="BO23" s="386"/>
      <c r="BP23" s="386"/>
      <c r="BQ23" s="386"/>
      <c r="BR23" s="386"/>
      <c r="BS23" s="386"/>
      <c r="BT23" s="386"/>
      <c r="BU23" s="387"/>
      <c r="BV23" s="385">
        <v>114719500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10580</v>
      </c>
      <c r="R24" s="437"/>
      <c r="S24" s="437"/>
      <c r="T24" s="437"/>
      <c r="U24" s="437"/>
      <c r="V24" s="476"/>
      <c r="W24" s="531"/>
      <c r="X24" s="519"/>
      <c r="Y24" s="520"/>
      <c r="Z24" s="435" t="s">
        <v>151</v>
      </c>
      <c r="AA24" s="415"/>
      <c r="AB24" s="415"/>
      <c r="AC24" s="415"/>
      <c r="AD24" s="415"/>
      <c r="AE24" s="415"/>
      <c r="AF24" s="415"/>
      <c r="AG24" s="416"/>
      <c r="AH24" s="436">
        <v>2015</v>
      </c>
      <c r="AI24" s="437"/>
      <c r="AJ24" s="437"/>
      <c r="AK24" s="437"/>
      <c r="AL24" s="476"/>
      <c r="AM24" s="436">
        <v>6321055</v>
      </c>
      <c r="AN24" s="437"/>
      <c r="AO24" s="437"/>
      <c r="AP24" s="437"/>
      <c r="AQ24" s="437"/>
      <c r="AR24" s="476"/>
      <c r="AS24" s="436">
        <v>3137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86944988</v>
      </c>
      <c r="BO24" s="386"/>
      <c r="BP24" s="386"/>
      <c r="BQ24" s="386"/>
      <c r="BR24" s="386"/>
      <c r="BS24" s="386"/>
      <c r="BT24" s="386"/>
      <c r="BU24" s="387"/>
      <c r="BV24" s="385">
        <v>90547795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2</v>
      </c>
      <c r="M25" s="437"/>
      <c r="N25" s="437"/>
      <c r="O25" s="437"/>
      <c r="P25" s="476"/>
      <c r="Q25" s="436">
        <v>8730</v>
      </c>
      <c r="R25" s="437"/>
      <c r="S25" s="437"/>
      <c r="T25" s="437"/>
      <c r="U25" s="437"/>
      <c r="V25" s="476"/>
      <c r="W25" s="531"/>
      <c r="X25" s="519"/>
      <c r="Y25" s="520"/>
      <c r="Z25" s="435" t="s">
        <v>154</v>
      </c>
      <c r="AA25" s="415"/>
      <c r="AB25" s="415"/>
      <c r="AC25" s="415"/>
      <c r="AD25" s="415"/>
      <c r="AE25" s="415"/>
      <c r="AF25" s="415"/>
      <c r="AG25" s="416"/>
      <c r="AH25" s="436">
        <v>374</v>
      </c>
      <c r="AI25" s="437"/>
      <c r="AJ25" s="437"/>
      <c r="AK25" s="437"/>
      <c r="AL25" s="476"/>
      <c r="AM25" s="436">
        <v>1087966</v>
      </c>
      <c r="AN25" s="437"/>
      <c r="AO25" s="437"/>
      <c r="AP25" s="437"/>
      <c r="AQ25" s="437"/>
      <c r="AR25" s="476"/>
      <c r="AS25" s="436">
        <v>2909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3273993</v>
      </c>
      <c r="BO25" s="349"/>
      <c r="BP25" s="349"/>
      <c r="BQ25" s="349"/>
      <c r="BR25" s="349"/>
      <c r="BS25" s="349"/>
      <c r="BT25" s="349"/>
      <c r="BU25" s="350"/>
      <c r="BV25" s="348">
        <v>3975167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7210</v>
      </c>
      <c r="R26" s="437"/>
      <c r="S26" s="437"/>
      <c r="T26" s="437"/>
      <c r="U26" s="437"/>
      <c r="V26" s="476"/>
      <c r="W26" s="531"/>
      <c r="X26" s="519"/>
      <c r="Y26" s="520"/>
      <c r="Z26" s="435" t="s">
        <v>157</v>
      </c>
      <c r="AA26" s="541"/>
      <c r="AB26" s="541"/>
      <c r="AC26" s="541"/>
      <c r="AD26" s="541"/>
      <c r="AE26" s="541"/>
      <c r="AF26" s="541"/>
      <c r="AG26" s="542"/>
      <c r="AH26" s="436">
        <v>238</v>
      </c>
      <c r="AI26" s="437"/>
      <c r="AJ26" s="437"/>
      <c r="AK26" s="437"/>
      <c r="AL26" s="476"/>
      <c r="AM26" s="436">
        <v>791350</v>
      </c>
      <c r="AN26" s="437"/>
      <c r="AO26" s="437"/>
      <c r="AP26" s="437"/>
      <c r="AQ26" s="437"/>
      <c r="AR26" s="476"/>
      <c r="AS26" s="436">
        <v>3325</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v>10000</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6620</v>
      </c>
      <c r="R27" s="437"/>
      <c r="S27" s="437"/>
      <c r="T27" s="437"/>
      <c r="U27" s="437"/>
      <c r="V27" s="476"/>
      <c r="W27" s="531"/>
      <c r="X27" s="519"/>
      <c r="Y27" s="520"/>
      <c r="Z27" s="435" t="s">
        <v>160</v>
      </c>
      <c r="AA27" s="415"/>
      <c r="AB27" s="415"/>
      <c r="AC27" s="415"/>
      <c r="AD27" s="415"/>
      <c r="AE27" s="415"/>
      <c r="AF27" s="415"/>
      <c r="AG27" s="416"/>
      <c r="AH27" s="436">
        <v>46</v>
      </c>
      <c r="AI27" s="437"/>
      <c r="AJ27" s="437"/>
      <c r="AK27" s="437"/>
      <c r="AL27" s="476"/>
      <c r="AM27" s="436">
        <v>163159</v>
      </c>
      <c r="AN27" s="437"/>
      <c r="AO27" s="437"/>
      <c r="AP27" s="437"/>
      <c r="AQ27" s="437"/>
      <c r="AR27" s="476"/>
      <c r="AS27" s="436">
        <v>3547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1371976</v>
      </c>
      <c r="BO27" s="555"/>
      <c r="BP27" s="555"/>
      <c r="BQ27" s="555"/>
      <c r="BR27" s="555"/>
      <c r="BS27" s="555"/>
      <c r="BT27" s="555"/>
      <c r="BU27" s="556"/>
      <c r="BV27" s="554">
        <v>1367052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6020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5116278</v>
      </c>
      <c r="BO28" s="349"/>
      <c r="BP28" s="349"/>
      <c r="BQ28" s="349"/>
      <c r="BR28" s="349"/>
      <c r="BS28" s="349"/>
      <c r="BT28" s="349"/>
      <c r="BU28" s="350"/>
      <c r="BV28" s="348">
        <v>4624431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32</v>
      </c>
      <c r="M29" s="437"/>
      <c r="N29" s="437"/>
      <c r="O29" s="437"/>
      <c r="P29" s="476"/>
      <c r="Q29" s="436">
        <v>5630</v>
      </c>
      <c r="R29" s="437"/>
      <c r="S29" s="437"/>
      <c r="T29" s="437"/>
      <c r="U29" s="437"/>
      <c r="V29" s="476"/>
      <c r="W29" s="532"/>
      <c r="X29" s="533"/>
      <c r="Y29" s="534"/>
      <c r="Z29" s="435" t="s">
        <v>167</v>
      </c>
      <c r="AA29" s="415"/>
      <c r="AB29" s="415"/>
      <c r="AC29" s="415"/>
      <c r="AD29" s="415"/>
      <c r="AE29" s="415"/>
      <c r="AF29" s="415"/>
      <c r="AG29" s="416"/>
      <c r="AH29" s="436">
        <v>2061</v>
      </c>
      <c r="AI29" s="437"/>
      <c r="AJ29" s="437"/>
      <c r="AK29" s="437"/>
      <c r="AL29" s="476"/>
      <c r="AM29" s="436">
        <v>6484214</v>
      </c>
      <c r="AN29" s="437"/>
      <c r="AO29" s="437"/>
      <c r="AP29" s="437"/>
      <c r="AQ29" s="437"/>
      <c r="AR29" s="476"/>
      <c r="AS29" s="436">
        <v>3146</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4061220</v>
      </c>
      <c r="BO29" s="386"/>
      <c r="BP29" s="386"/>
      <c r="BQ29" s="386"/>
      <c r="BR29" s="386"/>
      <c r="BS29" s="386"/>
      <c r="BT29" s="386"/>
      <c r="BU29" s="387"/>
      <c r="BV29" s="385">
        <v>4043832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13475708</v>
      </c>
      <c r="BO30" s="555"/>
      <c r="BP30" s="555"/>
      <c r="BQ30" s="555"/>
      <c r="BR30" s="555"/>
      <c r="BS30" s="555"/>
      <c r="BT30" s="555"/>
      <c r="BU30" s="556"/>
      <c r="BV30" s="554">
        <v>12191006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長崎県後期高齢者医療広域連合（普通会計）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公益社団法人佐世保地域文化事業財団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IF('各会計、関係団体の財政状況及び健全化判断比率'!B37="","",'各会計、関係団体の財政状況及び健全化判断比率'!B37)</f>
        <v>交通船事業特別会計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長崎県後期高齢者医療広域連合（事業会計）</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佐世保市土地開発公社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佐世保市等地域交通体系整備事業特別会計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病院事業会計</v>
      </c>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IF('各会計、関係団体の財政状況及び健全化判断比率'!B38="","",'各会計、関係団体の財政状況及び健全化判断比率'!B38)</f>
        <v>工業団地整備事業特別会計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長崎県市町村総合事務組合（一般会計）</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財団法人佐世保市中小企業勤労者福祉サービスセンター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土地取得事業特別会計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競輪事業特別会計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IF('各会計、関係団体の財政状況及び健全化判断比率'!B35="","",'各会計、関係団体の財政状況及び健全化判断比率'!B35)</f>
        <v>交通事業会計</v>
      </c>
      <c r="AP37" s="567"/>
      <c r="AQ37" s="567"/>
      <c r="AR37" s="567"/>
      <c r="AS37" s="567"/>
      <c r="AT37" s="567"/>
      <c r="AU37" s="567"/>
      <c r="AV37" s="567"/>
      <c r="AW37" s="567"/>
      <c r="AX37" s="567"/>
      <c r="AY37" s="567"/>
      <c r="AZ37" s="567"/>
      <c r="BA37" s="567"/>
      <c r="BB37" s="567"/>
      <c r="BC37" s="567"/>
      <c r="BD37" s="165"/>
      <c r="BE37" s="566">
        <f t="shared" si="1"/>
        <v>16</v>
      </c>
      <c r="BF37" s="566"/>
      <c r="BG37" s="567" t="str">
        <f>IF('各会計、関係団体の財政状況及び健全化判断比率'!B39="","",'各会計、関係団体の財政状況及び健全化判断比率'!B39)</f>
        <v>港湾整備事業特別会計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長崎県市町村総合事務組合（市町村会館管理事業特別会計）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財団法人佐世保観光コンベンション協会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17</v>
      </c>
      <c r="BF38" s="566"/>
      <c r="BG38" s="567" t="str">
        <f>IF('各会計、関係団体の財政状況及び健全化判断比率'!B40="","",'各会計、関係団体の財政状況及び健全化判断比率'!B40)</f>
        <v>卸売市場事業特別会計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長崎県市町村総合事務組合（市町村会館馬町別館管理事業特別会計）</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させぼパール・シー株式会社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18</v>
      </c>
      <c r="BF39" s="566"/>
      <c r="BG39" s="567" t="str">
        <f>IF('各会計、関係団体の財政状況及び健全化判断比率'!B41="","",'各会計、関係団体の財政状況及び健全化判断比率'!B41)</f>
        <v>臨海土地造成事業特別会計</v>
      </c>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長崎県市町村総合事務組合（公平委員会特別会計）</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公益財団法人佐世保市体育協会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長崎県市町村総合事務組合（交通災害共済事業特別会計）</v>
      </c>
      <c r="BZ40" s="567"/>
      <c r="CA40" s="567"/>
      <c r="CB40" s="567"/>
      <c r="CC40" s="567"/>
      <c r="CD40" s="567"/>
      <c r="CE40" s="567"/>
      <c r="CF40" s="567"/>
      <c r="CG40" s="567"/>
      <c r="CH40" s="567"/>
      <c r="CI40" s="567"/>
      <c r="CJ40" s="567"/>
      <c r="CK40" s="567"/>
      <c r="CL40" s="567"/>
      <c r="CM40" s="567"/>
      <c r="CN40" s="165"/>
      <c r="CO40" s="566">
        <f t="shared" si="3"/>
        <v>33</v>
      </c>
      <c r="CP40" s="566"/>
      <c r="CQ40" s="567" t="str">
        <f>IF('各会計、関係団体の財政状況及び健全化判断比率'!BS13="","",'各会計、関係団体の財政状況及び健全化判断比率'!BS13)</f>
        <v>世知原温泉株式会社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北松南部清掃一部事務組合（一般会計）</v>
      </c>
      <c r="BZ41" s="567"/>
      <c r="CA41" s="567"/>
      <c r="CB41" s="567"/>
      <c r="CC41" s="567"/>
      <c r="CD41" s="567"/>
      <c r="CE41" s="567"/>
      <c r="CF41" s="567"/>
      <c r="CG41" s="567"/>
      <c r="CH41" s="567"/>
      <c r="CI41" s="567"/>
      <c r="CJ41" s="567"/>
      <c r="CK41" s="567"/>
      <c r="CL41" s="567"/>
      <c r="CM41" s="567"/>
      <c r="CN41" s="165"/>
      <c r="CO41" s="566">
        <f t="shared" si="3"/>
        <v>34</v>
      </c>
      <c r="CP41" s="566"/>
      <c r="CQ41" s="567" t="str">
        <f>IF('各会計、関係団体の財政状況及び健全化判断比率'!BS14="","",'各会計、関係団体の財政状況及び健全化判断比率'!BS14)</f>
        <v>宇久観光バス株式会社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35</v>
      </c>
      <c r="CP42" s="566"/>
      <c r="CQ42" s="567" t="str">
        <f>IF('各会計、関係団体の財政状況及び健全化判断比率'!BS15="","",'各会計、関係団体の財政状況及び健全化判断比率'!BS15)</f>
        <v>させぼバス株式会社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36</v>
      </c>
      <c r="CP43" s="566"/>
      <c r="CQ43" s="567" t="str">
        <f>IF('各会計、関係団体の財政状況及び健全化判断比率'!BS16="","",'各会計、関係団体の財政状況及び健全化判断比率'!BS16)</f>
        <v>地方独立行政法人　北松中央病院</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zoomScale="85" zoomScaleNormal="85"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1" t="s">
        <v>536</v>
      </c>
      <c r="D34" s="1151"/>
      <c r="E34" s="1152"/>
      <c r="F34" s="32">
        <v>9.06</v>
      </c>
      <c r="G34" s="33">
        <v>9.6999999999999993</v>
      </c>
      <c r="H34" s="33">
        <v>9.9499999999999993</v>
      </c>
      <c r="I34" s="33">
        <v>9.76</v>
      </c>
      <c r="J34" s="34">
        <v>8.73</v>
      </c>
      <c r="K34" s="22"/>
      <c r="L34" s="22"/>
      <c r="M34" s="22"/>
      <c r="N34" s="22"/>
      <c r="O34" s="22"/>
      <c r="P34" s="22"/>
    </row>
    <row r="35" spans="1:16" ht="39" customHeight="1" x14ac:dyDescent="0.15">
      <c r="A35" s="22"/>
      <c r="B35" s="35"/>
      <c r="C35" s="1145" t="s">
        <v>537</v>
      </c>
      <c r="D35" s="1146"/>
      <c r="E35" s="1147"/>
      <c r="F35" s="36">
        <v>5.47</v>
      </c>
      <c r="G35" s="37">
        <v>6.81</v>
      </c>
      <c r="H35" s="37">
        <v>7.62</v>
      </c>
      <c r="I35" s="37">
        <v>8.0500000000000007</v>
      </c>
      <c r="J35" s="38">
        <v>7.46</v>
      </c>
      <c r="K35" s="22"/>
      <c r="L35" s="22"/>
      <c r="M35" s="22"/>
      <c r="N35" s="22"/>
      <c r="O35" s="22"/>
      <c r="P35" s="22"/>
    </row>
    <row r="36" spans="1:16" ht="39" customHeight="1" x14ac:dyDescent="0.15">
      <c r="A36" s="22"/>
      <c r="B36" s="35"/>
      <c r="C36" s="1145" t="s">
        <v>538</v>
      </c>
      <c r="D36" s="1146"/>
      <c r="E36" s="1147"/>
      <c r="F36" s="36">
        <v>5.82</v>
      </c>
      <c r="G36" s="37">
        <v>5.59</v>
      </c>
      <c r="H36" s="37">
        <v>5.07</v>
      </c>
      <c r="I36" s="37">
        <v>4.47</v>
      </c>
      <c r="J36" s="38">
        <v>6.77</v>
      </c>
      <c r="K36" s="22"/>
      <c r="L36" s="22"/>
      <c r="M36" s="22"/>
      <c r="N36" s="22"/>
      <c r="O36" s="22"/>
      <c r="P36" s="22"/>
    </row>
    <row r="37" spans="1:16" ht="39" customHeight="1" x14ac:dyDescent="0.15">
      <c r="A37" s="22"/>
      <c r="B37" s="35"/>
      <c r="C37" s="1145" t="s">
        <v>539</v>
      </c>
      <c r="D37" s="1146"/>
      <c r="E37" s="1147"/>
      <c r="F37" s="36">
        <v>4.55</v>
      </c>
      <c r="G37" s="37">
        <v>4.75</v>
      </c>
      <c r="H37" s="37">
        <v>4.9400000000000004</v>
      </c>
      <c r="I37" s="37">
        <v>4.96</v>
      </c>
      <c r="J37" s="38">
        <v>4.96</v>
      </c>
      <c r="K37" s="22"/>
      <c r="L37" s="22"/>
      <c r="M37" s="22"/>
      <c r="N37" s="22"/>
      <c r="O37" s="22"/>
      <c r="P37" s="22"/>
    </row>
    <row r="38" spans="1:16" ht="39" customHeight="1" x14ac:dyDescent="0.15">
      <c r="A38" s="22"/>
      <c r="B38" s="35"/>
      <c r="C38" s="1145" t="s">
        <v>540</v>
      </c>
      <c r="D38" s="1146"/>
      <c r="E38" s="1147"/>
      <c r="F38" s="36">
        <v>1.64</v>
      </c>
      <c r="G38" s="37">
        <v>1.61</v>
      </c>
      <c r="H38" s="37">
        <v>1.47</v>
      </c>
      <c r="I38" s="37">
        <v>0.99</v>
      </c>
      <c r="J38" s="38">
        <v>1.52</v>
      </c>
      <c r="K38" s="22"/>
      <c r="L38" s="22"/>
      <c r="M38" s="22"/>
      <c r="N38" s="22"/>
      <c r="O38" s="22"/>
      <c r="P38" s="22"/>
    </row>
    <row r="39" spans="1:16" ht="39" customHeight="1" x14ac:dyDescent="0.15">
      <c r="A39" s="22"/>
      <c r="B39" s="35"/>
      <c r="C39" s="1145" t="s">
        <v>541</v>
      </c>
      <c r="D39" s="1146"/>
      <c r="E39" s="1147"/>
      <c r="F39" s="36">
        <v>0.82</v>
      </c>
      <c r="G39" s="37">
        <v>0.77</v>
      </c>
      <c r="H39" s="37">
        <v>0.76</v>
      </c>
      <c r="I39" s="37">
        <v>0.76</v>
      </c>
      <c r="J39" s="38">
        <v>0.75</v>
      </c>
      <c r="K39" s="22"/>
      <c r="L39" s="22"/>
      <c r="M39" s="22"/>
      <c r="N39" s="22"/>
      <c r="O39" s="22"/>
      <c r="P39" s="22"/>
    </row>
    <row r="40" spans="1:16" ht="39" customHeight="1" x14ac:dyDescent="0.15">
      <c r="A40" s="22"/>
      <c r="B40" s="35"/>
      <c r="C40" s="1145" t="s">
        <v>542</v>
      </c>
      <c r="D40" s="1146"/>
      <c r="E40" s="1147"/>
      <c r="F40" s="36">
        <v>0.03</v>
      </c>
      <c r="G40" s="37">
        <v>0.01</v>
      </c>
      <c r="H40" s="37">
        <v>0</v>
      </c>
      <c r="I40" s="37">
        <v>0.04</v>
      </c>
      <c r="J40" s="38">
        <v>0.48</v>
      </c>
      <c r="K40" s="22"/>
      <c r="L40" s="22"/>
      <c r="M40" s="22"/>
      <c r="N40" s="22"/>
      <c r="O40" s="22"/>
      <c r="P40" s="22"/>
    </row>
    <row r="41" spans="1:16" ht="39" customHeight="1" x14ac:dyDescent="0.15">
      <c r="A41" s="22"/>
      <c r="B41" s="35"/>
      <c r="C41" s="1145" t="s">
        <v>543</v>
      </c>
      <c r="D41" s="1146"/>
      <c r="E41" s="1147"/>
      <c r="F41" s="36">
        <v>0</v>
      </c>
      <c r="G41" s="37">
        <v>0</v>
      </c>
      <c r="H41" s="37">
        <v>0.33</v>
      </c>
      <c r="I41" s="37">
        <v>0.24</v>
      </c>
      <c r="J41" s="38">
        <v>0.34</v>
      </c>
      <c r="K41" s="22"/>
      <c r="L41" s="22"/>
      <c r="M41" s="22"/>
      <c r="N41" s="22"/>
      <c r="O41" s="22"/>
      <c r="P41" s="22"/>
    </row>
    <row r="42" spans="1:16" ht="39" customHeight="1" x14ac:dyDescent="0.15">
      <c r="A42" s="22"/>
      <c r="B42" s="39"/>
      <c r="C42" s="1145" t="s">
        <v>544</v>
      </c>
      <c r="D42" s="1146"/>
      <c r="E42" s="1147"/>
      <c r="F42" s="36" t="s">
        <v>489</v>
      </c>
      <c r="G42" s="37" t="s">
        <v>489</v>
      </c>
      <c r="H42" s="37" t="s">
        <v>489</v>
      </c>
      <c r="I42" s="37" t="s">
        <v>489</v>
      </c>
      <c r="J42" s="38" t="s">
        <v>489</v>
      </c>
      <c r="K42" s="22"/>
      <c r="L42" s="22"/>
      <c r="M42" s="22"/>
      <c r="N42" s="22"/>
      <c r="O42" s="22"/>
      <c r="P42" s="22"/>
    </row>
    <row r="43" spans="1:16" ht="39" customHeight="1" thickBot="1" x14ac:dyDescent="0.2">
      <c r="A43" s="22"/>
      <c r="B43" s="40"/>
      <c r="C43" s="1148" t="s">
        <v>545</v>
      </c>
      <c r="D43" s="1149"/>
      <c r="E43" s="1150"/>
      <c r="F43" s="41">
        <v>0.65</v>
      </c>
      <c r="G43" s="42">
        <v>0.78</v>
      </c>
      <c r="H43" s="42">
        <v>0.56999999999999995</v>
      </c>
      <c r="I43" s="42">
        <v>0.94</v>
      </c>
      <c r="J43" s="43">
        <v>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zoomScale="70" zoomScaleNormal="7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14332</v>
      </c>
      <c r="L45" s="60">
        <v>13864</v>
      </c>
      <c r="M45" s="60">
        <v>13603</v>
      </c>
      <c r="N45" s="60">
        <v>13208</v>
      </c>
      <c r="O45" s="61">
        <v>12456</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x14ac:dyDescent="0.15">
      <c r="A47" s="48"/>
      <c r="B47" s="1163"/>
      <c r="C47" s="1164"/>
      <c r="D47" s="62"/>
      <c r="E47" s="1155" t="s">
        <v>13</v>
      </c>
      <c r="F47" s="1155"/>
      <c r="G47" s="1155"/>
      <c r="H47" s="1155"/>
      <c r="I47" s="1155"/>
      <c r="J47" s="1156"/>
      <c r="K47" s="63">
        <v>63</v>
      </c>
      <c r="L47" s="64">
        <v>83</v>
      </c>
      <c r="M47" s="64">
        <v>103</v>
      </c>
      <c r="N47" s="64">
        <v>123</v>
      </c>
      <c r="O47" s="65">
        <v>143</v>
      </c>
      <c r="P47" s="48"/>
      <c r="Q47" s="48"/>
      <c r="R47" s="48"/>
      <c r="S47" s="48"/>
      <c r="T47" s="48"/>
      <c r="U47" s="48"/>
    </row>
    <row r="48" spans="1:21" ht="30.75" customHeight="1" x14ac:dyDescent="0.15">
      <c r="A48" s="48"/>
      <c r="B48" s="1163"/>
      <c r="C48" s="1164"/>
      <c r="D48" s="62"/>
      <c r="E48" s="1155" t="s">
        <v>14</v>
      </c>
      <c r="F48" s="1155"/>
      <c r="G48" s="1155"/>
      <c r="H48" s="1155"/>
      <c r="I48" s="1155"/>
      <c r="J48" s="1156"/>
      <c r="K48" s="63">
        <v>2694</v>
      </c>
      <c r="L48" s="64">
        <v>2776</v>
      </c>
      <c r="M48" s="64">
        <v>2609</v>
      </c>
      <c r="N48" s="64">
        <v>2785</v>
      </c>
      <c r="O48" s="65">
        <v>2830</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489</v>
      </c>
      <c r="L49" s="64" t="s">
        <v>489</v>
      </c>
      <c r="M49" s="64" t="s">
        <v>489</v>
      </c>
      <c r="N49" s="64" t="s">
        <v>489</v>
      </c>
      <c r="O49" s="65" t="s">
        <v>489</v>
      </c>
      <c r="P49" s="48"/>
      <c r="Q49" s="48"/>
      <c r="R49" s="48"/>
      <c r="S49" s="48"/>
      <c r="T49" s="48"/>
      <c r="U49" s="48"/>
    </row>
    <row r="50" spans="1:21" ht="30.75" customHeight="1" x14ac:dyDescent="0.15">
      <c r="A50" s="48"/>
      <c r="B50" s="1163"/>
      <c r="C50" s="1164"/>
      <c r="D50" s="62"/>
      <c r="E50" s="1155" t="s">
        <v>16</v>
      </c>
      <c r="F50" s="1155"/>
      <c r="G50" s="1155"/>
      <c r="H50" s="1155"/>
      <c r="I50" s="1155"/>
      <c r="J50" s="1156"/>
      <c r="K50" s="63">
        <v>753</v>
      </c>
      <c r="L50" s="64">
        <v>729</v>
      </c>
      <c r="M50" s="64">
        <v>790</v>
      </c>
      <c r="N50" s="64">
        <v>582</v>
      </c>
      <c r="O50" s="65">
        <v>281</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1</v>
      </c>
      <c r="N51" s="64">
        <v>1</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11788</v>
      </c>
      <c r="L52" s="64">
        <v>11833</v>
      </c>
      <c r="M52" s="64">
        <v>12147</v>
      </c>
      <c r="N52" s="64">
        <v>12215</v>
      </c>
      <c r="O52" s="65">
        <v>12509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6054</v>
      </c>
      <c r="L53" s="69">
        <v>5619</v>
      </c>
      <c r="M53" s="69">
        <v>4959</v>
      </c>
      <c r="N53" s="69">
        <v>4484</v>
      </c>
      <c r="O53" s="70">
        <v>3201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5"/>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69" t="s">
        <v>23</v>
      </c>
      <c r="C41" s="1170"/>
      <c r="D41" s="81"/>
      <c r="E41" s="1175" t="s">
        <v>24</v>
      </c>
      <c r="F41" s="1175"/>
      <c r="G41" s="1175"/>
      <c r="H41" s="1176"/>
      <c r="I41" s="82">
        <v>125193</v>
      </c>
      <c r="J41" s="83">
        <v>124494</v>
      </c>
      <c r="K41" s="83">
        <v>119968</v>
      </c>
      <c r="L41" s="83">
        <v>117389</v>
      </c>
      <c r="M41" s="84">
        <v>113189</v>
      </c>
    </row>
    <row r="42" spans="2:13" ht="27.75" customHeight="1" x14ac:dyDescent="0.15">
      <c r="B42" s="1171"/>
      <c r="C42" s="1172"/>
      <c r="D42" s="85"/>
      <c r="E42" s="1177" t="s">
        <v>25</v>
      </c>
      <c r="F42" s="1177"/>
      <c r="G42" s="1177"/>
      <c r="H42" s="1178"/>
      <c r="I42" s="86">
        <v>1867</v>
      </c>
      <c r="J42" s="87">
        <v>1340</v>
      </c>
      <c r="K42" s="87">
        <v>851</v>
      </c>
      <c r="L42" s="87">
        <v>319</v>
      </c>
      <c r="M42" s="88">
        <v>1</v>
      </c>
    </row>
    <row r="43" spans="2:13" ht="27.75" customHeight="1" x14ac:dyDescent="0.15">
      <c r="B43" s="1171"/>
      <c r="C43" s="1172"/>
      <c r="D43" s="85"/>
      <c r="E43" s="1177" t="s">
        <v>26</v>
      </c>
      <c r="F43" s="1177"/>
      <c r="G43" s="1177"/>
      <c r="H43" s="1178"/>
      <c r="I43" s="86">
        <v>30353</v>
      </c>
      <c r="J43" s="87">
        <v>29119</v>
      </c>
      <c r="K43" s="87">
        <v>29838</v>
      </c>
      <c r="L43" s="87">
        <v>28003</v>
      </c>
      <c r="M43" s="88">
        <v>28181</v>
      </c>
    </row>
    <row r="44" spans="2:13" ht="27.75" customHeight="1" x14ac:dyDescent="0.15">
      <c r="B44" s="1171"/>
      <c r="C44" s="1172"/>
      <c r="D44" s="85"/>
      <c r="E44" s="1177" t="s">
        <v>27</v>
      </c>
      <c r="F44" s="1177"/>
      <c r="G44" s="1177"/>
      <c r="H44" s="1178"/>
      <c r="I44" s="86" t="s">
        <v>489</v>
      </c>
      <c r="J44" s="87" t="s">
        <v>489</v>
      </c>
      <c r="K44" s="87" t="s">
        <v>489</v>
      </c>
      <c r="L44" s="87" t="s">
        <v>489</v>
      </c>
      <c r="M44" s="88" t="s">
        <v>489</v>
      </c>
    </row>
    <row r="45" spans="2:13" ht="27.75" customHeight="1" x14ac:dyDescent="0.15">
      <c r="B45" s="1171"/>
      <c r="C45" s="1172"/>
      <c r="D45" s="85"/>
      <c r="E45" s="1177" t="s">
        <v>28</v>
      </c>
      <c r="F45" s="1177"/>
      <c r="G45" s="1177"/>
      <c r="H45" s="1178"/>
      <c r="I45" s="86">
        <v>19927</v>
      </c>
      <c r="J45" s="87">
        <v>20148</v>
      </c>
      <c r="K45" s="87">
        <v>17456</v>
      </c>
      <c r="L45" s="87">
        <v>16117</v>
      </c>
      <c r="M45" s="88">
        <v>16443</v>
      </c>
    </row>
    <row r="46" spans="2:13" ht="27.75" customHeight="1" x14ac:dyDescent="0.15">
      <c r="B46" s="1171"/>
      <c r="C46" s="1172"/>
      <c r="D46" s="85"/>
      <c r="E46" s="1177" t="s">
        <v>29</v>
      </c>
      <c r="F46" s="1177"/>
      <c r="G46" s="1177"/>
      <c r="H46" s="1178"/>
      <c r="I46" s="86">
        <v>131</v>
      </c>
      <c r="J46" s="87">
        <v>165</v>
      </c>
      <c r="K46" s="87">
        <v>119</v>
      </c>
      <c r="L46" s="87">
        <v>125</v>
      </c>
      <c r="M46" s="88">
        <v>77</v>
      </c>
    </row>
    <row r="47" spans="2:13" ht="27.75" customHeight="1" x14ac:dyDescent="0.15">
      <c r="B47" s="1171"/>
      <c r="C47" s="1172"/>
      <c r="D47" s="85"/>
      <c r="E47" s="1177" t="s">
        <v>30</v>
      </c>
      <c r="F47" s="1177"/>
      <c r="G47" s="1177"/>
      <c r="H47" s="1178"/>
      <c r="I47" s="86" t="s">
        <v>489</v>
      </c>
      <c r="J47" s="87" t="s">
        <v>489</v>
      </c>
      <c r="K47" s="87" t="s">
        <v>489</v>
      </c>
      <c r="L47" s="87" t="s">
        <v>489</v>
      </c>
      <c r="M47" s="88" t="s">
        <v>489</v>
      </c>
    </row>
    <row r="48" spans="2:13" ht="27.75" customHeight="1" x14ac:dyDescent="0.15">
      <c r="B48" s="1173"/>
      <c r="C48" s="1174"/>
      <c r="D48" s="85"/>
      <c r="E48" s="1177" t="s">
        <v>31</v>
      </c>
      <c r="F48" s="1177"/>
      <c r="G48" s="1177"/>
      <c r="H48" s="1178"/>
      <c r="I48" s="86" t="s">
        <v>489</v>
      </c>
      <c r="J48" s="87" t="s">
        <v>489</v>
      </c>
      <c r="K48" s="87" t="s">
        <v>489</v>
      </c>
      <c r="L48" s="87" t="s">
        <v>489</v>
      </c>
      <c r="M48" s="88" t="s">
        <v>489</v>
      </c>
    </row>
    <row r="49" spans="2:13" ht="27.75" customHeight="1" x14ac:dyDescent="0.15">
      <c r="B49" s="1179" t="s">
        <v>32</v>
      </c>
      <c r="C49" s="1180"/>
      <c r="D49" s="89"/>
      <c r="E49" s="1177" t="s">
        <v>33</v>
      </c>
      <c r="F49" s="1177"/>
      <c r="G49" s="1177"/>
      <c r="H49" s="1178"/>
      <c r="I49" s="86">
        <v>21092</v>
      </c>
      <c r="J49" s="87">
        <v>20347</v>
      </c>
      <c r="K49" s="87">
        <v>21027</v>
      </c>
      <c r="L49" s="87">
        <v>21197</v>
      </c>
      <c r="M49" s="88">
        <v>23648</v>
      </c>
    </row>
    <row r="50" spans="2:13" ht="27.75" customHeight="1" x14ac:dyDescent="0.15">
      <c r="B50" s="1171"/>
      <c r="C50" s="1172"/>
      <c r="D50" s="85"/>
      <c r="E50" s="1177" t="s">
        <v>34</v>
      </c>
      <c r="F50" s="1177"/>
      <c r="G50" s="1177"/>
      <c r="H50" s="1178"/>
      <c r="I50" s="86">
        <v>23493</v>
      </c>
      <c r="J50" s="87">
        <v>22778</v>
      </c>
      <c r="K50" s="87">
        <v>22192</v>
      </c>
      <c r="L50" s="87">
        <v>21472</v>
      </c>
      <c r="M50" s="88">
        <v>24150</v>
      </c>
    </row>
    <row r="51" spans="2:13" ht="27.75" customHeight="1" x14ac:dyDescent="0.15">
      <c r="B51" s="1173"/>
      <c r="C51" s="1174"/>
      <c r="D51" s="85"/>
      <c r="E51" s="1177" t="s">
        <v>35</v>
      </c>
      <c r="F51" s="1177"/>
      <c r="G51" s="1177"/>
      <c r="H51" s="1178"/>
      <c r="I51" s="86">
        <v>95760</v>
      </c>
      <c r="J51" s="87">
        <v>96097</v>
      </c>
      <c r="K51" s="87">
        <v>97553</v>
      </c>
      <c r="L51" s="87">
        <v>96636</v>
      </c>
      <c r="M51" s="88">
        <v>95799</v>
      </c>
    </row>
    <row r="52" spans="2:13" ht="27.75" customHeight="1" thickBot="1" x14ac:dyDescent="0.2">
      <c r="B52" s="1181" t="s">
        <v>36</v>
      </c>
      <c r="C52" s="1182"/>
      <c r="D52" s="90"/>
      <c r="E52" s="1183" t="s">
        <v>37</v>
      </c>
      <c r="F52" s="1183"/>
      <c r="G52" s="1183"/>
      <c r="H52" s="1184"/>
      <c r="I52" s="91">
        <v>37127</v>
      </c>
      <c r="J52" s="92">
        <v>36043</v>
      </c>
      <c r="K52" s="92">
        <v>27460</v>
      </c>
      <c r="L52" s="92">
        <v>22648</v>
      </c>
      <c r="M52" s="93">
        <v>14295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9"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576</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576</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577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578</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579</v>
      </c>
    </row>
    <row r="50" spans="1:17" x14ac:dyDescent="0.15">
      <c r="B50" s="248"/>
      <c r="C50" s="244"/>
      <c r="D50" s="244"/>
      <c r="E50" s="244"/>
      <c r="F50" s="244"/>
      <c r="G50" s="1206"/>
      <c r="H50" s="1207"/>
      <c r="I50" s="1207"/>
      <c r="J50" s="1208"/>
      <c r="K50" s="1209" t="s">
        <v>528</v>
      </c>
      <c r="L50" s="1209" t="s">
        <v>529</v>
      </c>
      <c r="M50" s="1209" t="s">
        <v>530</v>
      </c>
      <c r="N50" s="1209" t="s">
        <v>531</v>
      </c>
      <c r="O50" s="1209" t="s">
        <v>532</v>
      </c>
    </row>
    <row r="51" spans="1:17" x14ac:dyDescent="0.15">
      <c r="B51" s="248"/>
      <c r="C51" s="244"/>
      <c r="D51" s="244"/>
      <c r="E51" s="244"/>
      <c r="F51" s="244"/>
      <c r="G51" s="1210" t="s">
        <v>580</v>
      </c>
      <c r="H51" s="1211"/>
      <c r="I51" s="1212" t="s">
        <v>581</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582</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583</v>
      </c>
      <c r="H55" s="1225"/>
      <c r="I55" s="1219" t="s">
        <v>581</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582</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584</v>
      </c>
      <c r="C63" s="244"/>
      <c r="D63" s="244"/>
      <c r="E63" s="244"/>
      <c r="F63" s="244"/>
      <c r="G63" s="244"/>
      <c r="H63" s="244"/>
      <c r="I63" s="244"/>
      <c r="J63" s="244"/>
      <c r="K63" s="244"/>
      <c r="L63" s="244"/>
      <c r="M63" s="244"/>
      <c r="N63" s="244"/>
      <c r="O63" s="244"/>
    </row>
    <row r="64" spans="1:17" x14ac:dyDescent="0.15">
      <c r="B64" s="248"/>
      <c r="C64" s="244"/>
      <c r="D64" s="244"/>
      <c r="E64" s="244"/>
      <c r="F64" s="244"/>
      <c r="G64" s="1194" t="s">
        <v>578</v>
      </c>
      <c r="I64" s="1195"/>
      <c r="J64" s="1195"/>
      <c r="K64" s="1195"/>
      <c r="L64" s="244"/>
      <c r="M64" s="244"/>
      <c r="N64" s="244"/>
      <c r="O64" s="244"/>
    </row>
    <row r="65" spans="2:30" x14ac:dyDescent="0.15">
      <c r="B65" s="248"/>
      <c r="C65" s="244"/>
      <c r="D65" s="244"/>
      <c r="E65" s="244"/>
      <c r="F65" s="244"/>
      <c r="G65" s="1238" t="s">
        <v>585</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586</v>
      </c>
      <c r="I71" s="1244"/>
      <c r="J71" s="1240"/>
      <c r="K71" s="1240"/>
      <c r="L71" s="1241"/>
      <c r="M71" s="1240"/>
      <c r="N71" s="1241"/>
      <c r="O71" s="1242"/>
    </row>
    <row r="72" spans="2:30" x14ac:dyDescent="0.15">
      <c r="B72" s="248"/>
      <c r="C72" s="244"/>
      <c r="D72" s="244"/>
      <c r="E72" s="244"/>
      <c r="F72" s="244"/>
      <c r="G72" s="1206"/>
      <c r="H72" s="1207"/>
      <c r="I72" s="1207"/>
      <c r="J72" s="1208"/>
      <c r="K72" s="1209" t="s">
        <v>528</v>
      </c>
      <c r="L72" s="1209" t="s">
        <v>529</v>
      </c>
      <c r="M72" s="1209" t="s">
        <v>530</v>
      </c>
      <c r="N72" s="1209" t="s">
        <v>531</v>
      </c>
      <c r="O72" s="1209" t="s">
        <v>532</v>
      </c>
    </row>
    <row r="73" spans="2:30" x14ac:dyDescent="0.15">
      <c r="B73" s="248"/>
      <c r="C73" s="244"/>
      <c r="D73" s="244"/>
      <c r="E73" s="244"/>
      <c r="F73" s="244"/>
      <c r="G73" s="1210" t="s">
        <v>580</v>
      </c>
      <c r="H73" s="1211"/>
      <c r="I73" s="1212" t="s">
        <v>581</v>
      </c>
      <c r="J73" s="1212"/>
      <c r="K73" s="1245">
        <v>70.7</v>
      </c>
      <c r="L73" s="1245">
        <v>69.900000000000006</v>
      </c>
      <c r="M73" s="1217">
        <v>53.4</v>
      </c>
      <c r="N73" s="1217">
        <v>44.4</v>
      </c>
      <c r="O73" s="1217">
        <v>27.6</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587</v>
      </c>
      <c r="J75" s="1219"/>
      <c r="K75" s="1246">
        <v>12.5</v>
      </c>
      <c r="L75" s="1246">
        <v>11.7</v>
      </c>
      <c r="M75" s="1246">
        <v>10.6</v>
      </c>
      <c r="N75" s="1246">
        <v>9.6999999999999993</v>
      </c>
      <c r="O75" s="1246">
        <v>8.1999999999999993</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583</v>
      </c>
      <c r="H77" s="1225"/>
      <c r="I77" s="1219" t="s">
        <v>581</v>
      </c>
      <c r="J77" s="1219"/>
      <c r="K77" s="1245">
        <v>62.5</v>
      </c>
      <c r="L77" s="1245">
        <v>57.8</v>
      </c>
      <c r="M77" s="1217">
        <v>49.8</v>
      </c>
      <c r="N77" s="1217">
        <v>45.1</v>
      </c>
      <c r="O77" s="1217">
        <v>37.4</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587</v>
      </c>
      <c r="J79" s="1229"/>
      <c r="K79" s="1248">
        <v>8.6</v>
      </c>
      <c r="L79" s="1248">
        <v>8.3000000000000007</v>
      </c>
      <c r="M79" s="1248">
        <v>7.7</v>
      </c>
      <c r="N79" s="1248">
        <v>7.1</v>
      </c>
      <c r="O79" s="1248">
        <v>6.3</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55605</v>
      </c>
      <c r="E3" s="116"/>
      <c r="F3" s="117">
        <v>36765</v>
      </c>
      <c r="G3" s="118"/>
      <c r="H3" s="119"/>
    </row>
    <row r="4" spans="1:8" x14ac:dyDescent="0.15">
      <c r="A4" s="120"/>
      <c r="B4" s="121"/>
      <c r="C4" s="122"/>
      <c r="D4" s="123">
        <v>26480</v>
      </c>
      <c r="E4" s="124"/>
      <c r="F4" s="125">
        <v>20975</v>
      </c>
      <c r="G4" s="126"/>
      <c r="H4" s="127"/>
    </row>
    <row r="5" spans="1:8" x14ac:dyDescent="0.15">
      <c r="A5" s="108" t="s">
        <v>522</v>
      </c>
      <c r="B5" s="113"/>
      <c r="C5" s="114"/>
      <c r="D5" s="115">
        <v>66412</v>
      </c>
      <c r="E5" s="116"/>
      <c r="F5" s="117">
        <v>39052</v>
      </c>
      <c r="G5" s="118"/>
      <c r="H5" s="119"/>
    </row>
    <row r="6" spans="1:8" x14ac:dyDescent="0.15">
      <c r="A6" s="120"/>
      <c r="B6" s="121"/>
      <c r="C6" s="122"/>
      <c r="D6" s="123">
        <v>30939</v>
      </c>
      <c r="E6" s="124"/>
      <c r="F6" s="125">
        <v>21186</v>
      </c>
      <c r="G6" s="126"/>
      <c r="H6" s="127"/>
    </row>
    <row r="7" spans="1:8" x14ac:dyDescent="0.15">
      <c r="A7" s="108" t="s">
        <v>523</v>
      </c>
      <c r="B7" s="113"/>
      <c r="C7" s="114"/>
      <c r="D7" s="115">
        <v>66871</v>
      </c>
      <c r="E7" s="116"/>
      <c r="F7" s="117">
        <v>41235</v>
      </c>
      <c r="G7" s="118"/>
      <c r="H7" s="119"/>
    </row>
    <row r="8" spans="1:8" x14ac:dyDescent="0.15">
      <c r="A8" s="120"/>
      <c r="B8" s="121"/>
      <c r="C8" s="122"/>
      <c r="D8" s="123">
        <v>32964</v>
      </c>
      <c r="E8" s="124"/>
      <c r="F8" s="125">
        <v>22086</v>
      </c>
      <c r="G8" s="126"/>
      <c r="H8" s="127"/>
    </row>
    <row r="9" spans="1:8" x14ac:dyDescent="0.15">
      <c r="A9" s="108" t="s">
        <v>524</v>
      </c>
      <c r="B9" s="113"/>
      <c r="C9" s="114"/>
      <c r="D9" s="115">
        <v>55136</v>
      </c>
      <c r="E9" s="116"/>
      <c r="F9" s="117">
        <v>41862</v>
      </c>
      <c r="G9" s="118"/>
      <c r="H9" s="119"/>
    </row>
    <row r="10" spans="1:8" x14ac:dyDescent="0.15">
      <c r="A10" s="120"/>
      <c r="B10" s="121"/>
      <c r="C10" s="122"/>
      <c r="D10" s="123">
        <v>27312</v>
      </c>
      <c r="E10" s="124"/>
      <c r="F10" s="125">
        <v>23710</v>
      </c>
      <c r="G10" s="126"/>
      <c r="H10" s="127"/>
    </row>
    <row r="11" spans="1:8" x14ac:dyDescent="0.15">
      <c r="A11" s="108" t="s">
        <v>525</v>
      </c>
      <c r="B11" s="113"/>
      <c r="C11" s="114"/>
      <c r="D11" s="115">
        <v>49635</v>
      </c>
      <c r="E11" s="116"/>
      <c r="F11" s="117">
        <v>43554</v>
      </c>
      <c r="G11" s="118"/>
      <c r="H11" s="119"/>
    </row>
    <row r="12" spans="1:8" x14ac:dyDescent="0.15">
      <c r="A12" s="120"/>
      <c r="B12" s="121"/>
      <c r="C12" s="128"/>
      <c r="D12" s="123">
        <v>24696</v>
      </c>
      <c r="E12" s="124"/>
      <c r="F12" s="125">
        <v>24811</v>
      </c>
      <c r="G12" s="126"/>
      <c r="H12" s="127"/>
    </row>
    <row r="13" spans="1:8" x14ac:dyDescent="0.15">
      <c r="A13" s="108"/>
      <c r="B13" s="113"/>
      <c r="C13" s="129"/>
      <c r="D13" s="130">
        <v>58732</v>
      </c>
      <c r="E13" s="131"/>
      <c r="F13" s="132">
        <v>40494</v>
      </c>
      <c r="G13" s="133"/>
      <c r="H13" s="119"/>
    </row>
    <row r="14" spans="1:8" x14ac:dyDescent="0.15">
      <c r="A14" s="120"/>
      <c r="B14" s="121"/>
      <c r="C14" s="122"/>
      <c r="D14" s="123">
        <v>28478</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6.09</v>
      </c>
      <c r="C19" s="134">
        <f>ROUND(VALUE(SUBSTITUTE(実質収支比率等に係る経年分析!G$48,"▲","-")),2)</f>
        <v>5.76</v>
      </c>
      <c r="D19" s="134">
        <f>ROUND(VALUE(SUBSTITUTE(実質収支比率等に係る経年分析!H$48,"▲","-")),2)</f>
        <v>5.18</v>
      </c>
      <c r="E19" s="134">
        <f>ROUND(VALUE(SUBSTITUTE(実質収支比率等に係る経年分析!I$48,"▲","-")),2)</f>
        <v>4.67</v>
      </c>
      <c r="F19" s="134">
        <f>ROUND(VALUE(SUBSTITUTE(実質収支比率等に係る経年分析!J$48,"▲","-")),2)</f>
        <v>6.94</v>
      </c>
    </row>
    <row r="20" spans="1:11" x14ac:dyDescent="0.15">
      <c r="A20" s="134" t="s">
        <v>42</v>
      </c>
      <c r="B20" s="134">
        <f>ROUND(VALUE(SUBSTITUTE(実質収支比率等に係る経年分析!F$47,"▲","-")),2)</f>
        <v>14.2</v>
      </c>
      <c r="C20" s="134">
        <f>ROUND(VALUE(SUBSTITUTE(実質収支比率等に係る経年分析!G$47,"▲","-")),2)</f>
        <v>8.9499999999999993</v>
      </c>
      <c r="D20" s="134">
        <f>ROUND(VALUE(SUBSTITUTE(実質収支比率等に係る経年分析!H$47,"▲","-")),2)</f>
        <v>8.57</v>
      </c>
      <c r="E20" s="134">
        <f>ROUND(VALUE(SUBSTITUTE(実質収支比率等に係る経年分析!I$47,"▲","-")),2)</f>
        <v>7.57</v>
      </c>
      <c r="F20" s="134">
        <f>ROUND(VALUE(SUBSTITUTE(実質収支比率等に係る経年分析!J$47,"▲","-")),2)</f>
        <v>8.31</v>
      </c>
    </row>
    <row r="21" spans="1:11" x14ac:dyDescent="0.15">
      <c r="A21" s="134" t="s">
        <v>43</v>
      </c>
      <c r="B21" s="134">
        <f>IF(ISNUMBER(VALUE(SUBSTITUTE(実質収支比率等に係る経年分析!F$49,"▲","-"))),ROUND(VALUE(SUBSTITUTE(実質収支比率等に係る経年分析!F$49,"▲","-")),2),NA())</f>
        <v>2.36</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0.34</v>
      </c>
    </row>
    <row r="30" spans="1:11" x14ac:dyDescent="0.15">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0.48</v>
      </c>
    </row>
    <row r="31" spans="1:11" x14ac:dyDescent="0.15">
      <c r="A31" s="135" t="str">
        <f>IF(連結実質赤字比率に係る赤字・黒字の構成分析!C$39="",NA(),連結実質赤字比率に係る赤字・黒字の構成分析!C$39)</f>
        <v>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0.75</v>
      </c>
    </row>
    <row r="32" spans="1:11" x14ac:dyDescent="0.15">
      <c r="A32" s="135" t="str">
        <f>IF(連結実質赤字比率に係る赤字・黒字の構成分析!C$38="",NA(),連結実質赤字比率に係る赤字・黒字の構成分析!C$38)</f>
        <v>交通事業会計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1.52</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4.9400000000000004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11788</v>
      </c>
      <c r="E42" s="136"/>
      <c r="F42" s="136"/>
      <c r="G42" s="136">
        <f>'実質公債費比率（分子）の構造'!L$52</f>
        <v>11833</v>
      </c>
      <c r="H42" s="136"/>
      <c r="I42" s="136"/>
      <c r="J42" s="136">
        <f>'実質公債費比率（分子）の構造'!M$52</f>
        <v>12147</v>
      </c>
      <c r="K42" s="136"/>
      <c r="L42" s="136"/>
      <c r="M42" s="136">
        <f>'実質公債費比率（分子）の構造'!N$52</f>
        <v>12215</v>
      </c>
      <c r="N42" s="136"/>
      <c r="O42" s="136"/>
      <c r="P42" s="136">
        <f>'実質公債費比率（分子）の構造'!O$52</f>
        <v>12509</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753</v>
      </c>
      <c r="C44" s="136"/>
      <c r="D44" s="136"/>
      <c r="E44" s="136">
        <f>'実質公債費比率（分子）の構造'!L$50</f>
        <v>729</v>
      </c>
      <c r="F44" s="136"/>
      <c r="G44" s="136"/>
      <c r="H44" s="136">
        <f>'実質公債費比率（分子）の構造'!M$50</f>
        <v>790</v>
      </c>
      <c r="I44" s="136"/>
      <c r="J44" s="136"/>
      <c r="K44" s="136">
        <f>'実質公債費比率（分子）の構造'!N$50</f>
        <v>582</v>
      </c>
      <c r="L44" s="136"/>
      <c r="M44" s="136"/>
      <c r="N44" s="136">
        <f>'実質公債費比率（分子）の構造'!O$50</f>
        <v>281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2694</v>
      </c>
      <c r="C46" s="136"/>
      <c r="D46" s="136"/>
      <c r="E46" s="136">
        <f>'実質公債費比率（分子）の構造'!L$48</f>
        <v>2776</v>
      </c>
      <c r="F46" s="136"/>
      <c r="G46" s="136"/>
      <c r="H46" s="136">
        <f>'実質公債費比率（分子）の構造'!M$48</f>
        <v>2609</v>
      </c>
      <c r="I46" s="136"/>
      <c r="J46" s="136"/>
      <c r="K46" s="136">
        <f>'実質公債費比率（分子）の構造'!N$48</f>
        <v>2785</v>
      </c>
      <c r="L46" s="136"/>
      <c r="M46" s="136"/>
      <c r="N46" s="136">
        <f>'実質公債費比率（分子）の構造'!O$48</f>
        <v>2830</v>
      </c>
      <c r="O46" s="136"/>
      <c r="P46" s="136"/>
    </row>
    <row r="47" spans="1:16" x14ac:dyDescent="0.15">
      <c r="A47" s="136" t="s">
        <v>55</v>
      </c>
      <c r="B47" s="136">
        <f>'実質公債費比率（分子）の構造'!K$47</f>
        <v>63</v>
      </c>
      <c r="C47" s="136"/>
      <c r="D47" s="136"/>
      <c r="E47" s="136">
        <f>'実質公債費比率（分子）の構造'!L$47</f>
        <v>83</v>
      </c>
      <c r="F47" s="136"/>
      <c r="G47" s="136"/>
      <c r="H47" s="136">
        <f>'実質公債費比率（分子）の構造'!M$47</f>
        <v>103</v>
      </c>
      <c r="I47" s="136"/>
      <c r="J47" s="136"/>
      <c r="K47" s="136">
        <f>'実質公債費比率（分子）の構造'!N$47</f>
        <v>123</v>
      </c>
      <c r="L47" s="136"/>
      <c r="M47" s="136"/>
      <c r="N47" s="136">
        <f>'実質公債費比率（分子）の構造'!O$47</f>
        <v>143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14332</v>
      </c>
      <c r="C49" s="136"/>
      <c r="D49" s="136"/>
      <c r="E49" s="136">
        <f>'実質公債費比率（分子）の構造'!L$45</f>
        <v>13864</v>
      </c>
      <c r="F49" s="136"/>
      <c r="G49" s="136"/>
      <c r="H49" s="136">
        <f>'実質公債費比率（分子）の構造'!M$45</f>
        <v>13603</v>
      </c>
      <c r="I49" s="136"/>
      <c r="J49" s="136"/>
      <c r="K49" s="136">
        <f>'実質公債費比率（分子）の構造'!N$45</f>
        <v>13208</v>
      </c>
      <c r="L49" s="136"/>
      <c r="M49" s="136"/>
      <c r="N49" s="136">
        <f>'実質公債費比率（分子）の構造'!O$45</f>
        <v>12456</v>
      </c>
      <c r="O49" s="136"/>
      <c r="P49" s="136"/>
    </row>
    <row r="50" spans="1:16" x14ac:dyDescent="0.15">
      <c r="A50" s="136" t="s">
        <v>58</v>
      </c>
      <c r="B50" s="136" t="e">
        <f>NA()</f>
        <v>#N/A</v>
      </c>
      <c r="C50" s="136">
        <f>IF(ISNUMBER('実質公債費比率（分子）の構造'!K$53),'実質公債費比率（分子）の構造'!K$53,NA())</f>
        <v>6054</v>
      </c>
      <c r="D50" s="136" t="e">
        <f>NA()</f>
        <v>#N/A</v>
      </c>
      <c r="E50" s="136" t="e">
        <f>NA()</f>
        <v>#N/A</v>
      </c>
      <c r="F50" s="136">
        <f>IF(ISNUMBER('実質公債費比率（分子）の構造'!L$53),'実質公債費比率（分子）の構造'!L$53,NA())</f>
        <v>5619</v>
      </c>
      <c r="G50" s="136" t="e">
        <f>NA()</f>
        <v>#N/A</v>
      </c>
      <c r="H50" s="136" t="e">
        <f>NA()</f>
        <v>#N/A</v>
      </c>
      <c r="I50" s="136">
        <f>IF(ISNUMBER('実質公債費比率（分子）の構造'!M$53),'実質公債費比率（分子）の構造'!M$53,NA())</f>
        <v>4959</v>
      </c>
      <c r="J50" s="136" t="e">
        <f>NA()</f>
        <v>#N/A</v>
      </c>
      <c r="K50" s="136" t="e">
        <f>NA()</f>
        <v>#N/A</v>
      </c>
      <c r="L50" s="136">
        <f>IF(ISNUMBER('実質公債費比率（分子）の構造'!N$53),'実質公債費比率（分子）の構造'!N$53,NA())</f>
        <v>4484</v>
      </c>
      <c r="M50" s="136" t="e">
        <f>NA()</f>
        <v>#N/A</v>
      </c>
      <c r="N50" s="136" t="e">
        <f>NA()</f>
        <v>#N/A</v>
      </c>
      <c r="O50" s="136">
        <f>IF(ISNUMBER('実質公債費比率（分子）の構造'!O$53),'実質公債費比率（分子）の構造'!O$53,NA())</f>
        <v>3201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95760</v>
      </c>
      <c r="E56" s="135"/>
      <c r="F56" s="135"/>
      <c r="G56" s="135">
        <f>'将来負担比率（分子）の構造'!J$51</f>
        <v>96097</v>
      </c>
      <c r="H56" s="135"/>
      <c r="I56" s="135"/>
      <c r="J56" s="135">
        <f>'将来負担比率（分子）の構造'!K$51</f>
        <v>97553</v>
      </c>
      <c r="K56" s="135"/>
      <c r="L56" s="135"/>
      <c r="M56" s="135">
        <f>'将来負担比率（分子）の構造'!L$51</f>
        <v>96636</v>
      </c>
      <c r="N56" s="135"/>
      <c r="O56" s="135"/>
      <c r="P56" s="135">
        <f>'将来負担比率（分子）の構造'!M$51</f>
        <v>95799</v>
      </c>
    </row>
    <row r="57" spans="1:16" x14ac:dyDescent="0.15">
      <c r="A57" s="135" t="s">
        <v>34</v>
      </c>
      <c r="B57" s="135"/>
      <c r="C57" s="135"/>
      <c r="D57" s="135">
        <f>'将来負担比率（分子）の構造'!I$50</f>
        <v>23493</v>
      </c>
      <c r="E57" s="135"/>
      <c r="F57" s="135"/>
      <c r="G57" s="135">
        <f>'将来負担比率（分子）の構造'!J$50</f>
        <v>22778</v>
      </c>
      <c r="H57" s="135"/>
      <c r="I57" s="135"/>
      <c r="J57" s="135">
        <f>'将来負担比率（分子）の構造'!K$50</f>
        <v>22192</v>
      </c>
      <c r="K57" s="135"/>
      <c r="L57" s="135"/>
      <c r="M57" s="135">
        <f>'将来負担比率（分子）の構造'!L$50</f>
        <v>21472</v>
      </c>
      <c r="N57" s="135"/>
      <c r="O57" s="135"/>
      <c r="P57" s="135">
        <f>'将来負担比率（分子）の構造'!M$50</f>
        <v>24150</v>
      </c>
    </row>
    <row r="58" spans="1:16" x14ac:dyDescent="0.15">
      <c r="A58" s="135" t="s">
        <v>33</v>
      </c>
      <c r="B58" s="135"/>
      <c r="C58" s="135"/>
      <c r="D58" s="135">
        <f>'将来負担比率（分子）の構造'!I$49</f>
        <v>21092</v>
      </c>
      <c r="E58" s="135"/>
      <c r="F58" s="135"/>
      <c r="G58" s="135">
        <f>'将来負担比率（分子）の構造'!J$49</f>
        <v>20347</v>
      </c>
      <c r="H58" s="135"/>
      <c r="I58" s="135"/>
      <c r="J58" s="135">
        <f>'将来負担比率（分子）の構造'!K$49</f>
        <v>21027</v>
      </c>
      <c r="K58" s="135"/>
      <c r="L58" s="135"/>
      <c r="M58" s="135">
        <f>'将来負担比率（分子）の構造'!L$49</f>
        <v>21197</v>
      </c>
      <c r="N58" s="135"/>
      <c r="O58" s="135"/>
      <c r="P58" s="135">
        <f>'将来負担比率（分子）の構造'!M$49</f>
        <v>23648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131</v>
      </c>
      <c r="C61" s="135"/>
      <c r="D61" s="135"/>
      <c r="E61" s="135">
        <f>'将来負担比率（分子）の構造'!J$46</f>
        <v>165</v>
      </c>
      <c r="F61" s="135"/>
      <c r="G61" s="135"/>
      <c r="H61" s="135">
        <f>'将来負担比率（分子）の構造'!K$46</f>
        <v>119</v>
      </c>
      <c r="I61" s="135"/>
      <c r="J61" s="135"/>
      <c r="K61" s="135">
        <f>'将来負担比率（分子）の構造'!L$46</f>
        <v>125</v>
      </c>
      <c r="L61" s="135"/>
      <c r="M61" s="135"/>
      <c r="N61" s="135">
        <f>'将来負担比率（分子）の構造'!M$46</f>
        <v>77</v>
      </c>
      <c r="O61" s="135"/>
      <c r="P61" s="135"/>
    </row>
    <row r="62" spans="1:16" x14ac:dyDescent="0.15">
      <c r="A62" s="135" t="s">
        <v>28</v>
      </c>
      <c r="B62" s="135">
        <f>'将来負担比率（分子）の構造'!I$45</f>
        <v>19927</v>
      </c>
      <c r="C62" s="135"/>
      <c r="D62" s="135"/>
      <c r="E62" s="135">
        <f>'将来負担比率（分子）の構造'!J$45</f>
        <v>20148</v>
      </c>
      <c r="F62" s="135"/>
      <c r="G62" s="135"/>
      <c r="H62" s="135">
        <f>'将来負担比率（分子）の構造'!K$45</f>
        <v>17456</v>
      </c>
      <c r="I62" s="135"/>
      <c r="J62" s="135"/>
      <c r="K62" s="135">
        <f>'将来負担比率（分子）の構造'!L$45</f>
        <v>16117</v>
      </c>
      <c r="L62" s="135"/>
      <c r="M62" s="135"/>
      <c r="N62" s="135">
        <f>'将来負担比率（分子）の構造'!M$45</f>
        <v>16443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30353</v>
      </c>
      <c r="C64" s="135"/>
      <c r="D64" s="135"/>
      <c r="E64" s="135">
        <f>'将来負担比率（分子）の構造'!J$43</f>
        <v>29119</v>
      </c>
      <c r="F64" s="135"/>
      <c r="G64" s="135"/>
      <c r="H64" s="135">
        <f>'将来負担比率（分子）の構造'!K$43</f>
        <v>29838</v>
      </c>
      <c r="I64" s="135"/>
      <c r="J64" s="135"/>
      <c r="K64" s="135">
        <f>'将来負担比率（分子）の構造'!L$43</f>
        <v>28003</v>
      </c>
      <c r="L64" s="135"/>
      <c r="M64" s="135"/>
      <c r="N64" s="135">
        <f>'将来負担比率（分子）の構造'!M$43</f>
        <v>28181</v>
      </c>
      <c r="O64" s="135"/>
      <c r="P64" s="135"/>
    </row>
    <row r="65" spans="1:16" x14ac:dyDescent="0.15">
      <c r="A65" s="135" t="s">
        <v>25</v>
      </c>
      <c r="B65" s="135">
        <f>'将来負担比率（分子）の構造'!I$42</f>
        <v>1867</v>
      </c>
      <c r="C65" s="135"/>
      <c r="D65" s="135"/>
      <c r="E65" s="135">
        <f>'将来負担比率（分子）の構造'!J$42</f>
        <v>1340</v>
      </c>
      <c r="F65" s="135"/>
      <c r="G65" s="135"/>
      <c r="H65" s="135">
        <f>'将来負担比率（分子）の構造'!K$42</f>
        <v>851</v>
      </c>
      <c r="I65" s="135"/>
      <c r="J65" s="135"/>
      <c r="K65" s="135">
        <f>'将来負担比率（分子）の構造'!L$42</f>
        <v>319</v>
      </c>
      <c r="L65" s="135"/>
      <c r="M65" s="135"/>
      <c r="N65" s="135">
        <f>'将来負担比率（分子）の構造'!M$42</f>
        <v>1</v>
      </c>
      <c r="O65" s="135"/>
      <c r="P65" s="135"/>
    </row>
    <row r="66" spans="1:16" x14ac:dyDescent="0.15">
      <c r="A66" s="135" t="s">
        <v>24</v>
      </c>
      <c r="B66" s="135">
        <f>'将来負担比率（分子）の構造'!I$41</f>
        <v>125193</v>
      </c>
      <c r="C66" s="135"/>
      <c r="D66" s="135"/>
      <c r="E66" s="135">
        <f>'将来負担比率（分子）の構造'!J$41</f>
        <v>124494</v>
      </c>
      <c r="F66" s="135"/>
      <c r="G66" s="135"/>
      <c r="H66" s="135">
        <f>'将来負担比率（分子）の構造'!K$41</f>
        <v>119968</v>
      </c>
      <c r="I66" s="135"/>
      <c r="J66" s="135"/>
      <c r="K66" s="135">
        <f>'将来負担比率（分子）の構造'!L$41</f>
        <v>117389</v>
      </c>
      <c r="L66" s="135"/>
      <c r="M66" s="135"/>
      <c r="N66" s="135">
        <f>'将来負担比率（分子）の構造'!M$41</f>
        <v>113189</v>
      </c>
      <c r="O66" s="135"/>
      <c r="P66" s="135"/>
    </row>
    <row r="67" spans="1:16" x14ac:dyDescent="0.15">
      <c r="A67" s="135" t="s">
        <v>62</v>
      </c>
      <c r="B67" s="135" t="e">
        <f>NA()</f>
        <v>#N/A</v>
      </c>
      <c r="C67" s="135">
        <f>IF(ISNUMBER('将来負担比率（分子）の構造'!I$52), IF('将来負担比率（分子）の構造'!I$52 &lt; 0, 0, '将来負担比率（分子）の構造'!I$52), NA())</f>
        <v>37127</v>
      </c>
      <c r="D67" s="135" t="e">
        <f>NA()</f>
        <v>#N/A</v>
      </c>
      <c r="E67" s="135" t="e">
        <f>NA()</f>
        <v>#N/A</v>
      </c>
      <c r="F67" s="135">
        <f>IF(ISNUMBER('将来負担比率（分子）の構造'!J$52), IF('将来負担比率（分子）の構造'!J$52 &lt; 0, 0, '将来負担比率（分子）の構造'!J$52), NA())</f>
        <v>36043</v>
      </c>
      <c r="G67" s="135" t="e">
        <f>NA()</f>
        <v>#N/A</v>
      </c>
      <c r="H67" s="135" t="e">
        <f>NA()</f>
        <v>#N/A</v>
      </c>
      <c r="I67" s="135">
        <f>IF(ISNUMBER('将来負担比率（分子）の構造'!K$52), IF('将来負担比率（分子）の構造'!K$52 &lt; 0, 0, '将来負担比率（分子）の構造'!K$52), NA())</f>
        <v>27460</v>
      </c>
      <c r="J67" s="135" t="e">
        <f>NA()</f>
        <v>#N/A</v>
      </c>
      <c r="K67" s="135" t="e">
        <f>NA()</f>
        <v>#N/A</v>
      </c>
      <c r="L67" s="135">
        <f>IF(ISNUMBER('将来負担比率（分子）の構造'!L$52), IF('将来負担比率（分子）の構造'!L$52 &lt; 0, 0, '将来負担比率（分子）の構造'!L$52), NA())</f>
        <v>22648</v>
      </c>
      <c r="M67" s="135" t="e">
        <f>NA()</f>
        <v>#N/A</v>
      </c>
      <c r="N67" s="135" t="e">
        <f>NA()</f>
        <v>#N/A</v>
      </c>
      <c r="O67" s="135">
        <f>IF(ISNUMBER('将来負担比率（分子）の構造'!M$52), IF('将来負担比率（分子）の構造'!M$52 &lt; 0, 0, '将来負担比率（分子）の構造'!M$52), NA())</f>
        <v>14295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28934593</v>
      </c>
      <c r="S5" s="583"/>
      <c r="T5" s="583"/>
      <c r="U5" s="583"/>
      <c r="V5" s="583"/>
      <c r="W5" s="583"/>
      <c r="X5" s="583"/>
      <c r="Y5" s="584"/>
      <c r="Z5" s="585">
        <v>23.7</v>
      </c>
      <c r="AA5" s="585"/>
      <c r="AB5" s="585"/>
      <c r="AC5" s="585"/>
      <c r="AD5" s="586">
        <v>27052997</v>
      </c>
      <c r="AE5" s="586"/>
      <c r="AF5" s="586"/>
      <c r="AG5" s="586"/>
      <c r="AH5" s="586"/>
      <c r="AI5" s="586"/>
      <c r="AJ5" s="586"/>
      <c r="AK5" s="586"/>
      <c r="AL5" s="587">
        <v>45.1</v>
      </c>
      <c r="AM5" s="588"/>
      <c r="AN5" s="588"/>
      <c r="AO5" s="589"/>
      <c r="AP5" s="579" t="s">
        <v>206</v>
      </c>
      <c r="AQ5" s="580"/>
      <c r="AR5" s="580"/>
      <c r="AS5" s="580"/>
      <c r="AT5" s="580"/>
      <c r="AU5" s="580"/>
      <c r="AV5" s="580"/>
      <c r="AW5" s="580"/>
      <c r="AX5" s="580"/>
      <c r="AY5" s="580"/>
      <c r="AZ5" s="580"/>
      <c r="BA5" s="580"/>
      <c r="BB5" s="580"/>
      <c r="BC5" s="580"/>
      <c r="BD5" s="580"/>
      <c r="BE5" s="580"/>
      <c r="BF5" s="581"/>
      <c r="BG5" s="593">
        <v>26993971</v>
      </c>
      <c r="BH5" s="594"/>
      <c r="BI5" s="594"/>
      <c r="BJ5" s="594"/>
      <c r="BK5" s="594"/>
      <c r="BL5" s="594"/>
      <c r="BM5" s="594"/>
      <c r="BN5" s="595"/>
      <c r="BO5" s="596">
        <v>93.3</v>
      </c>
      <c r="BP5" s="596"/>
      <c r="BQ5" s="596"/>
      <c r="BR5" s="596"/>
      <c r="BS5" s="597">
        <v>341033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721633</v>
      </c>
      <c r="S6" s="594"/>
      <c r="T6" s="594"/>
      <c r="U6" s="594"/>
      <c r="V6" s="594"/>
      <c r="W6" s="594"/>
      <c r="X6" s="594"/>
      <c r="Y6" s="595"/>
      <c r="Z6" s="596">
        <v>0.6</v>
      </c>
      <c r="AA6" s="596"/>
      <c r="AB6" s="596"/>
      <c r="AC6" s="596"/>
      <c r="AD6" s="597">
        <v>721633</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26993971</v>
      </c>
      <c r="BH6" s="594"/>
      <c r="BI6" s="594"/>
      <c r="BJ6" s="594"/>
      <c r="BK6" s="594"/>
      <c r="BL6" s="594"/>
      <c r="BM6" s="594"/>
      <c r="BN6" s="595"/>
      <c r="BO6" s="596">
        <v>93.3</v>
      </c>
      <c r="BP6" s="596"/>
      <c r="BQ6" s="596"/>
      <c r="BR6" s="596"/>
      <c r="BS6" s="597">
        <v>341033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635510</v>
      </c>
      <c r="CS6" s="594"/>
      <c r="CT6" s="594"/>
      <c r="CU6" s="594"/>
      <c r="CV6" s="594"/>
      <c r="CW6" s="594"/>
      <c r="CX6" s="594"/>
      <c r="CY6" s="595"/>
      <c r="CZ6" s="596">
        <v>0.5</v>
      </c>
      <c r="DA6" s="596"/>
      <c r="DB6" s="596"/>
      <c r="DC6" s="596"/>
      <c r="DD6" s="602">
        <v>4499</v>
      </c>
      <c r="DE6" s="594"/>
      <c r="DF6" s="594"/>
      <c r="DG6" s="594"/>
      <c r="DH6" s="594"/>
      <c r="DI6" s="594"/>
      <c r="DJ6" s="594"/>
      <c r="DK6" s="594"/>
      <c r="DL6" s="594"/>
      <c r="DM6" s="594"/>
      <c r="DN6" s="594"/>
      <c r="DO6" s="594"/>
      <c r="DP6" s="595"/>
      <c r="DQ6" s="602">
        <v>635508</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42407</v>
      </c>
      <c r="S7" s="594"/>
      <c r="T7" s="594"/>
      <c r="U7" s="594"/>
      <c r="V7" s="594"/>
      <c r="W7" s="594"/>
      <c r="X7" s="594"/>
      <c r="Y7" s="595"/>
      <c r="Z7" s="596">
        <v>0</v>
      </c>
      <c r="AA7" s="596"/>
      <c r="AB7" s="596"/>
      <c r="AC7" s="596"/>
      <c r="AD7" s="597">
        <v>42407</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12817056</v>
      </c>
      <c r="BH7" s="594"/>
      <c r="BI7" s="594"/>
      <c r="BJ7" s="594"/>
      <c r="BK7" s="594"/>
      <c r="BL7" s="594"/>
      <c r="BM7" s="594"/>
      <c r="BN7" s="595"/>
      <c r="BO7" s="596">
        <v>44.3</v>
      </c>
      <c r="BP7" s="596"/>
      <c r="BQ7" s="596"/>
      <c r="BR7" s="596"/>
      <c r="BS7" s="597">
        <v>341033</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13477252</v>
      </c>
      <c r="CS7" s="594"/>
      <c r="CT7" s="594"/>
      <c r="CU7" s="594"/>
      <c r="CV7" s="594"/>
      <c r="CW7" s="594"/>
      <c r="CX7" s="594"/>
      <c r="CY7" s="595"/>
      <c r="CZ7" s="596">
        <v>11.5</v>
      </c>
      <c r="DA7" s="596"/>
      <c r="DB7" s="596"/>
      <c r="DC7" s="596"/>
      <c r="DD7" s="602">
        <v>621306</v>
      </c>
      <c r="DE7" s="594"/>
      <c r="DF7" s="594"/>
      <c r="DG7" s="594"/>
      <c r="DH7" s="594"/>
      <c r="DI7" s="594"/>
      <c r="DJ7" s="594"/>
      <c r="DK7" s="594"/>
      <c r="DL7" s="594"/>
      <c r="DM7" s="594"/>
      <c r="DN7" s="594"/>
      <c r="DO7" s="594"/>
      <c r="DP7" s="595"/>
      <c r="DQ7" s="602">
        <v>10845395</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117032</v>
      </c>
      <c r="S8" s="594"/>
      <c r="T8" s="594"/>
      <c r="U8" s="594"/>
      <c r="V8" s="594"/>
      <c r="W8" s="594"/>
      <c r="X8" s="594"/>
      <c r="Y8" s="595"/>
      <c r="Z8" s="596">
        <v>0.1</v>
      </c>
      <c r="AA8" s="596"/>
      <c r="AB8" s="596"/>
      <c r="AC8" s="596"/>
      <c r="AD8" s="597">
        <v>117032</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396060</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43792449</v>
      </c>
      <c r="CS8" s="594"/>
      <c r="CT8" s="594"/>
      <c r="CU8" s="594"/>
      <c r="CV8" s="594"/>
      <c r="CW8" s="594"/>
      <c r="CX8" s="594"/>
      <c r="CY8" s="595"/>
      <c r="CZ8" s="596">
        <v>37.299999999999997</v>
      </c>
      <c r="DA8" s="596"/>
      <c r="DB8" s="596"/>
      <c r="DC8" s="596"/>
      <c r="DD8" s="602">
        <v>174099</v>
      </c>
      <c r="DE8" s="594"/>
      <c r="DF8" s="594"/>
      <c r="DG8" s="594"/>
      <c r="DH8" s="594"/>
      <c r="DI8" s="594"/>
      <c r="DJ8" s="594"/>
      <c r="DK8" s="594"/>
      <c r="DL8" s="594"/>
      <c r="DM8" s="594"/>
      <c r="DN8" s="594"/>
      <c r="DO8" s="594"/>
      <c r="DP8" s="595"/>
      <c r="DQ8" s="602">
        <v>19347899</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97313</v>
      </c>
      <c r="S9" s="594"/>
      <c r="T9" s="594"/>
      <c r="U9" s="594"/>
      <c r="V9" s="594"/>
      <c r="W9" s="594"/>
      <c r="X9" s="594"/>
      <c r="Y9" s="595"/>
      <c r="Z9" s="596">
        <v>0.1</v>
      </c>
      <c r="AA9" s="596"/>
      <c r="AB9" s="596"/>
      <c r="AC9" s="596"/>
      <c r="AD9" s="597">
        <v>97313</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10035313</v>
      </c>
      <c r="BH9" s="594"/>
      <c r="BI9" s="594"/>
      <c r="BJ9" s="594"/>
      <c r="BK9" s="594"/>
      <c r="BL9" s="594"/>
      <c r="BM9" s="594"/>
      <c r="BN9" s="595"/>
      <c r="BO9" s="596">
        <v>34.700000000000003</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9330712</v>
      </c>
      <c r="CS9" s="594"/>
      <c r="CT9" s="594"/>
      <c r="CU9" s="594"/>
      <c r="CV9" s="594"/>
      <c r="CW9" s="594"/>
      <c r="CX9" s="594"/>
      <c r="CY9" s="595"/>
      <c r="CZ9" s="596">
        <v>7.9</v>
      </c>
      <c r="DA9" s="596"/>
      <c r="DB9" s="596"/>
      <c r="DC9" s="596"/>
      <c r="DD9" s="602">
        <v>729952</v>
      </c>
      <c r="DE9" s="594"/>
      <c r="DF9" s="594"/>
      <c r="DG9" s="594"/>
      <c r="DH9" s="594"/>
      <c r="DI9" s="594"/>
      <c r="DJ9" s="594"/>
      <c r="DK9" s="594"/>
      <c r="DL9" s="594"/>
      <c r="DM9" s="594"/>
      <c r="DN9" s="594"/>
      <c r="DO9" s="594"/>
      <c r="DP9" s="595"/>
      <c r="DQ9" s="602">
        <v>7639045</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4864787</v>
      </c>
      <c r="S10" s="594"/>
      <c r="T10" s="594"/>
      <c r="U10" s="594"/>
      <c r="V10" s="594"/>
      <c r="W10" s="594"/>
      <c r="X10" s="594"/>
      <c r="Y10" s="595"/>
      <c r="Z10" s="596">
        <v>4</v>
      </c>
      <c r="AA10" s="596"/>
      <c r="AB10" s="596"/>
      <c r="AC10" s="596"/>
      <c r="AD10" s="597">
        <v>4864787</v>
      </c>
      <c r="AE10" s="597"/>
      <c r="AF10" s="597"/>
      <c r="AG10" s="597"/>
      <c r="AH10" s="597"/>
      <c r="AI10" s="597"/>
      <c r="AJ10" s="597"/>
      <c r="AK10" s="597"/>
      <c r="AL10" s="598">
        <v>8.1</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562154</v>
      </c>
      <c r="BH10" s="594"/>
      <c r="BI10" s="594"/>
      <c r="BJ10" s="594"/>
      <c r="BK10" s="594"/>
      <c r="BL10" s="594"/>
      <c r="BM10" s="594"/>
      <c r="BN10" s="595"/>
      <c r="BO10" s="596">
        <v>1.9</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84954</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57233</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39401</v>
      </c>
      <c r="S11" s="594"/>
      <c r="T11" s="594"/>
      <c r="U11" s="594"/>
      <c r="V11" s="594"/>
      <c r="W11" s="594"/>
      <c r="X11" s="594"/>
      <c r="Y11" s="595"/>
      <c r="Z11" s="596">
        <v>0</v>
      </c>
      <c r="AA11" s="596"/>
      <c r="AB11" s="596"/>
      <c r="AC11" s="596"/>
      <c r="AD11" s="597">
        <v>39401</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1823529</v>
      </c>
      <c r="BH11" s="594"/>
      <c r="BI11" s="594"/>
      <c r="BJ11" s="594"/>
      <c r="BK11" s="594"/>
      <c r="BL11" s="594"/>
      <c r="BM11" s="594"/>
      <c r="BN11" s="595"/>
      <c r="BO11" s="596">
        <v>6.3</v>
      </c>
      <c r="BP11" s="596"/>
      <c r="BQ11" s="596"/>
      <c r="BR11" s="596"/>
      <c r="BS11" s="602">
        <v>341033</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2413231</v>
      </c>
      <c r="CS11" s="594"/>
      <c r="CT11" s="594"/>
      <c r="CU11" s="594"/>
      <c r="CV11" s="594"/>
      <c r="CW11" s="594"/>
      <c r="CX11" s="594"/>
      <c r="CY11" s="595"/>
      <c r="CZ11" s="596">
        <v>2.1</v>
      </c>
      <c r="DA11" s="596"/>
      <c r="DB11" s="596"/>
      <c r="DC11" s="596"/>
      <c r="DD11" s="602">
        <v>833392</v>
      </c>
      <c r="DE11" s="594"/>
      <c r="DF11" s="594"/>
      <c r="DG11" s="594"/>
      <c r="DH11" s="594"/>
      <c r="DI11" s="594"/>
      <c r="DJ11" s="594"/>
      <c r="DK11" s="594"/>
      <c r="DL11" s="594"/>
      <c r="DM11" s="594"/>
      <c r="DN11" s="594"/>
      <c r="DO11" s="594"/>
      <c r="DP11" s="595"/>
      <c r="DQ11" s="602">
        <v>1328900</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11680091</v>
      </c>
      <c r="BH12" s="594"/>
      <c r="BI12" s="594"/>
      <c r="BJ12" s="594"/>
      <c r="BK12" s="594"/>
      <c r="BL12" s="594"/>
      <c r="BM12" s="594"/>
      <c r="BN12" s="595"/>
      <c r="BO12" s="596">
        <v>40.4</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8142777</v>
      </c>
      <c r="CS12" s="594"/>
      <c r="CT12" s="594"/>
      <c r="CU12" s="594"/>
      <c r="CV12" s="594"/>
      <c r="CW12" s="594"/>
      <c r="CX12" s="594"/>
      <c r="CY12" s="595"/>
      <c r="CZ12" s="596">
        <v>6.9</v>
      </c>
      <c r="DA12" s="596"/>
      <c r="DB12" s="596"/>
      <c r="DC12" s="596"/>
      <c r="DD12" s="602">
        <v>220254</v>
      </c>
      <c r="DE12" s="594"/>
      <c r="DF12" s="594"/>
      <c r="DG12" s="594"/>
      <c r="DH12" s="594"/>
      <c r="DI12" s="594"/>
      <c r="DJ12" s="594"/>
      <c r="DK12" s="594"/>
      <c r="DL12" s="594"/>
      <c r="DM12" s="594"/>
      <c r="DN12" s="594"/>
      <c r="DO12" s="594"/>
      <c r="DP12" s="595"/>
      <c r="DQ12" s="602">
        <v>2272567</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88523</v>
      </c>
      <c r="S13" s="594"/>
      <c r="T13" s="594"/>
      <c r="U13" s="594"/>
      <c r="V13" s="594"/>
      <c r="W13" s="594"/>
      <c r="X13" s="594"/>
      <c r="Y13" s="595"/>
      <c r="Z13" s="596">
        <v>0.1</v>
      </c>
      <c r="AA13" s="596"/>
      <c r="AB13" s="596"/>
      <c r="AC13" s="596"/>
      <c r="AD13" s="597">
        <v>88523</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11518215</v>
      </c>
      <c r="BH13" s="594"/>
      <c r="BI13" s="594"/>
      <c r="BJ13" s="594"/>
      <c r="BK13" s="594"/>
      <c r="BL13" s="594"/>
      <c r="BM13" s="594"/>
      <c r="BN13" s="595"/>
      <c r="BO13" s="596">
        <v>39.799999999999997</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10803478</v>
      </c>
      <c r="CS13" s="594"/>
      <c r="CT13" s="594"/>
      <c r="CU13" s="594"/>
      <c r="CV13" s="594"/>
      <c r="CW13" s="594"/>
      <c r="CX13" s="594"/>
      <c r="CY13" s="595"/>
      <c r="CZ13" s="596">
        <v>9.1999999999999993</v>
      </c>
      <c r="DA13" s="596"/>
      <c r="DB13" s="596"/>
      <c r="DC13" s="596"/>
      <c r="DD13" s="602">
        <v>5397843</v>
      </c>
      <c r="DE13" s="594"/>
      <c r="DF13" s="594"/>
      <c r="DG13" s="594"/>
      <c r="DH13" s="594"/>
      <c r="DI13" s="594"/>
      <c r="DJ13" s="594"/>
      <c r="DK13" s="594"/>
      <c r="DL13" s="594"/>
      <c r="DM13" s="594"/>
      <c r="DN13" s="594"/>
      <c r="DO13" s="594"/>
      <c r="DP13" s="595"/>
      <c r="DQ13" s="602">
        <v>6753352</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550625</v>
      </c>
      <c r="BH14" s="594"/>
      <c r="BI14" s="594"/>
      <c r="BJ14" s="594"/>
      <c r="BK14" s="594"/>
      <c r="BL14" s="594"/>
      <c r="BM14" s="594"/>
      <c r="BN14" s="595"/>
      <c r="BO14" s="596">
        <v>1.9</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5109006</v>
      </c>
      <c r="CS14" s="594"/>
      <c r="CT14" s="594"/>
      <c r="CU14" s="594"/>
      <c r="CV14" s="594"/>
      <c r="CW14" s="594"/>
      <c r="CX14" s="594"/>
      <c r="CY14" s="595"/>
      <c r="CZ14" s="596">
        <v>4.3</v>
      </c>
      <c r="DA14" s="596"/>
      <c r="DB14" s="596"/>
      <c r="DC14" s="596"/>
      <c r="DD14" s="602">
        <v>1772886</v>
      </c>
      <c r="DE14" s="594"/>
      <c r="DF14" s="594"/>
      <c r="DG14" s="594"/>
      <c r="DH14" s="594"/>
      <c r="DI14" s="594"/>
      <c r="DJ14" s="594"/>
      <c r="DK14" s="594"/>
      <c r="DL14" s="594"/>
      <c r="DM14" s="594"/>
      <c r="DN14" s="594"/>
      <c r="DO14" s="594"/>
      <c r="DP14" s="595"/>
      <c r="DQ14" s="602">
        <v>2672147</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115120</v>
      </c>
      <c r="S15" s="594"/>
      <c r="T15" s="594"/>
      <c r="U15" s="594"/>
      <c r="V15" s="594"/>
      <c r="W15" s="594"/>
      <c r="X15" s="594"/>
      <c r="Y15" s="595"/>
      <c r="Z15" s="596">
        <v>0.1</v>
      </c>
      <c r="AA15" s="596"/>
      <c r="AB15" s="596"/>
      <c r="AC15" s="596"/>
      <c r="AD15" s="597">
        <v>115120</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1946199</v>
      </c>
      <c r="BH15" s="594"/>
      <c r="BI15" s="594"/>
      <c r="BJ15" s="594"/>
      <c r="BK15" s="594"/>
      <c r="BL15" s="594"/>
      <c r="BM15" s="594"/>
      <c r="BN15" s="595"/>
      <c r="BO15" s="596">
        <v>6.7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10572700</v>
      </c>
      <c r="CS15" s="594"/>
      <c r="CT15" s="594"/>
      <c r="CU15" s="594"/>
      <c r="CV15" s="594"/>
      <c r="CW15" s="594"/>
      <c r="CX15" s="594"/>
      <c r="CY15" s="595"/>
      <c r="CZ15" s="596">
        <v>9</v>
      </c>
      <c r="DA15" s="596"/>
      <c r="DB15" s="596"/>
      <c r="DC15" s="596"/>
      <c r="DD15" s="602">
        <v>3074636</v>
      </c>
      <c r="DE15" s="594"/>
      <c r="DF15" s="594"/>
      <c r="DG15" s="594"/>
      <c r="DH15" s="594"/>
      <c r="DI15" s="594"/>
      <c r="DJ15" s="594"/>
      <c r="DK15" s="594"/>
      <c r="DL15" s="594"/>
      <c r="DM15" s="594"/>
      <c r="DN15" s="594"/>
      <c r="DO15" s="594"/>
      <c r="DP15" s="595"/>
      <c r="DQ15" s="602">
        <v>7441543</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27739982</v>
      </c>
      <c r="S16" s="594"/>
      <c r="T16" s="594"/>
      <c r="U16" s="594"/>
      <c r="V16" s="594"/>
      <c r="W16" s="594"/>
      <c r="X16" s="594"/>
      <c r="Y16" s="595"/>
      <c r="Z16" s="596">
        <v>22.7</v>
      </c>
      <c r="AA16" s="596"/>
      <c r="AB16" s="596"/>
      <c r="AC16" s="596"/>
      <c r="AD16" s="597">
        <v>25648892</v>
      </c>
      <c r="AE16" s="597"/>
      <c r="AF16" s="597"/>
      <c r="AG16" s="597"/>
      <c r="AH16" s="597"/>
      <c r="AI16" s="597"/>
      <c r="AJ16" s="597"/>
      <c r="AK16" s="597"/>
      <c r="AL16" s="598">
        <v>42.8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239283</v>
      </c>
      <c r="CS16" s="594"/>
      <c r="CT16" s="594"/>
      <c r="CU16" s="594"/>
      <c r="CV16" s="594"/>
      <c r="CW16" s="594"/>
      <c r="CX16" s="594"/>
      <c r="CY16" s="595"/>
      <c r="CZ16" s="596">
        <v>0.2</v>
      </c>
      <c r="DA16" s="596"/>
      <c r="DB16" s="596"/>
      <c r="DC16" s="596"/>
      <c r="DD16" s="602" t="s">
        <v>108</v>
      </c>
      <c r="DE16" s="594"/>
      <c r="DF16" s="594"/>
      <c r="DG16" s="594"/>
      <c r="DH16" s="594"/>
      <c r="DI16" s="594"/>
      <c r="DJ16" s="594"/>
      <c r="DK16" s="594"/>
      <c r="DL16" s="594"/>
      <c r="DM16" s="594"/>
      <c r="DN16" s="594"/>
      <c r="DO16" s="594"/>
      <c r="DP16" s="595"/>
      <c r="DQ16" s="602">
        <v>122629</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25648892</v>
      </c>
      <c r="S17" s="594"/>
      <c r="T17" s="594"/>
      <c r="U17" s="594"/>
      <c r="V17" s="594"/>
      <c r="W17" s="594"/>
      <c r="X17" s="594"/>
      <c r="Y17" s="595"/>
      <c r="Z17" s="596">
        <v>21</v>
      </c>
      <c r="AA17" s="596"/>
      <c r="AB17" s="596"/>
      <c r="AC17" s="596"/>
      <c r="AD17" s="597">
        <v>25648892</v>
      </c>
      <c r="AE17" s="597"/>
      <c r="AF17" s="597"/>
      <c r="AG17" s="597"/>
      <c r="AH17" s="597"/>
      <c r="AI17" s="597"/>
      <c r="AJ17" s="597"/>
      <c r="AK17" s="597"/>
      <c r="AL17" s="598">
        <v>42.8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12899524</v>
      </c>
      <c r="CS17" s="594"/>
      <c r="CT17" s="594"/>
      <c r="CU17" s="594"/>
      <c r="CV17" s="594"/>
      <c r="CW17" s="594"/>
      <c r="CX17" s="594"/>
      <c r="CY17" s="595"/>
      <c r="CZ17" s="596">
        <v>11</v>
      </c>
      <c r="DA17" s="596"/>
      <c r="DB17" s="596"/>
      <c r="DC17" s="596"/>
      <c r="DD17" s="602" t="s">
        <v>108</v>
      </c>
      <c r="DE17" s="594"/>
      <c r="DF17" s="594"/>
      <c r="DG17" s="594"/>
      <c r="DH17" s="594"/>
      <c r="DI17" s="594"/>
      <c r="DJ17" s="594"/>
      <c r="DK17" s="594"/>
      <c r="DL17" s="594"/>
      <c r="DM17" s="594"/>
      <c r="DN17" s="594"/>
      <c r="DO17" s="594"/>
      <c r="DP17" s="595"/>
      <c r="DQ17" s="602">
        <v>12005730</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2091069</v>
      </c>
      <c r="S18" s="594"/>
      <c r="T18" s="594"/>
      <c r="U18" s="594"/>
      <c r="V18" s="594"/>
      <c r="W18" s="594"/>
      <c r="X18" s="594"/>
      <c r="Y18" s="595"/>
      <c r="Z18" s="596">
        <v>1.7</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12993</v>
      </c>
      <c r="CS18" s="594"/>
      <c r="CT18" s="594"/>
      <c r="CU18" s="594"/>
      <c r="CV18" s="594"/>
      <c r="CW18" s="594"/>
      <c r="CX18" s="594"/>
      <c r="CY18" s="595"/>
      <c r="CZ18" s="596">
        <v>0</v>
      </c>
      <c r="DA18" s="596"/>
      <c r="DB18" s="596"/>
      <c r="DC18" s="596"/>
      <c r="DD18" s="602" t="s">
        <v>108</v>
      </c>
      <c r="DE18" s="594"/>
      <c r="DF18" s="594"/>
      <c r="DG18" s="594"/>
      <c r="DH18" s="594"/>
      <c r="DI18" s="594"/>
      <c r="DJ18" s="594"/>
      <c r="DK18" s="594"/>
      <c r="DL18" s="594"/>
      <c r="DM18" s="594"/>
      <c r="DN18" s="594"/>
      <c r="DO18" s="594"/>
      <c r="DP18" s="595"/>
      <c r="DQ18" s="602">
        <v>12993</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21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1940622</v>
      </c>
      <c r="BH19" s="594"/>
      <c r="BI19" s="594"/>
      <c r="BJ19" s="594"/>
      <c r="BK19" s="594"/>
      <c r="BL19" s="594"/>
      <c r="BM19" s="594"/>
      <c r="BN19" s="595"/>
      <c r="BO19" s="596">
        <v>6.7</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62760791</v>
      </c>
      <c r="S20" s="594"/>
      <c r="T20" s="594"/>
      <c r="U20" s="594"/>
      <c r="V20" s="594"/>
      <c r="W20" s="594"/>
      <c r="X20" s="594"/>
      <c r="Y20" s="595"/>
      <c r="Z20" s="596">
        <v>51.4</v>
      </c>
      <c r="AA20" s="596"/>
      <c r="AB20" s="596"/>
      <c r="AC20" s="596"/>
      <c r="AD20" s="597">
        <v>58788105</v>
      </c>
      <c r="AE20" s="597"/>
      <c r="AF20" s="597"/>
      <c r="AG20" s="597"/>
      <c r="AH20" s="597"/>
      <c r="AI20" s="597"/>
      <c r="AJ20" s="597"/>
      <c r="AK20" s="597"/>
      <c r="AL20" s="598">
        <v>98.1</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1940622</v>
      </c>
      <c r="BH20" s="594"/>
      <c r="BI20" s="594"/>
      <c r="BJ20" s="594"/>
      <c r="BK20" s="594"/>
      <c r="BL20" s="594"/>
      <c r="BM20" s="594"/>
      <c r="BN20" s="595"/>
      <c r="BO20" s="596">
        <v>6.7</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117513869</v>
      </c>
      <c r="CS20" s="594"/>
      <c r="CT20" s="594"/>
      <c r="CU20" s="594"/>
      <c r="CV20" s="594"/>
      <c r="CW20" s="594"/>
      <c r="CX20" s="594"/>
      <c r="CY20" s="595"/>
      <c r="CZ20" s="596">
        <v>100</v>
      </c>
      <c r="DA20" s="596"/>
      <c r="DB20" s="596"/>
      <c r="DC20" s="596"/>
      <c r="DD20" s="602">
        <v>12828867</v>
      </c>
      <c r="DE20" s="594"/>
      <c r="DF20" s="594"/>
      <c r="DG20" s="594"/>
      <c r="DH20" s="594"/>
      <c r="DI20" s="594"/>
      <c r="DJ20" s="594"/>
      <c r="DK20" s="594"/>
      <c r="DL20" s="594"/>
      <c r="DM20" s="594"/>
      <c r="DN20" s="594"/>
      <c r="DO20" s="594"/>
      <c r="DP20" s="595"/>
      <c r="DQ20" s="602">
        <v>71134941</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41108</v>
      </c>
      <c r="S21" s="594"/>
      <c r="T21" s="594"/>
      <c r="U21" s="594"/>
      <c r="V21" s="594"/>
      <c r="W21" s="594"/>
      <c r="X21" s="594"/>
      <c r="Y21" s="595"/>
      <c r="Z21" s="596">
        <v>0</v>
      </c>
      <c r="AA21" s="596"/>
      <c r="AB21" s="596"/>
      <c r="AC21" s="596"/>
      <c r="AD21" s="597">
        <v>41108</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59026</v>
      </c>
      <c r="BH21" s="594"/>
      <c r="BI21" s="594"/>
      <c r="BJ21" s="594"/>
      <c r="BK21" s="594"/>
      <c r="BL21" s="594"/>
      <c r="BM21" s="594"/>
      <c r="BN21" s="595"/>
      <c r="BO21" s="596">
        <v>0.2</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2377148</v>
      </c>
      <c r="S22" s="594"/>
      <c r="T22" s="594"/>
      <c r="U22" s="594"/>
      <c r="V22" s="594"/>
      <c r="W22" s="594"/>
      <c r="X22" s="594"/>
      <c r="Y22" s="595"/>
      <c r="Z22" s="596">
        <v>1.9</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2057288</v>
      </c>
      <c r="S23" s="594"/>
      <c r="T23" s="594"/>
      <c r="U23" s="594"/>
      <c r="V23" s="594"/>
      <c r="W23" s="594"/>
      <c r="X23" s="594"/>
      <c r="Y23" s="595"/>
      <c r="Z23" s="596">
        <v>1.7</v>
      </c>
      <c r="AA23" s="596"/>
      <c r="AB23" s="596"/>
      <c r="AC23" s="596"/>
      <c r="AD23" s="597">
        <v>96671</v>
      </c>
      <c r="AE23" s="597"/>
      <c r="AF23" s="597"/>
      <c r="AG23" s="597"/>
      <c r="AH23" s="597"/>
      <c r="AI23" s="597"/>
      <c r="AJ23" s="597"/>
      <c r="AK23" s="597"/>
      <c r="AL23" s="598">
        <v>0.2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1881596</v>
      </c>
      <c r="BH23" s="594"/>
      <c r="BI23" s="594"/>
      <c r="BJ23" s="594"/>
      <c r="BK23" s="594"/>
      <c r="BL23" s="594"/>
      <c r="BM23" s="594"/>
      <c r="BN23" s="595"/>
      <c r="BO23" s="596">
        <v>6.5</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731442</v>
      </c>
      <c r="S24" s="594"/>
      <c r="T24" s="594"/>
      <c r="U24" s="594"/>
      <c r="V24" s="594"/>
      <c r="W24" s="594"/>
      <c r="X24" s="594"/>
      <c r="Y24" s="595"/>
      <c r="Z24" s="596">
        <v>0.6</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60842329</v>
      </c>
      <c r="CS24" s="583"/>
      <c r="CT24" s="583"/>
      <c r="CU24" s="583"/>
      <c r="CV24" s="583"/>
      <c r="CW24" s="583"/>
      <c r="CX24" s="583"/>
      <c r="CY24" s="584"/>
      <c r="CZ24" s="620">
        <v>51.8</v>
      </c>
      <c r="DA24" s="621"/>
      <c r="DB24" s="621"/>
      <c r="DC24" s="622"/>
      <c r="DD24" s="619">
        <v>36269265</v>
      </c>
      <c r="DE24" s="583"/>
      <c r="DF24" s="583"/>
      <c r="DG24" s="583"/>
      <c r="DH24" s="583"/>
      <c r="DI24" s="583"/>
      <c r="DJ24" s="583"/>
      <c r="DK24" s="584"/>
      <c r="DL24" s="619">
        <v>36025555</v>
      </c>
      <c r="DM24" s="583"/>
      <c r="DN24" s="583"/>
      <c r="DO24" s="583"/>
      <c r="DP24" s="583"/>
      <c r="DQ24" s="583"/>
      <c r="DR24" s="583"/>
      <c r="DS24" s="583"/>
      <c r="DT24" s="583"/>
      <c r="DU24" s="583"/>
      <c r="DV24" s="584"/>
      <c r="DW24" s="587">
        <v>57.1</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21680887</v>
      </c>
      <c r="S25" s="594"/>
      <c r="T25" s="594"/>
      <c r="U25" s="594"/>
      <c r="V25" s="594"/>
      <c r="W25" s="594"/>
      <c r="X25" s="594"/>
      <c r="Y25" s="595"/>
      <c r="Z25" s="596">
        <v>17.7</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17272280</v>
      </c>
      <c r="CS25" s="625"/>
      <c r="CT25" s="625"/>
      <c r="CU25" s="625"/>
      <c r="CV25" s="625"/>
      <c r="CW25" s="625"/>
      <c r="CX25" s="625"/>
      <c r="CY25" s="626"/>
      <c r="CZ25" s="627">
        <v>14.7</v>
      </c>
      <c r="DA25" s="628"/>
      <c r="DB25" s="628"/>
      <c r="DC25" s="629"/>
      <c r="DD25" s="602">
        <v>15521949</v>
      </c>
      <c r="DE25" s="625"/>
      <c r="DF25" s="625"/>
      <c r="DG25" s="625"/>
      <c r="DH25" s="625"/>
      <c r="DI25" s="625"/>
      <c r="DJ25" s="625"/>
      <c r="DK25" s="626"/>
      <c r="DL25" s="602">
        <v>15289999</v>
      </c>
      <c r="DM25" s="625"/>
      <c r="DN25" s="625"/>
      <c r="DO25" s="625"/>
      <c r="DP25" s="625"/>
      <c r="DQ25" s="625"/>
      <c r="DR25" s="625"/>
      <c r="DS25" s="625"/>
      <c r="DT25" s="625"/>
      <c r="DU25" s="625"/>
      <c r="DV25" s="626"/>
      <c r="DW25" s="598">
        <v>24.2</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v>758741</v>
      </c>
      <c r="S26" s="594"/>
      <c r="T26" s="594"/>
      <c r="U26" s="594"/>
      <c r="V26" s="594"/>
      <c r="W26" s="594"/>
      <c r="X26" s="594"/>
      <c r="Y26" s="595"/>
      <c r="Z26" s="596">
        <v>0.6</v>
      </c>
      <c r="AA26" s="596"/>
      <c r="AB26" s="596"/>
      <c r="AC26" s="596"/>
      <c r="AD26" s="597">
        <v>758741</v>
      </c>
      <c r="AE26" s="597"/>
      <c r="AF26" s="597"/>
      <c r="AG26" s="597"/>
      <c r="AH26" s="597"/>
      <c r="AI26" s="597"/>
      <c r="AJ26" s="597"/>
      <c r="AK26" s="597"/>
      <c r="AL26" s="598">
        <v>1.3</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11654363</v>
      </c>
      <c r="CS26" s="594"/>
      <c r="CT26" s="594"/>
      <c r="CU26" s="594"/>
      <c r="CV26" s="594"/>
      <c r="CW26" s="594"/>
      <c r="CX26" s="594"/>
      <c r="CY26" s="595"/>
      <c r="CZ26" s="627">
        <v>9.9</v>
      </c>
      <c r="DA26" s="628"/>
      <c r="DB26" s="628"/>
      <c r="DC26" s="629"/>
      <c r="DD26" s="602">
        <v>10303194</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8386287</v>
      </c>
      <c r="S27" s="594"/>
      <c r="T27" s="594"/>
      <c r="U27" s="594"/>
      <c r="V27" s="594"/>
      <c r="W27" s="594"/>
      <c r="X27" s="594"/>
      <c r="Y27" s="595"/>
      <c r="Z27" s="596">
        <v>6.9</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28934593</v>
      </c>
      <c r="BH27" s="594"/>
      <c r="BI27" s="594"/>
      <c r="BJ27" s="594"/>
      <c r="BK27" s="594"/>
      <c r="BL27" s="594"/>
      <c r="BM27" s="594"/>
      <c r="BN27" s="595"/>
      <c r="BO27" s="596">
        <v>100</v>
      </c>
      <c r="BP27" s="596"/>
      <c r="BQ27" s="596"/>
      <c r="BR27" s="596"/>
      <c r="BS27" s="602">
        <v>341033</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30674464</v>
      </c>
      <c r="CS27" s="625"/>
      <c r="CT27" s="625"/>
      <c r="CU27" s="625"/>
      <c r="CV27" s="625"/>
      <c r="CW27" s="625"/>
      <c r="CX27" s="625"/>
      <c r="CY27" s="626"/>
      <c r="CZ27" s="627">
        <v>26.1</v>
      </c>
      <c r="DA27" s="628"/>
      <c r="DB27" s="628"/>
      <c r="DC27" s="629"/>
      <c r="DD27" s="602">
        <v>8745525</v>
      </c>
      <c r="DE27" s="625"/>
      <c r="DF27" s="625"/>
      <c r="DG27" s="625"/>
      <c r="DH27" s="625"/>
      <c r="DI27" s="625"/>
      <c r="DJ27" s="625"/>
      <c r="DK27" s="626"/>
      <c r="DL27" s="602">
        <v>8733765</v>
      </c>
      <c r="DM27" s="625"/>
      <c r="DN27" s="625"/>
      <c r="DO27" s="625"/>
      <c r="DP27" s="625"/>
      <c r="DQ27" s="625"/>
      <c r="DR27" s="625"/>
      <c r="DS27" s="625"/>
      <c r="DT27" s="625"/>
      <c r="DU27" s="625"/>
      <c r="DV27" s="626"/>
      <c r="DW27" s="598">
        <v>13.8</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723299</v>
      </c>
      <c r="S28" s="594"/>
      <c r="T28" s="594"/>
      <c r="U28" s="594"/>
      <c r="V28" s="594"/>
      <c r="W28" s="594"/>
      <c r="X28" s="594"/>
      <c r="Y28" s="595"/>
      <c r="Z28" s="596">
        <v>0.6</v>
      </c>
      <c r="AA28" s="596"/>
      <c r="AB28" s="596"/>
      <c r="AC28" s="596"/>
      <c r="AD28" s="597">
        <v>264317</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12895585</v>
      </c>
      <c r="CS28" s="594"/>
      <c r="CT28" s="594"/>
      <c r="CU28" s="594"/>
      <c r="CV28" s="594"/>
      <c r="CW28" s="594"/>
      <c r="CX28" s="594"/>
      <c r="CY28" s="595"/>
      <c r="CZ28" s="627">
        <v>11</v>
      </c>
      <c r="DA28" s="628"/>
      <c r="DB28" s="628"/>
      <c r="DC28" s="629"/>
      <c r="DD28" s="602">
        <v>12001791</v>
      </c>
      <c r="DE28" s="594"/>
      <c r="DF28" s="594"/>
      <c r="DG28" s="594"/>
      <c r="DH28" s="594"/>
      <c r="DI28" s="594"/>
      <c r="DJ28" s="594"/>
      <c r="DK28" s="595"/>
      <c r="DL28" s="602">
        <v>12001791</v>
      </c>
      <c r="DM28" s="594"/>
      <c r="DN28" s="594"/>
      <c r="DO28" s="594"/>
      <c r="DP28" s="594"/>
      <c r="DQ28" s="594"/>
      <c r="DR28" s="594"/>
      <c r="DS28" s="594"/>
      <c r="DT28" s="594"/>
      <c r="DU28" s="594"/>
      <c r="DV28" s="595"/>
      <c r="DW28" s="598">
        <v>19</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2655619</v>
      </c>
      <c r="S29" s="594"/>
      <c r="T29" s="594"/>
      <c r="U29" s="594"/>
      <c r="V29" s="594"/>
      <c r="W29" s="594"/>
      <c r="X29" s="594"/>
      <c r="Y29" s="595"/>
      <c r="Z29" s="596">
        <v>2.2000000000000002</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12895504</v>
      </c>
      <c r="CS29" s="625"/>
      <c r="CT29" s="625"/>
      <c r="CU29" s="625"/>
      <c r="CV29" s="625"/>
      <c r="CW29" s="625"/>
      <c r="CX29" s="625"/>
      <c r="CY29" s="626"/>
      <c r="CZ29" s="627">
        <v>11</v>
      </c>
      <c r="DA29" s="628"/>
      <c r="DB29" s="628"/>
      <c r="DC29" s="629"/>
      <c r="DD29" s="602">
        <v>12001710</v>
      </c>
      <c r="DE29" s="625"/>
      <c r="DF29" s="625"/>
      <c r="DG29" s="625"/>
      <c r="DH29" s="625"/>
      <c r="DI29" s="625"/>
      <c r="DJ29" s="625"/>
      <c r="DK29" s="626"/>
      <c r="DL29" s="602">
        <v>12001710</v>
      </c>
      <c r="DM29" s="625"/>
      <c r="DN29" s="625"/>
      <c r="DO29" s="625"/>
      <c r="DP29" s="625"/>
      <c r="DQ29" s="625"/>
      <c r="DR29" s="625"/>
      <c r="DS29" s="625"/>
      <c r="DT29" s="625"/>
      <c r="DU29" s="625"/>
      <c r="DV29" s="626"/>
      <c r="DW29" s="598">
        <v>19</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3437515</v>
      </c>
      <c r="S30" s="594"/>
      <c r="T30" s="594"/>
      <c r="U30" s="594"/>
      <c r="V30" s="594"/>
      <c r="W30" s="594"/>
      <c r="X30" s="594"/>
      <c r="Y30" s="595"/>
      <c r="Z30" s="596">
        <v>2.8</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98.9</v>
      </c>
      <c r="BH30" s="652"/>
      <c r="BI30" s="652"/>
      <c r="BJ30" s="652"/>
      <c r="BK30" s="652"/>
      <c r="BL30" s="652"/>
      <c r="BM30" s="588">
        <v>96</v>
      </c>
      <c r="BN30" s="652"/>
      <c r="BO30" s="652"/>
      <c r="BP30" s="652"/>
      <c r="BQ30" s="653"/>
      <c r="BR30" s="651">
        <v>98.8</v>
      </c>
      <c r="BS30" s="652"/>
      <c r="BT30" s="652"/>
      <c r="BU30" s="652"/>
      <c r="BV30" s="652"/>
      <c r="BW30" s="652"/>
      <c r="BX30" s="588">
        <v>95.3</v>
      </c>
      <c r="BY30" s="652"/>
      <c r="BZ30" s="652"/>
      <c r="CA30" s="652"/>
      <c r="CB30" s="653"/>
      <c r="CD30" s="656"/>
      <c r="CE30" s="657"/>
      <c r="CF30" s="607" t="s">
        <v>290</v>
      </c>
      <c r="CG30" s="608"/>
      <c r="CH30" s="608"/>
      <c r="CI30" s="608"/>
      <c r="CJ30" s="608"/>
      <c r="CK30" s="608"/>
      <c r="CL30" s="608"/>
      <c r="CM30" s="608"/>
      <c r="CN30" s="608"/>
      <c r="CO30" s="608"/>
      <c r="CP30" s="608"/>
      <c r="CQ30" s="609"/>
      <c r="CR30" s="593">
        <v>11529643</v>
      </c>
      <c r="CS30" s="594"/>
      <c r="CT30" s="594"/>
      <c r="CU30" s="594"/>
      <c r="CV30" s="594"/>
      <c r="CW30" s="594"/>
      <c r="CX30" s="594"/>
      <c r="CY30" s="595"/>
      <c r="CZ30" s="627">
        <v>9.8000000000000007</v>
      </c>
      <c r="DA30" s="628"/>
      <c r="DB30" s="628"/>
      <c r="DC30" s="629"/>
      <c r="DD30" s="602">
        <v>10781552</v>
      </c>
      <c r="DE30" s="594"/>
      <c r="DF30" s="594"/>
      <c r="DG30" s="594"/>
      <c r="DH30" s="594"/>
      <c r="DI30" s="594"/>
      <c r="DJ30" s="594"/>
      <c r="DK30" s="595"/>
      <c r="DL30" s="602">
        <v>10781552</v>
      </c>
      <c r="DM30" s="594"/>
      <c r="DN30" s="594"/>
      <c r="DO30" s="594"/>
      <c r="DP30" s="594"/>
      <c r="DQ30" s="594"/>
      <c r="DR30" s="594"/>
      <c r="DS30" s="594"/>
      <c r="DT30" s="594"/>
      <c r="DU30" s="594"/>
      <c r="DV30" s="595"/>
      <c r="DW30" s="598">
        <v>17.100000000000001</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3290828</v>
      </c>
      <c r="S31" s="594"/>
      <c r="T31" s="594"/>
      <c r="U31" s="594"/>
      <c r="V31" s="594"/>
      <c r="W31" s="594"/>
      <c r="X31" s="594"/>
      <c r="Y31" s="595"/>
      <c r="Z31" s="596">
        <v>2.7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v>
      </c>
      <c r="BH31" s="625"/>
      <c r="BI31" s="625"/>
      <c r="BJ31" s="625"/>
      <c r="BK31" s="625"/>
      <c r="BL31" s="625"/>
      <c r="BM31" s="599">
        <v>96.8</v>
      </c>
      <c r="BN31" s="649"/>
      <c r="BO31" s="649"/>
      <c r="BP31" s="649"/>
      <c r="BQ31" s="650"/>
      <c r="BR31" s="648">
        <v>99</v>
      </c>
      <c r="BS31" s="625"/>
      <c r="BT31" s="625"/>
      <c r="BU31" s="625"/>
      <c r="BV31" s="625"/>
      <c r="BW31" s="625"/>
      <c r="BX31" s="599">
        <v>96.2</v>
      </c>
      <c r="BY31" s="649"/>
      <c r="BZ31" s="649"/>
      <c r="CA31" s="649"/>
      <c r="CB31" s="650"/>
      <c r="CD31" s="656"/>
      <c r="CE31" s="657"/>
      <c r="CF31" s="607" t="s">
        <v>294</v>
      </c>
      <c r="CG31" s="608"/>
      <c r="CH31" s="608"/>
      <c r="CI31" s="608"/>
      <c r="CJ31" s="608"/>
      <c r="CK31" s="608"/>
      <c r="CL31" s="608"/>
      <c r="CM31" s="608"/>
      <c r="CN31" s="608"/>
      <c r="CO31" s="608"/>
      <c r="CP31" s="608"/>
      <c r="CQ31" s="609"/>
      <c r="CR31" s="593">
        <v>1365861</v>
      </c>
      <c r="CS31" s="625"/>
      <c r="CT31" s="625"/>
      <c r="CU31" s="625"/>
      <c r="CV31" s="625"/>
      <c r="CW31" s="625"/>
      <c r="CX31" s="625"/>
      <c r="CY31" s="626"/>
      <c r="CZ31" s="627">
        <v>1.2</v>
      </c>
      <c r="DA31" s="628"/>
      <c r="DB31" s="628"/>
      <c r="DC31" s="629"/>
      <c r="DD31" s="602">
        <v>1220158</v>
      </c>
      <c r="DE31" s="625"/>
      <c r="DF31" s="625"/>
      <c r="DG31" s="625"/>
      <c r="DH31" s="625"/>
      <c r="DI31" s="625"/>
      <c r="DJ31" s="625"/>
      <c r="DK31" s="626"/>
      <c r="DL31" s="602">
        <v>1220158</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6101454</v>
      </c>
      <c r="S32" s="594"/>
      <c r="T32" s="594"/>
      <c r="U32" s="594"/>
      <c r="V32" s="594"/>
      <c r="W32" s="594"/>
      <c r="X32" s="594"/>
      <c r="Y32" s="595"/>
      <c r="Z32" s="596">
        <v>5</v>
      </c>
      <c r="AA32" s="596"/>
      <c r="AB32" s="596"/>
      <c r="AC32" s="596"/>
      <c r="AD32" s="597">
        <v>834</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98.7</v>
      </c>
      <c r="BH32" s="661"/>
      <c r="BI32" s="661"/>
      <c r="BJ32" s="661"/>
      <c r="BK32" s="661"/>
      <c r="BL32" s="661"/>
      <c r="BM32" s="662">
        <v>94.6</v>
      </c>
      <c r="BN32" s="661"/>
      <c r="BO32" s="661"/>
      <c r="BP32" s="661"/>
      <c r="BQ32" s="663"/>
      <c r="BR32" s="660">
        <v>98.5</v>
      </c>
      <c r="BS32" s="661"/>
      <c r="BT32" s="661"/>
      <c r="BU32" s="661"/>
      <c r="BV32" s="661"/>
      <c r="BW32" s="661"/>
      <c r="BX32" s="662">
        <v>93.7</v>
      </c>
      <c r="BY32" s="661"/>
      <c r="BZ32" s="661"/>
      <c r="CA32" s="661"/>
      <c r="CB32" s="663"/>
      <c r="CD32" s="658"/>
      <c r="CE32" s="659"/>
      <c r="CF32" s="607" t="s">
        <v>297</v>
      </c>
      <c r="CG32" s="608"/>
      <c r="CH32" s="608"/>
      <c r="CI32" s="608"/>
      <c r="CJ32" s="608"/>
      <c r="CK32" s="608"/>
      <c r="CL32" s="608"/>
      <c r="CM32" s="608"/>
      <c r="CN32" s="608"/>
      <c r="CO32" s="608"/>
      <c r="CP32" s="608"/>
      <c r="CQ32" s="609"/>
      <c r="CR32" s="593">
        <v>81</v>
      </c>
      <c r="CS32" s="594"/>
      <c r="CT32" s="594"/>
      <c r="CU32" s="594"/>
      <c r="CV32" s="594"/>
      <c r="CW32" s="594"/>
      <c r="CX32" s="594"/>
      <c r="CY32" s="595"/>
      <c r="CZ32" s="627">
        <v>0</v>
      </c>
      <c r="DA32" s="628"/>
      <c r="DB32" s="628"/>
      <c r="DC32" s="629"/>
      <c r="DD32" s="602">
        <v>81</v>
      </c>
      <c r="DE32" s="594"/>
      <c r="DF32" s="594"/>
      <c r="DG32" s="594"/>
      <c r="DH32" s="594"/>
      <c r="DI32" s="594"/>
      <c r="DJ32" s="594"/>
      <c r="DK32" s="595"/>
      <c r="DL32" s="602">
        <v>81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7150800</v>
      </c>
      <c r="S33" s="594"/>
      <c r="T33" s="594"/>
      <c r="U33" s="594"/>
      <c r="V33" s="594"/>
      <c r="W33" s="594"/>
      <c r="X33" s="594"/>
      <c r="Y33" s="595"/>
      <c r="Z33" s="596">
        <v>5.9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43603390</v>
      </c>
      <c r="CS33" s="625"/>
      <c r="CT33" s="625"/>
      <c r="CU33" s="625"/>
      <c r="CV33" s="625"/>
      <c r="CW33" s="625"/>
      <c r="CX33" s="625"/>
      <c r="CY33" s="626"/>
      <c r="CZ33" s="627">
        <v>37.1</v>
      </c>
      <c r="DA33" s="628"/>
      <c r="DB33" s="628"/>
      <c r="DC33" s="629"/>
      <c r="DD33" s="602">
        <v>30494151</v>
      </c>
      <c r="DE33" s="625"/>
      <c r="DF33" s="625"/>
      <c r="DG33" s="625"/>
      <c r="DH33" s="625"/>
      <c r="DI33" s="625"/>
      <c r="DJ33" s="625"/>
      <c r="DK33" s="626"/>
      <c r="DL33" s="602">
        <v>20759874</v>
      </c>
      <c r="DM33" s="625"/>
      <c r="DN33" s="625"/>
      <c r="DO33" s="625"/>
      <c r="DP33" s="625"/>
      <c r="DQ33" s="625"/>
      <c r="DR33" s="625"/>
      <c r="DS33" s="625"/>
      <c r="DT33" s="625"/>
      <c r="DU33" s="625"/>
      <c r="DV33" s="626"/>
      <c r="DW33" s="598">
        <v>32.9</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15570453</v>
      </c>
      <c r="CS34" s="594"/>
      <c r="CT34" s="594"/>
      <c r="CU34" s="594"/>
      <c r="CV34" s="594"/>
      <c r="CW34" s="594"/>
      <c r="CX34" s="594"/>
      <c r="CY34" s="595"/>
      <c r="CZ34" s="627">
        <v>13.2</v>
      </c>
      <c r="DA34" s="628"/>
      <c r="DB34" s="628"/>
      <c r="DC34" s="629"/>
      <c r="DD34" s="602">
        <v>11353294</v>
      </c>
      <c r="DE34" s="594"/>
      <c r="DF34" s="594"/>
      <c r="DG34" s="594"/>
      <c r="DH34" s="594"/>
      <c r="DI34" s="594"/>
      <c r="DJ34" s="594"/>
      <c r="DK34" s="595"/>
      <c r="DL34" s="602">
        <v>9468862</v>
      </c>
      <c r="DM34" s="594"/>
      <c r="DN34" s="594"/>
      <c r="DO34" s="594"/>
      <c r="DP34" s="594"/>
      <c r="DQ34" s="594"/>
      <c r="DR34" s="594"/>
      <c r="DS34" s="594"/>
      <c r="DT34" s="594"/>
      <c r="DU34" s="594"/>
      <c r="DV34" s="595"/>
      <c r="DW34" s="598">
        <v>15</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3167000</v>
      </c>
      <c r="S35" s="594"/>
      <c r="T35" s="594"/>
      <c r="U35" s="594"/>
      <c r="V35" s="594"/>
      <c r="W35" s="594"/>
      <c r="X35" s="594"/>
      <c r="Y35" s="595"/>
      <c r="Z35" s="596">
        <v>2.6</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13960365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296663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740596</v>
      </c>
      <c r="CS35" s="625"/>
      <c r="CT35" s="625"/>
      <c r="CU35" s="625"/>
      <c r="CV35" s="625"/>
      <c r="CW35" s="625"/>
      <c r="CX35" s="625"/>
      <c r="CY35" s="626"/>
      <c r="CZ35" s="627">
        <v>0.6</v>
      </c>
      <c r="DA35" s="628"/>
      <c r="DB35" s="628"/>
      <c r="DC35" s="629"/>
      <c r="DD35" s="602">
        <v>719340</v>
      </c>
      <c r="DE35" s="625"/>
      <c r="DF35" s="625"/>
      <c r="DG35" s="625"/>
      <c r="DH35" s="625"/>
      <c r="DI35" s="625"/>
      <c r="DJ35" s="625"/>
      <c r="DK35" s="626"/>
      <c r="DL35" s="602">
        <v>719178</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122153207</v>
      </c>
      <c r="S36" s="666"/>
      <c r="T36" s="666"/>
      <c r="U36" s="666"/>
      <c r="V36" s="666"/>
      <c r="W36" s="666"/>
      <c r="X36" s="666"/>
      <c r="Y36" s="667"/>
      <c r="Z36" s="668">
        <v>100</v>
      </c>
      <c r="AA36" s="668"/>
      <c r="AB36" s="668"/>
      <c r="AC36" s="668"/>
      <c r="AD36" s="669">
        <v>59949776</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1783151</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-149918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6104434</v>
      </c>
      <c r="CS36" s="594"/>
      <c r="CT36" s="594"/>
      <c r="CU36" s="594"/>
      <c r="CV36" s="594"/>
      <c r="CW36" s="594"/>
      <c r="CX36" s="594"/>
      <c r="CY36" s="595"/>
      <c r="CZ36" s="627">
        <v>5.2</v>
      </c>
      <c r="DA36" s="628"/>
      <c r="DB36" s="628"/>
      <c r="DC36" s="629"/>
      <c r="DD36" s="602">
        <v>5268508</v>
      </c>
      <c r="DE36" s="594"/>
      <c r="DF36" s="594"/>
      <c r="DG36" s="594"/>
      <c r="DH36" s="594"/>
      <c r="DI36" s="594"/>
      <c r="DJ36" s="594"/>
      <c r="DK36" s="595"/>
      <c r="DL36" s="602">
        <v>3138562</v>
      </c>
      <c r="DM36" s="594"/>
      <c r="DN36" s="594"/>
      <c r="DO36" s="594"/>
      <c r="DP36" s="594"/>
      <c r="DQ36" s="594"/>
      <c r="DR36" s="594"/>
      <c r="DS36" s="594"/>
      <c r="DT36" s="594"/>
      <c r="DU36" s="594"/>
      <c r="DV36" s="595"/>
      <c r="DW36" s="598">
        <v>5</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782598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38858</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67401</v>
      </c>
      <c r="CS37" s="625"/>
      <c r="CT37" s="625"/>
      <c r="CU37" s="625"/>
      <c r="CV37" s="625"/>
      <c r="CW37" s="625"/>
      <c r="CX37" s="625"/>
      <c r="CY37" s="626"/>
      <c r="CZ37" s="627">
        <v>0.1</v>
      </c>
      <c r="DA37" s="628"/>
      <c r="DB37" s="628"/>
      <c r="DC37" s="629"/>
      <c r="DD37" s="602">
        <v>67401</v>
      </c>
      <c r="DE37" s="625"/>
      <c r="DF37" s="625"/>
      <c r="DG37" s="625"/>
      <c r="DH37" s="625"/>
      <c r="DI37" s="625"/>
      <c r="DJ37" s="625"/>
      <c r="DK37" s="626"/>
      <c r="DL37" s="602">
        <v>54001</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639762</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62591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11117886</v>
      </c>
      <c r="CS38" s="594"/>
      <c r="CT38" s="594"/>
      <c r="CU38" s="594"/>
      <c r="CV38" s="594"/>
      <c r="CW38" s="594"/>
      <c r="CX38" s="594"/>
      <c r="CY38" s="595"/>
      <c r="CZ38" s="627">
        <v>9.5</v>
      </c>
      <c r="DA38" s="628"/>
      <c r="DB38" s="628"/>
      <c r="DC38" s="629"/>
      <c r="DD38" s="602">
        <v>8968104</v>
      </c>
      <c r="DE38" s="594"/>
      <c r="DF38" s="594"/>
      <c r="DG38" s="594"/>
      <c r="DH38" s="594"/>
      <c r="DI38" s="594"/>
      <c r="DJ38" s="594"/>
      <c r="DK38" s="595"/>
      <c r="DL38" s="602">
        <v>7433272</v>
      </c>
      <c r="DM38" s="594"/>
      <c r="DN38" s="594"/>
      <c r="DO38" s="594"/>
      <c r="DP38" s="594"/>
      <c r="DQ38" s="594"/>
      <c r="DR38" s="594"/>
      <c r="DS38" s="594"/>
      <c r="DT38" s="594"/>
      <c r="DU38" s="594"/>
      <c r="DV38" s="595"/>
      <c r="DW38" s="598">
        <v>11.8</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v>305769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5163575</v>
      </c>
      <c r="CS39" s="625"/>
      <c r="CT39" s="625"/>
      <c r="CU39" s="625"/>
      <c r="CV39" s="625"/>
      <c r="CW39" s="625"/>
      <c r="CX39" s="625"/>
      <c r="CY39" s="626"/>
      <c r="CZ39" s="627">
        <v>4.4000000000000004</v>
      </c>
      <c r="DA39" s="628"/>
      <c r="DB39" s="628"/>
      <c r="DC39" s="629"/>
      <c r="DD39" s="602">
        <v>3869109</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3074272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135</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4906446</v>
      </c>
      <c r="CS40" s="594"/>
      <c r="CT40" s="594"/>
      <c r="CU40" s="594"/>
      <c r="CV40" s="594"/>
      <c r="CW40" s="594"/>
      <c r="CX40" s="594"/>
      <c r="CY40" s="595"/>
      <c r="CZ40" s="627">
        <v>4.2</v>
      </c>
      <c r="DA40" s="628"/>
      <c r="DB40" s="628"/>
      <c r="DC40" s="629"/>
      <c r="DD40" s="602">
        <v>315796</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7374813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352</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276</v>
      </c>
      <c r="CS41" s="625"/>
      <c r="CT41" s="625"/>
      <c r="CU41" s="625"/>
      <c r="CV41" s="625"/>
      <c r="CW41" s="625"/>
      <c r="CX41" s="625"/>
      <c r="CY41" s="626"/>
      <c r="CZ41" s="627" t="s">
        <v>276</v>
      </c>
      <c r="DA41" s="628"/>
      <c r="DB41" s="628"/>
      <c r="DC41" s="629"/>
      <c r="DD41" s="602" t="s">
        <v>276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13068150</v>
      </c>
      <c r="CS42" s="594"/>
      <c r="CT42" s="594"/>
      <c r="CU42" s="594"/>
      <c r="CV42" s="594"/>
      <c r="CW42" s="594"/>
      <c r="CX42" s="594"/>
      <c r="CY42" s="595"/>
      <c r="CZ42" s="627">
        <v>11.1</v>
      </c>
      <c r="DA42" s="676"/>
      <c r="DB42" s="676"/>
      <c r="DC42" s="677"/>
      <c r="DD42" s="602">
        <v>4371525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425040</v>
      </c>
      <c r="CS43" s="625"/>
      <c r="CT43" s="625"/>
      <c r="CU43" s="625"/>
      <c r="CV43" s="625"/>
      <c r="CW43" s="625"/>
      <c r="CX43" s="625"/>
      <c r="CY43" s="626"/>
      <c r="CZ43" s="627">
        <v>0.4</v>
      </c>
      <c r="DA43" s="628"/>
      <c r="DB43" s="628"/>
      <c r="DC43" s="629"/>
      <c r="DD43" s="602">
        <v>396316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12828867</v>
      </c>
      <c r="CS44" s="594"/>
      <c r="CT44" s="594"/>
      <c r="CU44" s="594"/>
      <c r="CV44" s="594"/>
      <c r="CW44" s="594"/>
      <c r="CX44" s="594"/>
      <c r="CY44" s="595"/>
      <c r="CZ44" s="627">
        <v>10.9</v>
      </c>
      <c r="DA44" s="676"/>
      <c r="DB44" s="676"/>
      <c r="DC44" s="677"/>
      <c r="DD44" s="602">
        <v>4248896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6120206</v>
      </c>
      <c r="CS45" s="625"/>
      <c r="CT45" s="625"/>
      <c r="CU45" s="625"/>
      <c r="CV45" s="625"/>
      <c r="CW45" s="625"/>
      <c r="CX45" s="625"/>
      <c r="CY45" s="626"/>
      <c r="CZ45" s="627">
        <v>5.2</v>
      </c>
      <c r="DA45" s="628"/>
      <c r="DB45" s="628"/>
      <c r="DC45" s="629"/>
      <c r="DD45" s="602">
        <v>578941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6383060</v>
      </c>
      <c r="CS46" s="594"/>
      <c r="CT46" s="594"/>
      <c r="CU46" s="594"/>
      <c r="CV46" s="594"/>
      <c r="CW46" s="594"/>
      <c r="CX46" s="594"/>
      <c r="CY46" s="595"/>
      <c r="CZ46" s="627">
        <v>5.4</v>
      </c>
      <c r="DA46" s="676"/>
      <c r="DB46" s="676"/>
      <c r="DC46" s="677"/>
      <c r="DD46" s="602">
        <v>3597714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239283</v>
      </c>
      <c r="CS47" s="625"/>
      <c r="CT47" s="625"/>
      <c r="CU47" s="625"/>
      <c r="CV47" s="625"/>
      <c r="CW47" s="625"/>
      <c r="CX47" s="625"/>
      <c r="CY47" s="626"/>
      <c r="CZ47" s="627">
        <v>0.2</v>
      </c>
      <c r="DA47" s="628"/>
      <c r="DB47" s="628"/>
      <c r="DC47" s="629"/>
      <c r="DD47" s="602">
        <v>122629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117513869</v>
      </c>
      <c r="CS49" s="661"/>
      <c r="CT49" s="661"/>
      <c r="CU49" s="661"/>
      <c r="CV49" s="661"/>
      <c r="CW49" s="661"/>
      <c r="CX49" s="661"/>
      <c r="CY49" s="688"/>
      <c r="CZ49" s="689">
        <v>100</v>
      </c>
      <c r="DA49" s="690"/>
      <c r="DB49" s="690"/>
      <c r="DC49" s="691"/>
      <c r="DD49" s="692">
        <v>71134941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120229</v>
      </c>
      <c r="R7" s="723"/>
      <c r="S7" s="723"/>
      <c r="T7" s="723"/>
      <c r="U7" s="723"/>
      <c r="V7" s="723">
        <v>115689</v>
      </c>
      <c r="W7" s="723"/>
      <c r="X7" s="723"/>
      <c r="Y7" s="723"/>
      <c r="Z7" s="723"/>
      <c r="AA7" s="723">
        <v>4540</v>
      </c>
      <c r="AB7" s="723"/>
      <c r="AC7" s="723"/>
      <c r="AD7" s="723"/>
      <c r="AE7" s="724"/>
      <c r="AF7" s="725">
        <v>4175</v>
      </c>
      <c r="AG7" s="726"/>
      <c r="AH7" s="726"/>
      <c r="AI7" s="726"/>
      <c r="AJ7" s="727"/>
      <c r="AK7" s="762">
        <v>3718</v>
      </c>
      <c r="AL7" s="763"/>
      <c r="AM7" s="763"/>
      <c r="AN7" s="763"/>
      <c r="AO7" s="763"/>
      <c r="AP7" s="763">
        <v>104449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-17</v>
      </c>
      <c r="CI7" s="760"/>
      <c r="CJ7" s="760"/>
      <c r="CK7" s="760"/>
      <c r="CL7" s="761"/>
      <c r="CM7" s="759">
        <v>201</v>
      </c>
      <c r="CN7" s="760"/>
      <c r="CO7" s="760"/>
      <c r="CP7" s="760"/>
      <c r="CQ7" s="761"/>
      <c r="CR7" s="759">
        <v>30</v>
      </c>
      <c r="CS7" s="760"/>
      <c r="CT7" s="760"/>
      <c r="CU7" s="760"/>
      <c r="CV7" s="761"/>
      <c r="CW7" s="759">
        <v>2</v>
      </c>
      <c r="CX7" s="760"/>
      <c r="CY7" s="760"/>
      <c r="CZ7" s="760"/>
      <c r="DA7" s="761"/>
      <c r="DB7" s="759" t="s">
        <v>571</v>
      </c>
      <c r="DC7" s="760"/>
      <c r="DD7" s="760"/>
      <c r="DE7" s="760"/>
      <c r="DF7" s="761"/>
      <c r="DG7" s="759" t="s">
        <v>571</v>
      </c>
      <c r="DH7" s="760"/>
      <c r="DI7" s="760"/>
      <c r="DJ7" s="760"/>
      <c r="DK7" s="761"/>
      <c r="DL7" s="759" t="s">
        <v>571</v>
      </c>
      <c r="DM7" s="760"/>
      <c r="DN7" s="760"/>
      <c r="DO7" s="760"/>
      <c r="DP7" s="761"/>
      <c r="DQ7" s="759" t="s">
        <v>571</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3040</v>
      </c>
      <c r="R8" s="747"/>
      <c r="S8" s="747"/>
      <c r="T8" s="747"/>
      <c r="U8" s="747"/>
      <c r="V8" s="747">
        <v>2941</v>
      </c>
      <c r="W8" s="747"/>
      <c r="X8" s="747"/>
      <c r="Y8" s="747"/>
      <c r="Z8" s="747"/>
      <c r="AA8" s="747">
        <v>99</v>
      </c>
      <c r="AB8" s="747"/>
      <c r="AC8" s="747"/>
      <c r="AD8" s="747"/>
      <c r="AE8" s="748"/>
      <c r="AF8" s="749">
        <v>98</v>
      </c>
      <c r="AG8" s="750"/>
      <c r="AH8" s="750"/>
      <c r="AI8" s="750"/>
      <c r="AJ8" s="751"/>
      <c r="AK8" s="752">
        <v>331</v>
      </c>
      <c r="AL8" s="753"/>
      <c r="AM8" s="753"/>
      <c r="AN8" s="753"/>
      <c r="AO8" s="753"/>
      <c r="AP8" s="753">
        <v>8741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557</v>
      </c>
      <c r="BS8" s="756" t="s">
        <v>558</v>
      </c>
      <c r="BT8" s="757"/>
      <c r="BU8" s="757"/>
      <c r="BV8" s="757"/>
      <c r="BW8" s="757"/>
      <c r="BX8" s="757"/>
      <c r="BY8" s="757"/>
      <c r="BZ8" s="757"/>
      <c r="CA8" s="757"/>
      <c r="CB8" s="757"/>
      <c r="CC8" s="757"/>
      <c r="CD8" s="757"/>
      <c r="CE8" s="757"/>
      <c r="CF8" s="757"/>
      <c r="CG8" s="758"/>
      <c r="CH8" s="769">
        <v>14</v>
      </c>
      <c r="CI8" s="770"/>
      <c r="CJ8" s="770"/>
      <c r="CK8" s="770"/>
      <c r="CL8" s="771"/>
      <c r="CM8" s="769">
        <v>292</v>
      </c>
      <c r="CN8" s="770"/>
      <c r="CO8" s="770"/>
      <c r="CP8" s="770"/>
      <c r="CQ8" s="771"/>
      <c r="CR8" s="769">
        <v>10</v>
      </c>
      <c r="CS8" s="770"/>
      <c r="CT8" s="770"/>
      <c r="CU8" s="770"/>
      <c r="CV8" s="771"/>
      <c r="CW8" s="769" t="s">
        <v>571</v>
      </c>
      <c r="CX8" s="770"/>
      <c r="CY8" s="770"/>
      <c r="CZ8" s="770"/>
      <c r="DA8" s="771"/>
      <c r="DB8" s="769" t="s">
        <v>571</v>
      </c>
      <c r="DC8" s="770"/>
      <c r="DD8" s="770"/>
      <c r="DE8" s="770"/>
      <c r="DF8" s="771"/>
      <c r="DG8" s="769" t="s">
        <v>572</v>
      </c>
      <c r="DH8" s="770"/>
      <c r="DI8" s="770"/>
      <c r="DJ8" s="770"/>
      <c r="DK8" s="771"/>
      <c r="DL8" s="769" t="s">
        <v>489</v>
      </c>
      <c r="DM8" s="770"/>
      <c r="DN8" s="770"/>
      <c r="DO8" s="770"/>
      <c r="DP8" s="771"/>
      <c r="DQ8" s="769" t="s">
        <v>489</v>
      </c>
      <c r="DR8" s="770"/>
      <c r="DS8" s="770"/>
      <c r="DT8" s="770"/>
      <c r="DU8" s="771"/>
      <c r="DV8" s="772"/>
      <c r="DW8" s="773"/>
      <c r="DX8" s="773"/>
      <c r="DY8" s="773"/>
      <c r="DZ8" s="774"/>
      <c r="EA8" s="205"/>
    </row>
    <row r="9" spans="1:131" s="206" customFormat="1" ht="26.25" customHeight="1" x14ac:dyDescent="0.15">
      <c r="A9" s="212">
        <v>3</v>
      </c>
      <c r="B9" s="743" t="s">
        <v>363</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t="s">
        <v>546</v>
      </c>
      <c r="AB9" s="747"/>
      <c r="AC9" s="747"/>
      <c r="AD9" s="747"/>
      <c r="AE9" s="748"/>
      <c r="AF9" s="749" t="s">
        <v>108</v>
      </c>
      <c r="AG9" s="750"/>
      <c r="AH9" s="750"/>
      <c r="AI9" s="750"/>
      <c r="AJ9" s="751"/>
      <c r="AK9" s="752">
        <v>0</v>
      </c>
      <c r="AL9" s="753"/>
      <c r="AM9" s="753"/>
      <c r="AN9" s="753"/>
      <c r="AO9" s="753"/>
      <c r="AP9" s="753" t="s">
        <v>546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559</v>
      </c>
      <c r="BT9" s="757"/>
      <c r="BU9" s="757"/>
      <c r="BV9" s="757"/>
      <c r="BW9" s="757"/>
      <c r="BX9" s="757"/>
      <c r="BY9" s="757"/>
      <c r="BZ9" s="757"/>
      <c r="CA9" s="757"/>
      <c r="CB9" s="757"/>
      <c r="CC9" s="757"/>
      <c r="CD9" s="757"/>
      <c r="CE9" s="757"/>
      <c r="CF9" s="757"/>
      <c r="CG9" s="758"/>
      <c r="CH9" s="769">
        <v>-2</v>
      </c>
      <c r="CI9" s="770"/>
      <c r="CJ9" s="770"/>
      <c r="CK9" s="770"/>
      <c r="CL9" s="771"/>
      <c r="CM9" s="769">
        <v>87</v>
      </c>
      <c r="CN9" s="770"/>
      <c r="CO9" s="770"/>
      <c r="CP9" s="770"/>
      <c r="CQ9" s="771"/>
      <c r="CR9" s="769">
        <v>30</v>
      </c>
      <c r="CS9" s="770"/>
      <c r="CT9" s="770"/>
      <c r="CU9" s="770"/>
      <c r="CV9" s="771"/>
      <c r="CW9" s="769">
        <v>9</v>
      </c>
      <c r="CX9" s="770"/>
      <c r="CY9" s="770"/>
      <c r="CZ9" s="770"/>
      <c r="DA9" s="771"/>
      <c r="DB9" s="769" t="s">
        <v>571</v>
      </c>
      <c r="DC9" s="770"/>
      <c r="DD9" s="770"/>
      <c r="DE9" s="770"/>
      <c r="DF9" s="771"/>
      <c r="DG9" s="769" t="s">
        <v>489</v>
      </c>
      <c r="DH9" s="770"/>
      <c r="DI9" s="770"/>
      <c r="DJ9" s="770"/>
      <c r="DK9" s="771"/>
      <c r="DL9" s="769" t="s">
        <v>489</v>
      </c>
      <c r="DM9" s="770"/>
      <c r="DN9" s="770"/>
      <c r="DO9" s="770"/>
      <c r="DP9" s="771"/>
      <c r="DQ9" s="769" t="s">
        <v>489</v>
      </c>
      <c r="DR9" s="770"/>
      <c r="DS9" s="770"/>
      <c r="DT9" s="770"/>
      <c r="DU9" s="771"/>
      <c r="DV9" s="772"/>
      <c r="DW9" s="773"/>
      <c r="DX9" s="773"/>
      <c r="DY9" s="773"/>
      <c r="DZ9" s="774"/>
      <c r="EA9" s="205"/>
    </row>
    <row r="10" spans="1:131" s="206" customFormat="1" ht="26.25" customHeight="1" x14ac:dyDescent="0.15">
      <c r="A10" s="212">
        <v>4</v>
      </c>
      <c r="B10" s="743" t="s">
        <v>364</v>
      </c>
      <c r="C10" s="744"/>
      <c r="D10" s="744"/>
      <c r="E10" s="744"/>
      <c r="F10" s="744"/>
      <c r="G10" s="744"/>
      <c r="H10" s="744"/>
      <c r="I10" s="744"/>
      <c r="J10" s="744"/>
      <c r="K10" s="744"/>
      <c r="L10" s="744"/>
      <c r="M10" s="744"/>
      <c r="N10" s="744"/>
      <c r="O10" s="744"/>
      <c r="P10" s="745"/>
      <c r="Q10" s="746">
        <v>286</v>
      </c>
      <c r="R10" s="747"/>
      <c r="S10" s="747"/>
      <c r="T10" s="747"/>
      <c r="U10" s="747"/>
      <c r="V10" s="747">
        <v>286</v>
      </c>
      <c r="W10" s="747"/>
      <c r="X10" s="747"/>
      <c r="Y10" s="747"/>
      <c r="Z10" s="747"/>
      <c r="AA10" s="747" t="s">
        <v>546</v>
      </c>
      <c r="AB10" s="747"/>
      <c r="AC10" s="747"/>
      <c r="AD10" s="747"/>
      <c r="AE10" s="748"/>
      <c r="AF10" s="749" t="s">
        <v>108</v>
      </c>
      <c r="AG10" s="750"/>
      <c r="AH10" s="750"/>
      <c r="AI10" s="750"/>
      <c r="AJ10" s="751"/>
      <c r="AK10" s="752">
        <v>182</v>
      </c>
      <c r="AL10" s="753"/>
      <c r="AM10" s="753"/>
      <c r="AN10" s="753"/>
      <c r="AO10" s="753"/>
      <c r="AP10" s="753" t="s">
        <v>546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560</v>
      </c>
      <c r="BT10" s="757"/>
      <c r="BU10" s="757"/>
      <c r="BV10" s="757"/>
      <c r="BW10" s="757"/>
      <c r="BX10" s="757"/>
      <c r="BY10" s="757"/>
      <c r="BZ10" s="757"/>
      <c r="CA10" s="757"/>
      <c r="CB10" s="757"/>
      <c r="CC10" s="757"/>
      <c r="CD10" s="757"/>
      <c r="CE10" s="757"/>
      <c r="CF10" s="757"/>
      <c r="CG10" s="758"/>
      <c r="CH10" s="769">
        <v>-19</v>
      </c>
      <c r="CI10" s="770"/>
      <c r="CJ10" s="770"/>
      <c r="CK10" s="770"/>
      <c r="CL10" s="771"/>
      <c r="CM10" s="769">
        <v>312</v>
      </c>
      <c r="CN10" s="770"/>
      <c r="CO10" s="770"/>
      <c r="CP10" s="770"/>
      <c r="CQ10" s="771"/>
      <c r="CR10" s="769">
        <v>50</v>
      </c>
      <c r="CS10" s="770"/>
      <c r="CT10" s="770"/>
      <c r="CU10" s="770"/>
      <c r="CV10" s="771"/>
      <c r="CW10" s="769">
        <v>110</v>
      </c>
      <c r="CX10" s="770"/>
      <c r="CY10" s="770"/>
      <c r="CZ10" s="770"/>
      <c r="DA10" s="771"/>
      <c r="DB10" s="769" t="s">
        <v>571</v>
      </c>
      <c r="DC10" s="770"/>
      <c r="DD10" s="770"/>
      <c r="DE10" s="770"/>
      <c r="DF10" s="771"/>
      <c r="DG10" s="769" t="s">
        <v>489</v>
      </c>
      <c r="DH10" s="770"/>
      <c r="DI10" s="770"/>
      <c r="DJ10" s="770"/>
      <c r="DK10" s="771"/>
      <c r="DL10" s="769" t="s">
        <v>489</v>
      </c>
      <c r="DM10" s="770"/>
      <c r="DN10" s="770"/>
      <c r="DO10" s="770"/>
      <c r="DP10" s="771"/>
      <c r="DQ10" s="769" t="s">
        <v>489</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561</v>
      </c>
      <c r="BT11" s="757"/>
      <c r="BU11" s="757"/>
      <c r="BV11" s="757"/>
      <c r="BW11" s="757"/>
      <c r="BX11" s="757"/>
      <c r="BY11" s="757"/>
      <c r="BZ11" s="757"/>
      <c r="CA11" s="757"/>
      <c r="CB11" s="757"/>
      <c r="CC11" s="757"/>
      <c r="CD11" s="757"/>
      <c r="CE11" s="757"/>
      <c r="CF11" s="757"/>
      <c r="CG11" s="758"/>
      <c r="CH11" s="769">
        <v>38</v>
      </c>
      <c r="CI11" s="770"/>
      <c r="CJ11" s="770"/>
      <c r="CK11" s="770"/>
      <c r="CL11" s="771"/>
      <c r="CM11" s="769">
        <v>649</v>
      </c>
      <c r="CN11" s="770"/>
      <c r="CO11" s="770"/>
      <c r="CP11" s="770"/>
      <c r="CQ11" s="771"/>
      <c r="CR11" s="769">
        <v>148</v>
      </c>
      <c r="CS11" s="770"/>
      <c r="CT11" s="770"/>
      <c r="CU11" s="770"/>
      <c r="CV11" s="771"/>
      <c r="CW11" s="769" t="s">
        <v>571</v>
      </c>
      <c r="CX11" s="770"/>
      <c r="CY11" s="770"/>
      <c r="CZ11" s="770"/>
      <c r="DA11" s="771"/>
      <c r="DB11" s="769" t="s">
        <v>571</v>
      </c>
      <c r="DC11" s="770"/>
      <c r="DD11" s="770"/>
      <c r="DE11" s="770"/>
      <c r="DF11" s="771"/>
      <c r="DG11" s="769" t="s">
        <v>489</v>
      </c>
      <c r="DH11" s="770"/>
      <c r="DI11" s="770"/>
      <c r="DJ11" s="770"/>
      <c r="DK11" s="771"/>
      <c r="DL11" s="769" t="s">
        <v>489</v>
      </c>
      <c r="DM11" s="770"/>
      <c r="DN11" s="770"/>
      <c r="DO11" s="770"/>
      <c r="DP11" s="771"/>
      <c r="DQ11" s="769" t="s">
        <v>489</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562</v>
      </c>
      <c r="BT12" s="757"/>
      <c r="BU12" s="757"/>
      <c r="BV12" s="757"/>
      <c r="BW12" s="757"/>
      <c r="BX12" s="757"/>
      <c r="BY12" s="757"/>
      <c r="BZ12" s="757"/>
      <c r="CA12" s="757"/>
      <c r="CB12" s="757"/>
      <c r="CC12" s="757"/>
      <c r="CD12" s="757"/>
      <c r="CE12" s="757"/>
      <c r="CF12" s="757"/>
      <c r="CG12" s="758"/>
      <c r="CH12" s="769">
        <v>8</v>
      </c>
      <c r="CI12" s="770"/>
      <c r="CJ12" s="770"/>
      <c r="CK12" s="770"/>
      <c r="CL12" s="771"/>
      <c r="CM12" s="769">
        <v>110</v>
      </c>
      <c r="CN12" s="770"/>
      <c r="CO12" s="770"/>
      <c r="CP12" s="770"/>
      <c r="CQ12" s="771"/>
      <c r="CR12" s="769">
        <v>2</v>
      </c>
      <c r="CS12" s="770"/>
      <c r="CT12" s="770"/>
      <c r="CU12" s="770"/>
      <c r="CV12" s="771"/>
      <c r="CW12" s="769">
        <v>40</v>
      </c>
      <c r="CX12" s="770"/>
      <c r="CY12" s="770"/>
      <c r="CZ12" s="770"/>
      <c r="DA12" s="771"/>
      <c r="DB12" s="769" t="s">
        <v>571</v>
      </c>
      <c r="DC12" s="770"/>
      <c r="DD12" s="770"/>
      <c r="DE12" s="770"/>
      <c r="DF12" s="771"/>
      <c r="DG12" s="769" t="s">
        <v>489</v>
      </c>
      <c r="DH12" s="770"/>
      <c r="DI12" s="770"/>
      <c r="DJ12" s="770"/>
      <c r="DK12" s="771"/>
      <c r="DL12" s="769" t="s">
        <v>489</v>
      </c>
      <c r="DM12" s="770"/>
      <c r="DN12" s="770"/>
      <c r="DO12" s="770"/>
      <c r="DP12" s="771"/>
      <c r="DQ12" s="769" t="s">
        <v>489</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563</v>
      </c>
      <c r="BT13" s="757"/>
      <c r="BU13" s="757"/>
      <c r="BV13" s="757"/>
      <c r="BW13" s="757"/>
      <c r="BX13" s="757"/>
      <c r="BY13" s="757"/>
      <c r="BZ13" s="757"/>
      <c r="CA13" s="757"/>
      <c r="CB13" s="757"/>
      <c r="CC13" s="757"/>
      <c r="CD13" s="757"/>
      <c r="CE13" s="757"/>
      <c r="CF13" s="757"/>
      <c r="CG13" s="758"/>
      <c r="CH13" s="769">
        <v>6</v>
      </c>
      <c r="CI13" s="770"/>
      <c r="CJ13" s="770"/>
      <c r="CK13" s="770"/>
      <c r="CL13" s="771"/>
      <c r="CM13" s="769">
        <v>143</v>
      </c>
      <c r="CN13" s="770"/>
      <c r="CO13" s="770"/>
      <c r="CP13" s="770"/>
      <c r="CQ13" s="771"/>
      <c r="CR13" s="769">
        <v>39</v>
      </c>
      <c r="CS13" s="770"/>
      <c r="CT13" s="770"/>
      <c r="CU13" s="770"/>
      <c r="CV13" s="771"/>
      <c r="CW13" s="769" t="s">
        <v>571</v>
      </c>
      <c r="CX13" s="770"/>
      <c r="CY13" s="770"/>
      <c r="CZ13" s="770"/>
      <c r="DA13" s="771"/>
      <c r="DB13" s="769" t="s">
        <v>571</v>
      </c>
      <c r="DC13" s="770"/>
      <c r="DD13" s="770"/>
      <c r="DE13" s="770"/>
      <c r="DF13" s="771"/>
      <c r="DG13" s="769" t="s">
        <v>489</v>
      </c>
      <c r="DH13" s="770"/>
      <c r="DI13" s="770"/>
      <c r="DJ13" s="770"/>
      <c r="DK13" s="771"/>
      <c r="DL13" s="769" t="s">
        <v>489</v>
      </c>
      <c r="DM13" s="770"/>
      <c r="DN13" s="770"/>
      <c r="DO13" s="770"/>
      <c r="DP13" s="771"/>
      <c r="DQ13" s="769" t="s">
        <v>489</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564</v>
      </c>
      <c r="BT14" s="757"/>
      <c r="BU14" s="757"/>
      <c r="BV14" s="757"/>
      <c r="BW14" s="757"/>
      <c r="BX14" s="757"/>
      <c r="BY14" s="757"/>
      <c r="BZ14" s="757"/>
      <c r="CA14" s="757"/>
      <c r="CB14" s="757"/>
      <c r="CC14" s="757"/>
      <c r="CD14" s="757"/>
      <c r="CE14" s="757"/>
      <c r="CF14" s="757"/>
      <c r="CG14" s="758"/>
      <c r="CH14" s="769">
        <v>0</v>
      </c>
      <c r="CI14" s="770"/>
      <c r="CJ14" s="770"/>
      <c r="CK14" s="770"/>
      <c r="CL14" s="771"/>
      <c r="CM14" s="769">
        <v>7</v>
      </c>
      <c r="CN14" s="770"/>
      <c r="CO14" s="770"/>
      <c r="CP14" s="770"/>
      <c r="CQ14" s="771"/>
      <c r="CR14" s="769">
        <v>8</v>
      </c>
      <c r="CS14" s="770"/>
      <c r="CT14" s="770"/>
      <c r="CU14" s="770"/>
      <c r="CV14" s="771"/>
      <c r="CW14" s="769">
        <v>9</v>
      </c>
      <c r="CX14" s="770"/>
      <c r="CY14" s="770"/>
      <c r="CZ14" s="770"/>
      <c r="DA14" s="771"/>
      <c r="DB14" s="769" t="s">
        <v>571</v>
      </c>
      <c r="DC14" s="770"/>
      <c r="DD14" s="770"/>
      <c r="DE14" s="770"/>
      <c r="DF14" s="771"/>
      <c r="DG14" s="769" t="s">
        <v>489</v>
      </c>
      <c r="DH14" s="770"/>
      <c r="DI14" s="770"/>
      <c r="DJ14" s="770"/>
      <c r="DK14" s="771"/>
      <c r="DL14" s="769" t="s">
        <v>489</v>
      </c>
      <c r="DM14" s="770"/>
      <c r="DN14" s="770"/>
      <c r="DO14" s="770"/>
      <c r="DP14" s="771"/>
      <c r="DQ14" s="769" t="s">
        <v>489</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565</v>
      </c>
      <c r="BT15" s="757"/>
      <c r="BU15" s="757"/>
      <c r="BV15" s="757"/>
      <c r="BW15" s="757"/>
      <c r="BX15" s="757"/>
      <c r="BY15" s="757"/>
      <c r="BZ15" s="757"/>
      <c r="CA15" s="757"/>
      <c r="CB15" s="757"/>
      <c r="CC15" s="757"/>
      <c r="CD15" s="757"/>
      <c r="CE15" s="757"/>
      <c r="CF15" s="757"/>
      <c r="CG15" s="758"/>
      <c r="CH15" s="769">
        <v>30</v>
      </c>
      <c r="CI15" s="770"/>
      <c r="CJ15" s="770"/>
      <c r="CK15" s="770"/>
      <c r="CL15" s="771"/>
      <c r="CM15" s="769">
        <v>93</v>
      </c>
      <c r="CN15" s="770"/>
      <c r="CO15" s="770"/>
      <c r="CP15" s="770"/>
      <c r="CQ15" s="771"/>
      <c r="CR15" s="769">
        <v>80</v>
      </c>
      <c r="CS15" s="770"/>
      <c r="CT15" s="770"/>
      <c r="CU15" s="770"/>
      <c r="CV15" s="771"/>
      <c r="CW15" s="769" t="s">
        <v>571</v>
      </c>
      <c r="CX15" s="770"/>
      <c r="CY15" s="770"/>
      <c r="CZ15" s="770"/>
      <c r="DA15" s="771"/>
      <c r="DB15" s="769" t="s">
        <v>571</v>
      </c>
      <c r="DC15" s="770"/>
      <c r="DD15" s="770"/>
      <c r="DE15" s="770"/>
      <c r="DF15" s="771"/>
      <c r="DG15" s="769" t="s">
        <v>489</v>
      </c>
      <c r="DH15" s="770"/>
      <c r="DI15" s="770"/>
      <c r="DJ15" s="770"/>
      <c r="DK15" s="771"/>
      <c r="DL15" s="769" t="s">
        <v>489</v>
      </c>
      <c r="DM15" s="770"/>
      <c r="DN15" s="770"/>
      <c r="DO15" s="770"/>
      <c r="DP15" s="771"/>
      <c r="DQ15" s="769" t="s">
        <v>489</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566</v>
      </c>
      <c r="BT16" s="757"/>
      <c r="BU16" s="757"/>
      <c r="BV16" s="757"/>
      <c r="BW16" s="757"/>
      <c r="BX16" s="757"/>
      <c r="BY16" s="757"/>
      <c r="BZ16" s="757"/>
      <c r="CA16" s="757"/>
      <c r="CB16" s="757"/>
      <c r="CC16" s="757"/>
      <c r="CD16" s="757"/>
      <c r="CE16" s="757"/>
      <c r="CF16" s="757"/>
      <c r="CG16" s="758"/>
      <c r="CH16" s="769">
        <v>25</v>
      </c>
      <c r="CI16" s="770"/>
      <c r="CJ16" s="770"/>
      <c r="CK16" s="770"/>
      <c r="CL16" s="771"/>
      <c r="CM16" s="769">
        <v>2301</v>
      </c>
      <c r="CN16" s="770"/>
      <c r="CO16" s="770"/>
      <c r="CP16" s="770"/>
      <c r="CQ16" s="771"/>
      <c r="CR16" s="769">
        <v>1388</v>
      </c>
      <c r="CS16" s="770"/>
      <c r="CT16" s="770"/>
      <c r="CU16" s="770"/>
      <c r="CV16" s="771"/>
      <c r="CW16" s="769">
        <v>142</v>
      </c>
      <c r="CX16" s="770"/>
      <c r="CY16" s="770"/>
      <c r="CZ16" s="770"/>
      <c r="DA16" s="771"/>
      <c r="DB16" s="769">
        <v>1027</v>
      </c>
      <c r="DC16" s="770"/>
      <c r="DD16" s="770"/>
      <c r="DE16" s="770"/>
      <c r="DF16" s="771"/>
      <c r="DG16" s="769" t="s">
        <v>489</v>
      </c>
      <c r="DH16" s="770"/>
      <c r="DI16" s="770"/>
      <c r="DJ16" s="770"/>
      <c r="DK16" s="771"/>
      <c r="DL16" s="769" t="s">
        <v>489</v>
      </c>
      <c r="DM16" s="770"/>
      <c r="DN16" s="770"/>
      <c r="DO16" s="770"/>
      <c r="DP16" s="771"/>
      <c r="DQ16" s="769" t="s">
        <v>489</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567</v>
      </c>
      <c r="BT17" s="757"/>
      <c r="BU17" s="757"/>
      <c r="BV17" s="757"/>
      <c r="BW17" s="757"/>
      <c r="BX17" s="757"/>
      <c r="BY17" s="757"/>
      <c r="BZ17" s="757"/>
      <c r="CA17" s="757"/>
      <c r="CB17" s="757"/>
      <c r="CC17" s="757"/>
      <c r="CD17" s="757"/>
      <c r="CE17" s="757"/>
      <c r="CF17" s="757"/>
      <c r="CG17" s="758"/>
      <c r="CH17" s="769" t="s">
        <v>571</v>
      </c>
      <c r="CI17" s="770"/>
      <c r="CJ17" s="770"/>
      <c r="CK17" s="770"/>
      <c r="CL17" s="771"/>
      <c r="CM17" s="769">
        <v>3</v>
      </c>
      <c r="CN17" s="770"/>
      <c r="CO17" s="770"/>
      <c r="CP17" s="770"/>
      <c r="CQ17" s="771"/>
      <c r="CR17" s="769">
        <v>3</v>
      </c>
      <c r="CS17" s="770"/>
      <c r="CT17" s="770"/>
      <c r="CU17" s="770"/>
      <c r="CV17" s="771"/>
      <c r="CW17" s="769">
        <v>22</v>
      </c>
      <c r="CX17" s="770"/>
      <c r="CY17" s="770"/>
      <c r="CZ17" s="770"/>
      <c r="DA17" s="771"/>
      <c r="DB17" s="769" t="s">
        <v>571</v>
      </c>
      <c r="DC17" s="770"/>
      <c r="DD17" s="770"/>
      <c r="DE17" s="770"/>
      <c r="DF17" s="771"/>
      <c r="DG17" s="769" t="s">
        <v>489</v>
      </c>
      <c r="DH17" s="770"/>
      <c r="DI17" s="770"/>
      <c r="DJ17" s="770"/>
      <c r="DK17" s="771"/>
      <c r="DL17" s="769" t="s">
        <v>489</v>
      </c>
      <c r="DM17" s="770"/>
      <c r="DN17" s="770"/>
      <c r="DO17" s="770"/>
      <c r="DP17" s="771"/>
      <c r="DQ17" s="769" t="s">
        <v>489</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t="s">
        <v>557</v>
      </c>
      <c r="BS18" s="756" t="s">
        <v>568</v>
      </c>
      <c r="BT18" s="757"/>
      <c r="BU18" s="757"/>
      <c r="BV18" s="757"/>
      <c r="BW18" s="757"/>
      <c r="BX18" s="757"/>
      <c r="BY18" s="757"/>
      <c r="BZ18" s="757"/>
      <c r="CA18" s="757"/>
      <c r="CB18" s="757"/>
      <c r="CC18" s="757"/>
      <c r="CD18" s="757"/>
      <c r="CE18" s="757"/>
      <c r="CF18" s="757"/>
      <c r="CG18" s="758"/>
      <c r="CH18" s="769">
        <v>120</v>
      </c>
      <c r="CI18" s="770"/>
      <c r="CJ18" s="770"/>
      <c r="CK18" s="770"/>
      <c r="CL18" s="771"/>
      <c r="CM18" s="769">
        <v>7398</v>
      </c>
      <c r="CN18" s="770"/>
      <c r="CO18" s="770"/>
      <c r="CP18" s="770"/>
      <c r="CQ18" s="771"/>
      <c r="CR18" s="769">
        <v>3</v>
      </c>
      <c r="CS18" s="770"/>
      <c r="CT18" s="770"/>
      <c r="CU18" s="770"/>
      <c r="CV18" s="771"/>
      <c r="CW18" s="769">
        <v>22</v>
      </c>
      <c r="CX18" s="770"/>
      <c r="CY18" s="770"/>
      <c r="CZ18" s="770"/>
      <c r="DA18" s="771"/>
      <c r="DB18" s="769">
        <v>260</v>
      </c>
      <c r="DC18" s="770"/>
      <c r="DD18" s="770"/>
      <c r="DE18" s="770"/>
      <c r="DF18" s="771"/>
      <c r="DG18" s="769" t="s">
        <v>489</v>
      </c>
      <c r="DH18" s="770"/>
      <c r="DI18" s="770"/>
      <c r="DJ18" s="770"/>
      <c r="DK18" s="771"/>
      <c r="DL18" s="769">
        <v>253</v>
      </c>
      <c r="DM18" s="770"/>
      <c r="DN18" s="770"/>
      <c r="DO18" s="770"/>
      <c r="DP18" s="771"/>
      <c r="DQ18" s="769">
        <v>25</v>
      </c>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569</v>
      </c>
      <c r="BT19" s="757"/>
      <c r="BU19" s="757"/>
      <c r="BV19" s="757"/>
      <c r="BW19" s="757"/>
      <c r="BX19" s="757"/>
      <c r="BY19" s="757"/>
      <c r="BZ19" s="757"/>
      <c r="CA19" s="757"/>
      <c r="CB19" s="757"/>
      <c r="CC19" s="757"/>
      <c r="CD19" s="757"/>
      <c r="CE19" s="757"/>
      <c r="CF19" s="757"/>
      <c r="CG19" s="758"/>
      <c r="CH19" s="769">
        <v>-85</v>
      </c>
      <c r="CI19" s="770"/>
      <c r="CJ19" s="770"/>
      <c r="CK19" s="770"/>
      <c r="CL19" s="771"/>
      <c r="CM19" s="769">
        <v>335</v>
      </c>
      <c r="CN19" s="770"/>
      <c r="CO19" s="770"/>
      <c r="CP19" s="770"/>
      <c r="CQ19" s="771"/>
      <c r="CR19" s="769">
        <v>26</v>
      </c>
      <c r="CS19" s="770"/>
      <c r="CT19" s="770"/>
      <c r="CU19" s="770"/>
      <c r="CV19" s="771"/>
      <c r="CW19" s="769">
        <v>39</v>
      </c>
      <c r="CX19" s="770"/>
      <c r="CY19" s="770"/>
      <c r="CZ19" s="770"/>
      <c r="DA19" s="771"/>
      <c r="DB19" s="769" t="s">
        <v>572</v>
      </c>
      <c r="DC19" s="770"/>
      <c r="DD19" s="770"/>
      <c r="DE19" s="770"/>
      <c r="DF19" s="771"/>
      <c r="DG19" s="769" t="s">
        <v>489</v>
      </c>
      <c r="DH19" s="770"/>
      <c r="DI19" s="770"/>
      <c r="DJ19" s="770"/>
      <c r="DK19" s="771"/>
      <c r="DL19" s="769" t="s">
        <v>489</v>
      </c>
      <c r="DM19" s="770"/>
      <c r="DN19" s="770"/>
      <c r="DO19" s="770"/>
      <c r="DP19" s="771"/>
      <c r="DQ19" s="769" t="s">
        <v>489</v>
      </c>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570</v>
      </c>
      <c r="BT20" s="757"/>
      <c r="BU20" s="757"/>
      <c r="BV20" s="757"/>
      <c r="BW20" s="757"/>
      <c r="BX20" s="757"/>
      <c r="BY20" s="757"/>
      <c r="BZ20" s="757"/>
      <c r="CA20" s="757"/>
      <c r="CB20" s="757"/>
      <c r="CC20" s="757"/>
      <c r="CD20" s="757"/>
      <c r="CE20" s="757"/>
      <c r="CF20" s="757"/>
      <c r="CG20" s="758"/>
      <c r="CH20" s="769">
        <v>156</v>
      </c>
      <c r="CI20" s="770"/>
      <c r="CJ20" s="770"/>
      <c r="CK20" s="770"/>
      <c r="CL20" s="771"/>
      <c r="CM20" s="769">
        <v>3484</v>
      </c>
      <c r="CN20" s="770"/>
      <c r="CO20" s="770"/>
      <c r="CP20" s="770"/>
      <c r="CQ20" s="771"/>
      <c r="CR20" s="769">
        <v>1</v>
      </c>
      <c r="CS20" s="770"/>
      <c r="CT20" s="770"/>
      <c r="CU20" s="770"/>
      <c r="CV20" s="771"/>
      <c r="CW20" s="769" t="s">
        <v>572</v>
      </c>
      <c r="CX20" s="770"/>
      <c r="CY20" s="770"/>
      <c r="CZ20" s="770"/>
      <c r="DA20" s="771"/>
      <c r="DB20" s="769" t="s">
        <v>572</v>
      </c>
      <c r="DC20" s="770"/>
      <c r="DD20" s="770"/>
      <c r="DE20" s="770"/>
      <c r="DF20" s="771"/>
      <c r="DG20" s="769" t="s">
        <v>489</v>
      </c>
      <c r="DH20" s="770"/>
      <c r="DI20" s="770"/>
      <c r="DJ20" s="770"/>
      <c r="DK20" s="771"/>
      <c r="DL20" s="769" t="s">
        <v>489</v>
      </c>
      <c r="DM20" s="770"/>
      <c r="DN20" s="770"/>
      <c r="DO20" s="770"/>
      <c r="DP20" s="771"/>
      <c r="DQ20" s="769" t="s">
        <v>489</v>
      </c>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123087</v>
      </c>
      <c r="R23" s="782"/>
      <c r="S23" s="782"/>
      <c r="T23" s="782"/>
      <c r="U23" s="782"/>
      <c r="V23" s="782">
        <v>118448</v>
      </c>
      <c r="W23" s="782"/>
      <c r="X23" s="782"/>
      <c r="Y23" s="782"/>
      <c r="Z23" s="782"/>
      <c r="AA23" s="782">
        <v>4639</v>
      </c>
      <c r="AB23" s="782"/>
      <c r="AC23" s="782"/>
      <c r="AD23" s="782"/>
      <c r="AE23" s="783"/>
      <c r="AF23" s="784">
        <v>4273</v>
      </c>
      <c r="AG23" s="782"/>
      <c r="AH23" s="782"/>
      <c r="AI23" s="782"/>
      <c r="AJ23" s="785"/>
      <c r="AK23" s="786"/>
      <c r="AL23" s="787"/>
      <c r="AM23" s="787"/>
      <c r="AN23" s="787"/>
      <c r="AO23" s="787"/>
      <c r="AP23" s="782">
        <v>113189</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36009</v>
      </c>
      <c r="R28" s="811"/>
      <c r="S28" s="811"/>
      <c r="T28" s="811"/>
      <c r="U28" s="811"/>
      <c r="V28" s="811">
        <v>35713</v>
      </c>
      <c r="W28" s="811"/>
      <c r="X28" s="811"/>
      <c r="Y28" s="811"/>
      <c r="Z28" s="811"/>
      <c r="AA28" s="811">
        <v>297</v>
      </c>
      <c r="AB28" s="811"/>
      <c r="AC28" s="811"/>
      <c r="AD28" s="811"/>
      <c r="AE28" s="812"/>
      <c r="AF28" s="813">
        <v>297</v>
      </c>
      <c r="AG28" s="811"/>
      <c r="AH28" s="811"/>
      <c r="AI28" s="811"/>
      <c r="AJ28" s="814"/>
      <c r="AK28" s="815">
        <v>2689</v>
      </c>
      <c r="AL28" s="806"/>
      <c r="AM28" s="806"/>
      <c r="AN28" s="806"/>
      <c r="AO28" s="806"/>
      <c r="AP28" s="806" t="s">
        <v>547</v>
      </c>
      <c r="AQ28" s="806"/>
      <c r="AR28" s="806"/>
      <c r="AS28" s="806"/>
      <c r="AT28" s="806"/>
      <c r="AU28" s="806" t="s">
        <v>547</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24295</v>
      </c>
      <c r="R29" s="747"/>
      <c r="S29" s="747"/>
      <c r="T29" s="747"/>
      <c r="U29" s="747"/>
      <c r="V29" s="747">
        <v>24160</v>
      </c>
      <c r="W29" s="747"/>
      <c r="X29" s="747"/>
      <c r="Y29" s="747"/>
      <c r="Z29" s="747"/>
      <c r="AA29" s="747">
        <v>135</v>
      </c>
      <c r="AB29" s="747"/>
      <c r="AC29" s="747"/>
      <c r="AD29" s="747"/>
      <c r="AE29" s="748"/>
      <c r="AF29" s="749">
        <v>135</v>
      </c>
      <c r="AG29" s="750"/>
      <c r="AH29" s="750"/>
      <c r="AI29" s="750"/>
      <c r="AJ29" s="751"/>
      <c r="AK29" s="818">
        <v>3504</v>
      </c>
      <c r="AL29" s="819"/>
      <c r="AM29" s="819"/>
      <c r="AN29" s="819"/>
      <c r="AO29" s="819"/>
      <c r="AP29" s="819" t="s">
        <v>546</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3010</v>
      </c>
      <c r="R30" s="747"/>
      <c r="S30" s="747"/>
      <c r="T30" s="747"/>
      <c r="U30" s="747"/>
      <c r="V30" s="747">
        <v>2955</v>
      </c>
      <c r="W30" s="747"/>
      <c r="X30" s="747"/>
      <c r="Y30" s="747"/>
      <c r="Z30" s="747"/>
      <c r="AA30" s="747">
        <v>55</v>
      </c>
      <c r="AB30" s="747"/>
      <c r="AC30" s="747"/>
      <c r="AD30" s="747"/>
      <c r="AE30" s="748"/>
      <c r="AF30" s="749">
        <v>55</v>
      </c>
      <c r="AG30" s="750"/>
      <c r="AH30" s="750"/>
      <c r="AI30" s="750"/>
      <c r="AJ30" s="751"/>
      <c r="AK30" s="818">
        <v>873</v>
      </c>
      <c r="AL30" s="819"/>
      <c r="AM30" s="819"/>
      <c r="AN30" s="819"/>
      <c r="AO30" s="819"/>
      <c r="AP30" s="819" t="s">
        <v>546</v>
      </c>
      <c r="AQ30" s="819"/>
      <c r="AR30" s="819"/>
      <c r="AS30" s="819"/>
      <c r="AT30" s="819"/>
      <c r="AU30" s="819" t="s">
        <v>546</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13029</v>
      </c>
      <c r="R31" s="747"/>
      <c r="S31" s="747"/>
      <c r="T31" s="747"/>
      <c r="U31" s="747"/>
      <c r="V31" s="747">
        <v>12820</v>
      </c>
      <c r="W31" s="747"/>
      <c r="X31" s="747"/>
      <c r="Y31" s="747"/>
      <c r="Z31" s="747"/>
      <c r="AA31" s="747">
        <v>209</v>
      </c>
      <c r="AB31" s="747"/>
      <c r="AC31" s="747"/>
      <c r="AD31" s="747"/>
      <c r="AE31" s="748"/>
      <c r="AF31" s="749">
        <v>209</v>
      </c>
      <c r="AG31" s="750"/>
      <c r="AH31" s="750"/>
      <c r="AI31" s="750"/>
      <c r="AJ31" s="751"/>
      <c r="AK31" s="818" t="s">
        <v>546</v>
      </c>
      <c r="AL31" s="819"/>
      <c r="AM31" s="819"/>
      <c r="AN31" s="819"/>
      <c r="AO31" s="819"/>
      <c r="AP31" s="819" t="s">
        <v>546</v>
      </c>
      <c r="AQ31" s="819"/>
      <c r="AR31" s="819"/>
      <c r="AS31" s="819"/>
      <c r="AT31" s="819"/>
      <c r="AU31" s="819" t="s">
        <v>546</v>
      </c>
      <c r="AV31" s="819"/>
      <c r="AW31" s="819"/>
      <c r="AX31" s="819"/>
      <c r="AY31" s="819"/>
      <c r="AZ31" s="820" t="s">
        <v>546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6425</v>
      </c>
      <c r="R32" s="747"/>
      <c r="S32" s="747"/>
      <c r="T32" s="747"/>
      <c r="U32" s="747"/>
      <c r="V32" s="747">
        <v>5699</v>
      </c>
      <c r="W32" s="747"/>
      <c r="X32" s="747"/>
      <c r="Y32" s="747"/>
      <c r="Z32" s="747"/>
      <c r="AA32" s="747">
        <v>727</v>
      </c>
      <c r="AB32" s="747"/>
      <c r="AC32" s="747"/>
      <c r="AD32" s="747"/>
      <c r="AE32" s="748"/>
      <c r="AF32" s="749">
        <v>4600</v>
      </c>
      <c r="AG32" s="750"/>
      <c r="AH32" s="750"/>
      <c r="AI32" s="750"/>
      <c r="AJ32" s="751"/>
      <c r="AK32" s="818">
        <v>254</v>
      </c>
      <c r="AL32" s="819"/>
      <c r="AM32" s="819"/>
      <c r="AN32" s="819"/>
      <c r="AO32" s="819"/>
      <c r="AP32" s="819">
        <v>28094</v>
      </c>
      <c r="AQ32" s="819"/>
      <c r="AR32" s="819"/>
      <c r="AS32" s="819"/>
      <c r="AT32" s="819"/>
      <c r="AU32" s="819">
        <v>2613</v>
      </c>
      <c r="AV32" s="819"/>
      <c r="AW32" s="819"/>
      <c r="AX32" s="819"/>
      <c r="AY32" s="819"/>
      <c r="AZ32" s="820" t="s">
        <v>546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4659</v>
      </c>
      <c r="R33" s="747"/>
      <c r="S33" s="747"/>
      <c r="T33" s="747"/>
      <c r="U33" s="747"/>
      <c r="V33" s="747">
        <v>4420</v>
      </c>
      <c r="W33" s="747"/>
      <c r="X33" s="747"/>
      <c r="Y33" s="747"/>
      <c r="Z33" s="747"/>
      <c r="AA33" s="747">
        <v>239</v>
      </c>
      <c r="AB33" s="747"/>
      <c r="AC33" s="747"/>
      <c r="AD33" s="747"/>
      <c r="AE33" s="748"/>
      <c r="AF33" s="749">
        <v>3060</v>
      </c>
      <c r="AG33" s="750"/>
      <c r="AH33" s="750"/>
      <c r="AI33" s="750"/>
      <c r="AJ33" s="751"/>
      <c r="AK33" s="818">
        <v>1741</v>
      </c>
      <c r="AL33" s="819"/>
      <c r="AM33" s="819"/>
      <c r="AN33" s="819"/>
      <c r="AO33" s="819"/>
      <c r="AP33" s="819">
        <v>29742</v>
      </c>
      <c r="AQ33" s="819"/>
      <c r="AR33" s="819"/>
      <c r="AS33" s="819"/>
      <c r="AT33" s="819"/>
      <c r="AU33" s="819">
        <v>18856</v>
      </c>
      <c r="AV33" s="819"/>
      <c r="AW33" s="819"/>
      <c r="AX33" s="819"/>
      <c r="AY33" s="819"/>
      <c r="AZ33" s="820" t="s">
        <v>546</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15907</v>
      </c>
      <c r="R34" s="747"/>
      <c r="S34" s="747"/>
      <c r="T34" s="747"/>
      <c r="U34" s="747"/>
      <c r="V34" s="747">
        <v>16021</v>
      </c>
      <c r="W34" s="747"/>
      <c r="X34" s="747"/>
      <c r="Y34" s="747"/>
      <c r="Z34" s="747"/>
      <c r="AA34" s="747">
        <v>-113</v>
      </c>
      <c r="AB34" s="747"/>
      <c r="AC34" s="747"/>
      <c r="AD34" s="747"/>
      <c r="AE34" s="748"/>
      <c r="AF34" s="749">
        <v>5381</v>
      </c>
      <c r="AG34" s="750"/>
      <c r="AH34" s="750"/>
      <c r="AI34" s="750"/>
      <c r="AJ34" s="751"/>
      <c r="AK34" s="818">
        <v>783</v>
      </c>
      <c r="AL34" s="819"/>
      <c r="AM34" s="819"/>
      <c r="AN34" s="819"/>
      <c r="AO34" s="819"/>
      <c r="AP34" s="819">
        <v>7026</v>
      </c>
      <c r="AQ34" s="819"/>
      <c r="AR34" s="819"/>
      <c r="AS34" s="819"/>
      <c r="AT34" s="819"/>
      <c r="AU34" s="819">
        <v>3236</v>
      </c>
      <c r="AV34" s="819"/>
      <c r="AW34" s="819"/>
      <c r="AX34" s="819"/>
      <c r="AY34" s="819"/>
      <c r="AZ34" s="820" t="s">
        <v>546</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1445</v>
      </c>
      <c r="R35" s="747"/>
      <c r="S35" s="747"/>
      <c r="T35" s="747"/>
      <c r="U35" s="747"/>
      <c r="V35" s="747">
        <v>1417</v>
      </c>
      <c r="W35" s="747"/>
      <c r="X35" s="747"/>
      <c r="Y35" s="747"/>
      <c r="Z35" s="747"/>
      <c r="AA35" s="747">
        <v>28</v>
      </c>
      <c r="AB35" s="747"/>
      <c r="AC35" s="747"/>
      <c r="AD35" s="747"/>
      <c r="AE35" s="748"/>
      <c r="AF35" s="749">
        <v>937</v>
      </c>
      <c r="AG35" s="750"/>
      <c r="AH35" s="750"/>
      <c r="AI35" s="750"/>
      <c r="AJ35" s="751"/>
      <c r="AK35" s="818">
        <v>13</v>
      </c>
      <c r="AL35" s="819"/>
      <c r="AM35" s="819"/>
      <c r="AN35" s="819"/>
      <c r="AO35" s="819"/>
      <c r="AP35" s="819" t="s">
        <v>546</v>
      </c>
      <c r="AQ35" s="819"/>
      <c r="AR35" s="819"/>
      <c r="AS35" s="819"/>
      <c r="AT35" s="819"/>
      <c r="AU35" s="819" t="s">
        <v>546</v>
      </c>
      <c r="AV35" s="819"/>
      <c r="AW35" s="819"/>
      <c r="AX35" s="819"/>
      <c r="AY35" s="819"/>
      <c r="AZ35" s="820" t="s">
        <v>546</v>
      </c>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387</v>
      </c>
      <c r="C36" s="744"/>
      <c r="D36" s="744"/>
      <c r="E36" s="744"/>
      <c r="F36" s="744"/>
      <c r="G36" s="744"/>
      <c r="H36" s="744"/>
      <c r="I36" s="744"/>
      <c r="J36" s="744"/>
      <c r="K36" s="744"/>
      <c r="L36" s="744"/>
      <c r="M36" s="744"/>
      <c r="N36" s="744"/>
      <c r="O36" s="744"/>
      <c r="P36" s="745"/>
      <c r="Q36" s="746">
        <v>47</v>
      </c>
      <c r="R36" s="747"/>
      <c r="S36" s="747"/>
      <c r="T36" s="747"/>
      <c r="U36" s="747"/>
      <c r="V36" s="747">
        <v>47</v>
      </c>
      <c r="W36" s="747"/>
      <c r="X36" s="747"/>
      <c r="Y36" s="747"/>
      <c r="Z36" s="747"/>
      <c r="AA36" s="747" t="s">
        <v>546</v>
      </c>
      <c r="AB36" s="747"/>
      <c r="AC36" s="747"/>
      <c r="AD36" s="747"/>
      <c r="AE36" s="748"/>
      <c r="AF36" s="749" t="s">
        <v>108</v>
      </c>
      <c r="AG36" s="750"/>
      <c r="AH36" s="750"/>
      <c r="AI36" s="750"/>
      <c r="AJ36" s="751"/>
      <c r="AK36" s="818">
        <v>42</v>
      </c>
      <c r="AL36" s="819"/>
      <c r="AM36" s="819"/>
      <c r="AN36" s="819"/>
      <c r="AO36" s="819"/>
      <c r="AP36" s="819">
        <v>274</v>
      </c>
      <c r="AQ36" s="819"/>
      <c r="AR36" s="819"/>
      <c r="AS36" s="819"/>
      <c r="AT36" s="819"/>
      <c r="AU36" s="819">
        <v>271</v>
      </c>
      <c r="AV36" s="819"/>
      <c r="AW36" s="819"/>
      <c r="AX36" s="819"/>
      <c r="AY36" s="819"/>
      <c r="AZ36" s="820" t="s">
        <v>546</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389</v>
      </c>
      <c r="C37" s="744"/>
      <c r="D37" s="744"/>
      <c r="E37" s="744"/>
      <c r="F37" s="744"/>
      <c r="G37" s="744"/>
      <c r="H37" s="744"/>
      <c r="I37" s="744"/>
      <c r="J37" s="744"/>
      <c r="K37" s="744"/>
      <c r="L37" s="744"/>
      <c r="M37" s="744"/>
      <c r="N37" s="744"/>
      <c r="O37" s="744"/>
      <c r="P37" s="745"/>
      <c r="Q37" s="746">
        <v>88</v>
      </c>
      <c r="R37" s="747"/>
      <c r="S37" s="747"/>
      <c r="T37" s="747"/>
      <c r="U37" s="747"/>
      <c r="V37" s="747">
        <v>65</v>
      </c>
      <c r="W37" s="747"/>
      <c r="X37" s="747"/>
      <c r="Y37" s="747"/>
      <c r="Z37" s="747"/>
      <c r="AA37" s="747">
        <v>23</v>
      </c>
      <c r="AB37" s="747"/>
      <c r="AC37" s="747"/>
      <c r="AD37" s="747"/>
      <c r="AE37" s="748"/>
      <c r="AF37" s="749">
        <v>23</v>
      </c>
      <c r="AG37" s="750"/>
      <c r="AH37" s="750"/>
      <c r="AI37" s="750"/>
      <c r="AJ37" s="751"/>
      <c r="AK37" s="818" t="s">
        <v>546</v>
      </c>
      <c r="AL37" s="819"/>
      <c r="AM37" s="819"/>
      <c r="AN37" s="819"/>
      <c r="AO37" s="819"/>
      <c r="AP37" s="819">
        <v>65</v>
      </c>
      <c r="AQ37" s="819"/>
      <c r="AR37" s="819"/>
      <c r="AS37" s="819"/>
      <c r="AT37" s="819"/>
      <c r="AU37" s="819" t="s">
        <v>546</v>
      </c>
      <c r="AV37" s="819"/>
      <c r="AW37" s="819"/>
      <c r="AX37" s="819"/>
      <c r="AY37" s="819"/>
      <c r="AZ37" s="820" t="s">
        <v>546</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390</v>
      </c>
      <c r="C38" s="744"/>
      <c r="D38" s="744"/>
      <c r="E38" s="744"/>
      <c r="F38" s="744"/>
      <c r="G38" s="744"/>
      <c r="H38" s="744"/>
      <c r="I38" s="744"/>
      <c r="J38" s="744"/>
      <c r="K38" s="744"/>
      <c r="L38" s="744"/>
      <c r="M38" s="744"/>
      <c r="N38" s="744"/>
      <c r="O38" s="744"/>
      <c r="P38" s="745"/>
      <c r="Q38" s="746">
        <v>786</v>
      </c>
      <c r="R38" s="747"/>
      <c r="S38" s="747"/>
      <c r="T38" s="747"/>
      <c r="U38" s="747"/>
      <c r="V38" s="747">
        <v>786</v>
      </c>
      <c r="W38" s="747"/>
      <c r="X38" s="747"/>
      <c r="Y38" s="747"/>
      <c r="Z38" s="747"/>
      <c r="AA38" s="747" t="s">
        <v>546</v>
      </c>
      <c r="AB38" s="747"/>
      <c r="AC38" s="747"/>
      <c r="AD38" s="747"/>
      <c r="AE38" s="748"/>
      <c r="AF38" s="749" t="s">
        <v>108</v>
      </c>
      <c r="AG38" s="750"/>
      <c r="AH38" s="750"/>
      <c r="AI38" s="750"/>
      <c r="AJ38" s="751"/>
      <c r="AK38" s="818">
        <v>11</v>
      </c>
      <c r="AL38" s="819"/>
      <c r="AM38" s="819"/>
      <c r="AN38" s="819"/>
      <c r="AO38" s="819"/>
      <c r="AP38" s="819">
        <v>664</v>
      </c>
      <c r="AQ38" s="819"/>
      <c r="AR38" s="819"/>
      <c r="AS38" s="819"/>
      <c r="AT38" s="819"/>
      <c r="AU38" s="819" t="s">
        <v>546</v>
      </c>
      <c r="AV38" s="819"/>
      <c r="AW38" s="819"/>
      <c r="AX38" s="819"/>
      <c r="AY38" s="819"/>
      <c r="AZ38" s="820" t="s">
        <v>546</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391</v>
      </c>
      <c r="C39" s="744"/>
      <c r="D39" s="744"/>
      <c r="E39" s="744"/>
      <c r="F39" s="744"/>
      <c r="G39" s="744"/>
      <c r="H39" s="744"/>
      <c r="I39" s="744"/>
      <c r="J39" s="744"/>
      <c r="K39" s="744"/>
      <c r="L39" s="744"/>
      <c r="M39" s="744"/>
      <c r="N39" s="744"/>
      <c r="O39" s="744"/>
      <c r="P39" s="745"/>
      <c r="Q39" s="746">
        <v>310</v>
      </c>
      <c r="R39" s="747"/>
      <c r="S39" s="747"/>
      <c r="T39" s="747"/>
      <c r="U39" s="747"/>
      <c r="V39" s="747">
        <v>308</v>
      </c>
      <c r="W39" s="747"/>
      <c r="X39" s="747"/>
      <c r="Y39" s="747"/>
      <c r="Z39" s="747"/>
      <c r="AA39" s="747">
        <v>2</v>
      </c>
      <c r="AB39" s="747"/>
      <c r="AC39" s="747"/>
      <c r="AD39" s="747"/>
      <c r="AE39" s="748"/>
      <c r="AF39" s="749">
        <v>2</v>
      </c>
      <c r="AG39" s="750"/>
      <c r="AH39" s="750"/>
      <c r="AI39" s="750"/>
      <c r="AJ39" s="751"/>
      <c r="AK39" s="818">
        <v>42</v>
      </c>
      <c r="AL39" s="819"/>
      <c r="AM39" s="819"/>
      <c r="AN39" s="819"/>
      <c r="AO39" s="819"/>
      <c r="AP39" s="819">
        <v>1499</v>
      </c>
      <c r="AQ39" s="819"/>
      <c r="AR39" s="819"/>
      <c r="AS39" s="819"/>
      <c r="AT39" s="819"/>
      <c r="AU39" s="819">
        <v>109</v>
      </c>
      <c r="AV39" s="819"/>
      <c r="AW39" s="819"/>
      <c r="AX39" s="819"/>
      <c r="AY39" s="819"/>
      <c r="AZ39" s="820" t="s">
        <v>546</v>
      </c>
      <c r="BA39" s="820"/>
      <c r="BB39" s="820"/>
      <c r="BC39" s="820"/>
      <c r="BD39" s="820"/>
      <c r="BE39" s="816" t="s">
        <v>388</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392</v>
      </c>
      <c r="C40" s="744"/>
      <c r="D40" s="744"/>
      <c r="E40" s="744"/>
      <c r="F40" s="744"/>
      <c r="G40" s="744"/>
      <c r="H40" s="744"/>
      <c r="I40" s="744"/>
      <c r="J40" s="744"/>
      <c r="K40" s="744"/>
      <c r="L40" s="744"/>
      <c r="M40" s="744"/>
      <c r="N40" s="744"/>
      <c r="O40" s="744"/>
      <c r="P40" s="745"/>
      <c r="Q40" s="746">
        <v>1386</v>
      </c>
      <c r="R40" s="747"/>
      <c r="S40" s="747"/>
      <c r="T40" s="747"/>
      <c r="U40" s="747"/>
      <c r="V40" s="747">
        <v>1386</v>
      </c>
      <c r="W40" s="747"/>
      <c r="X40" s="747"/>
      <c r="Y40" s="747"/>
      <c r="Z40" s="747"/>
      <c r="AA40" s="747" t="s">
        <v>546</v>
      </c>
      <c r="AB40" s="747"/>
      <c r="AC40" s="747"/>
      <c r="AD40" s="747"/>
      <c r="AE40" s="748"/>
      <c r="AF40" s="749">
        <v>467</v>
      </c>
      <c r="AG40" s="750"/>
      <c r="AH40" s="750"/>
      <c r="AI40" s="750"/>
      <c r="AJ40" s="751"/>
      <c r="AK40" s="818">
        <v>951</v>
      </c>
      <c r="AL40" s="819"/>
      <c r="AM40" s="819"/>
      <c r="AN40" s="819"/>
      <c r="AO40" s="819"/>
      <c r="AP40" s="819">
        <v>4485</v>
      </c>
      <c r="AQ40" s="819"/>
      <c r="AR40" s="819"/>
      <c r="AS40" s="819"/>
      <c r="AT40" s="819"/>
      <c r="AU40" s="819">
        <v>3095</v>
      </c>
      <c r="AV40" s="819"/>
      <c r="AW40" s="819"/>
      <c r="AX40" s="819"/>
      <c r="AY40" s="819"/>
      <c r="AZ40" s="820" t="s">
        <v>546</v>
      </c>
      <c r="BA40" s="820"/>
      <c r="BB40" s="820"/>
      <c r="BC40" s="820"/>
      <c r="BD40" s="820"/>
      <c r="BE40" s="816" t="s">
        <v>388</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393</v>
      </c>
      <c r="C41" s="744"/>
      <c r="D41" s="744"/>
      <c r="E41" s="744"/>
      <c r="F41" s="744"/>
      <c r="G41" s="744"/>
      <c r="H41" s="744"/>
      <c r="I41" s="744"/>
      <c r="J41" s="744"/>
      <c r="K41" s="744"/>
      <c r="L41" s="744"/>
      <c r="M41" s="744"/>
      <c r="N41" s="744"/>
      <c r="O41" s="744"/>
      <c r="P41" s="745"/>
      <c r="Q41" s="746">
        <v>219</v>
      </c>
      <c r="R41" s="747"/>
      <c r="S41" s="747"/>
      <c r="T41" s="747"/>
      <c r="U41" s="747"/>
      <c r="V41" s="747">
        <v>219</v>
      </c>
      <c r="W41" s="747"/>
      <c r="X41" s="747"/>
      <c r="Y41" s="747"/>
      <c r="Z41" s="747"/>
      <c r="AA41" s="747" t="s">
        <v>546</v>
      </c>
      <c r="AB41" s="747"/>
      <c r="AC41" s="747"/>
      <c r="AD41" s="747"/>
      <c r="AE41" s="748"/>
      <c r="AF41" s="749" t="s">
        <v>108</v>
      </c>
      <c r="AG41" s="750"/>
      <c r="AH41" s="750"/>
      <c r="AI41" s="750"/>
      <c r="AJ41" s="751"/>
      <c r="AK41" s="818">
        <v>110</v>
      </c>
      <c r="AL41" s="819"/>
      <c r="AM41" s="819"/>
      <c r="AN41" s="819"/>
      <c r="AO41" s="819"/>
      <c r="AP41" s="819">
        <v>994</v>
      </c>
      <c r="AQ41" s="819"/>
      <c r="AR41" s="819"/>
      <c r="AS41" s="819"/>
      <c r="AT41" s="819"/>
      <c r="AU41" s="819" t="s">
        <v>546</v>
      </c>
      <c r="AV41" s="819"/>
      <c r="AW41" s="819"/>
      <c r="AX41" s="819"/>
      <c r="AY41" s="819"/>
      <c r="AZ41" s="820" t="s">
        <v>546</v>
      </c>
      <c r="BA41" s="820"/>
      <c r="BB41" s="820"/>
      <c r="BC41" s="820"/>
      <c r="BD41" s="820"/>
      <c r="BE41" s="816" t="s">
        <v>388</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15167</v>
      </c>
      <c r="AG63" s="830"/>
      <c r="AH63" s="830"/>
      <c r="AI63" s="830"/>
      <c r="AJ63" s="831"/>
      <c r="AK63" s="832"/>
      <c r="AL63" s="827"/>
      <c r="AM63" s="827"/>
      <c r="AN63" s="827"/>
      <c r="AO63" s="827"/>
      <c r="AP63" s="830">
        <v>72843</v>
      </c>
      <c r="AQ63" s="830"/>
      <c r="AR63" s="830"/>
      <c r="AS63" s="830"/>
      <c r="AT63" s="830"/>
      <c r="AU63" s="830">
        <v>28180</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548</v>
      </c>
      <c r="C68" s="858"/>
      <c r="D68" s="858"/>
      <c r="E68" s="858"/>
      <c r="F68" s="858"/>
      <c r="G68" s="858"/>
      <c r="H68" s="858"/>
      <c r="I68" s="858"/>
      <c r="J68" s="858"/>
      <c r="K68" s="858"/>
      <c r="L68" s="858"/>
      <c r="M68" s="858"/>
      <c r="N68" s="858"/>
      <c r="O68" s="858"/>
      <c r="P68" s="859"/>
      <c r="Q68" s="860">
        <v>304</v>
      </c>
      <c r="R68" s="854"/>
      <c r="S68" s="854"/>
      <c r="T68" s="854"/>
      <c r="U68" s="854"/>
      <c r="V68" s="854">
        <v>289</v>
      </c>
      <c r="W68" s="854"/>
      <c r="X68" s="854"/>
      <c r="Y68" s="854"/>
      <c r="Z68" s="854"/>
      <c r="AA68" s="854">
        <v>15</v>
      </c>
      <c r="AB68" s="854"/>
      <c r="AC68" s="854"/>
      <c r="AD68" s="854"/>
      <c r="AE68" s="854"/>
      <c r="AF68" s="854">
        <v>15</v>
      </c>
      <c r="AG68" s="854"/>
      <c r="AH68" s="854"/>
      <c r="AI68" s="854"/>
      <c r="AJ68" s="854"/>
      <c r="AK68" s="854">
        <v>133</v>
      </c>
      <c r="AL68" s="854"/>
      <c r="AM68" s="854"/>
      <c r="AN68" s="854"/>
      <c r="AO68" s="854"/>
      <c r="AP68" s="854" t="s">
        <v>573</v>
      </c>
      <c r="AQ68" s="854"/>
      <c r="AR68" s="854"/>
      <c r="AS68" s="854"/>
      <c r="AT68" s="854"/>
      <c r="AU68" s="854" t="s">
        <v>573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549</v>
      </c>
      <c r="C69" s="862"/>
      <c r="D69" s="862"/>
      <c r="E69" s="862"/>
      <c r="F69" s="862"/>
      <c r="G69" s="862"/>
      <c r="H69" s="862"/>
      <c r="I69" s="862"/>
      <c r="J69" s="862"/>
      <c r="K69" s="862"/>
      <c r="L69" s="862"/>
      <c r="M69" s="862"/>
      <c r="N69" s="862"/>
      <c r="O69" s="862"/>
      <c r="P69" s="863"/>
      <c r="Q69" s="864">
        <v>225771</v>
      </c>
      <c r="R69" s="819"/>
      <c r="S69" s="819"/>
      <c r="T69" s="819"/>
      <c r="U69" s="819"/>
      <c r="V69" s="819">
        <v>216473</v>
      </c>
      <c r="W69" s="819"/>
      <c r="X69" s="819"/>
      <c r="Y69" s="819"/>
      <c r="Z69" s="819"/>
      <c r="AA69" s="819">
        <v>9298</v>
      </c>
      <c r="AB69" s="819"/>
      <c r="AC69" s="819"/>
      <c r="AD69" s="819"/>
      <c r="AE69" s="819"/>
      <c r="AF69" s="819">
        <v>9298</v>
      </c>
      <c r="AG69" s="819"/>
      <c r="AH69" s="819"/>
      <c r="AI69" s="819"/>
      <c r="AJ69" s="819"/>
      <c r="AK69" s="819">
        <v>2279</v>
      </c>
      <c r="AL69" s="819"/>
      <c r="AM69" s="819"/>
      <c r="AN69" s="819"/>
      <c r="AO69" s="819"/>
      <c r="AP69" s="819" t="s">
        <v>574</v>
      </c>
      <c r="AQ69" s="819"/>
      <c r="AR69" s="819"/>
      <c r="AS69" s="819"/>
      <c r="AT69" s="819"/>
      <c r="AU69" s="819" t="s">
        <v>573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550</v>
      </c>
      <c r="C70" s="862"/>
      <c r="D70" s="862"/>
      <c r="E70" s="862"/>
      <c r="F70" s="862"/>
      <c r="G70" s="862"/>
      <c r="H70" s="862"/>
      <c r="I70" s="862"/>
      <c r="J70" s="862"/>
      <c r="K70" s="862"/>
      <c r="L70" s="862"/>
      <c r="M70" s="862"/>
      <c r="N70" s="862"/>
      <c r="O70" s="862"/>
      <c r="P70" s="863"/>
      <c r="Q70" s="864">
        <v>14266</v>
      </c>
      <c r="R70" s="819"/>
      <c r="S70" s="819"/>
      <c r="T70" s="819"/>
      <c r="U70" s="819"/>
      <c r="V70" s="819">
        <v>13003</v>
      </c>
      <c r="W70" s="819"/>
      <c r="X70" s="819"/>
      <c r="Y70" s="819"/>
      <c r="Z70" s="819"/>
      <c r="AA70" s="819">
        <v>1263</v>
      </c>
      <c r="AB70" s="819"/>
      <c r="AC70" s="819"/>
      <c r="AD70" s="819"/>
      <c r="AE70" s="819"/>
      <c r="AF70" s="819">
        <v>1263</v>
      </c>
      <c r="AG70" s="819"/>
      <c r="AH70" s="819"/>
      <c r="AI70" s="819"/>
      <c r="AJ70" s="819"/>
      <c r="AK70" s="819">
        <v>2125</v>
      </c>
      <c r="AL70" s="819"/>
      <c r="AM70" s="819"/>
      <c r="AN70" s="819"/>
      <c r="AO70" s="819"/>
      <c r="AP70" s="819" t="s">
        <v>573</v>
      </c>
      <c r="AQ70" s="819"/>
      <c r="AR70" s="819"/>
      <c r="AS70" s="819"/>
      <c r="AT70" s="819"/>
      <c r="AU70" s="819" t="s">
        <v>573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551</v>
      </c>
      <c r="C71" s="862"/>
      <c r="D71" s="862"/>
      <c r="E71" s="862"/>
      <c r="F71" s="862"/>
      <c r="G71" s="862"/>
      <c r="H71" s="862"/>
      <c r="I71" s="862"/>
      <c r="J71" s="862"/>
      <c r="K71" s="862"/>
      <c r="L71" s="862"/>
      <c r="M71" s="862"/>
      <c r="N71" s="862"/>
      <c r="O71" s="862"/>
      <c r="P71" s="863"/>
      <c r="Q71" s="864">
        <v>48</v>
      </c>
      <c r="R71" s="819"/>
      <c r="S71" s="819"/>
      <c r="T71" s="819"/>
      <c r="U71" s="819"/>
      <c r="V71" s="819">
        <v>40</v>
      </c>
      <c r="W71" s="819"/>
      <c r="X71" s="819"/>
      <c r="Y71" s="819"/>
      <c r="Z71" s="819"/>
      <c r="AA71" s="819">
        <v>9</v>
      </c>
      <c r="AB71" s="819"/>
      <c r="AC71" s="819"/>
      <c r="AD71" s="819"/>
      <c r="AE71" s="819"/>
      <c r="AF71" s="819">
        <v>9</v>
      </c>
      <c r="AG71" s="819"/>
      <c r="AH71" s="819"/>
      <c r="AI71" s="819"/>
      <c r="AJ71" s="819"/>
      <c r="AK71" s="819" t="s">
        <v>573</v>
      </c>
      <c r="AL71" s="819"/>
      <c r="AM71" s="819"/>
      <c r="AN71" s="819"/>
      <c r="AO71" s="819"/>
      <c r="AP71" s="819" t="s">
        <v>573</v>
      </c>
      <c r="AQ71" s="819"/>
      <c r="AR71" s="819"/>
      <c r="AS71" s="819"/>
      <c r="AT71" s="819"/>
      <c r="AU71" s="819" t="s">
        <v>573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552</v>
      </c>
      <c r="C72" s="862"/>
      <c r="D72" s="862"/>
      <c r="E72" s="862"/>
      <c r="F72" s="862"/>
      <c r="G72" s="862"/>
      <c r="H72" s="862"/>
      <c r="I72" s="862"/>
      <c r="J72" s="862"/>
      <c r="K72" s="862"/>
      <c r="L72" s="862"/>
      <c r="M72" s="862"/>
      <c r="N72" s="862"/>
      <c r="O72" s="862"/>
      <c r="P72" s="863"/>
      <c r="Q72" s="864">
        <v>12</v>
      </c>
      <c r="R72" s="819"/>
      <c r="S72" s="819"/>
      <c r="T72" s="819"/>
      <c r="U72" s="819"/>
      <c r="V72" s="819">
        <v>7</v>
      </c>
      <c r="W72" s="819"/>
      <c r="X72" s="819"/>
      <c r="Y72" s="819"/>
      <c r="Z72" s="819"/>
      <c r="AA72" s="819">
        <v>5</v>
      </c>
      <c r="AB72" s="819"/>
      <c r="AC72" s="819"/>
      <c r="AD72" s="819"/>
      <c r="AE72" s="819"/>
      <c r="AF72" s="819">
        <v>5</v>
      </c>
      <c r="AG72" s="819"/>
      <c r="AH72" s="819"/>
      <c r="AI72" s="819"/>
      <c r="AJ72" s="819"/>
      <c r="AK72" s="819" t="s">
        <v>573</v>
      </c>
      <c r="AL72" s="819"/>
      <c r="AM72" s="819"/>
      <c r="AN72" s="819"/>
      <c r="AO72" s="819"/>
      <c r="AP72" s="819" t="s">
        <v>573</v>
      </c>
      <c r="AQ72" s="819"/>
      <c r="AR72" s="819"/>
      <c r="AS72" s="819"/>
      <c r="AT72" s="819"/>
      <c r="AU72" s="819" t="s">
        <v>574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553</v>
      </c>
      <c r="C73" s="862"/>
      <c r="D73" s="862"/>
      <c r="E73" s="862"/>
      <c r="F73" s="862"/>
      <c r="G73" s="862"/>
      <c r="H73" s="862"/>
      <c r="I73" s="862"/>
      <c r="J73" s="862"/>
      <c r="K73" s="862"/>
      <c r="L73" s="862"/>
      <c r="M73" s="862"/>
      <c r="N73" s="862"/>
      <c r="O73" s="862"/>
      <c r="P73" s="863"/>
      <c r="Q73" s="864">
        <v>2</v>
      </c>
      <c r="R73" s="819"/>
      <c r="S73" s="819"/>
      <c r="T73" s="819"/>
      <c r="U73" s="819"/>
      <c r="V73" s="819">
        <v>1</v>
      </c>
      <c r="W73" s="819"/>
      <c r="X73" s="819"/>
      <c r="Y73" s="819"/>
      <c r="Z73" s="819"/>
      <c r="AA73" s="819">
        <v>1</v>
      </c>
      <c r="AB73" s="819"/>
      <c r="AC73" s="819"/>
      <c r="AD73" s="819"/>
      <c r="AE73" s="819"/>
      <c r="AF73" s="819">
        <v>1</v>
      </c>
      <c r="AG73" s="819"/>
      <c r="AH73" s="819"/>
      <c r="AI73" s="819"/>
      <c r="AJ73" s="819"/>
      <c r="AK73" s="819" t="s">
        <v>573</v>
      </c>
      <c r="AL73" s="819"/>
      <c r="AM73" s="819"/>
      <c r="AN73" s="819"/>
      <c r="AO73" s="819"/>
      <c r="AP73" s="819" t="s">
        <v>573</v>
      </c>
      <c r="AQ73" s="819"/>
      <c r="AR73" s="819"/>
      <c r="AS73" s="819"/>
      <c r="AT73" s="819"/>
      <c r="AU73" s="819" t="s">
        <v>573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554</v>
      </c>
      <c r="C74" s="862"/>
      <c r="D74" s="862"/>
      <c r="E74" s="862"/>
      <c r="F74" s="862"/>
      <c r="G74" s="862"/>
      <c r="H74" s="862"/>
      <c r="I74" s="862"/>
      <c r="J74" s="862"/>
      <c r="K74" s="862"/>
      <c r="L74" s="862"/>
      <c r="M74" s="862"/>
      <c r="N74" s="862"/>
      <c r="O74" s="862"/>
      <c r="P74" s="863"/>
      <c r="Q74" s="864">
        <v>45</v>
      </c>
      <c r="R74" s="819"/>
      <c r="S74" s="819"/>
      <c r="T74" s="819"/>
      <c r="U74" s="819"/>
      <c r="V74" s="819">
        <v>40</v>
      </c>
      <c r="W74" s="819"/>
      <c r="X74" s="819"/>
      <c r="Y74" s="819"/>
      <c r="Z74" s="819"/>
      <c r="AA74" s="819">
        <v>6</v>
      </c>
      <c r="AB74" s="819"/>
      <c r="AC74" s="819"/>
      <c r="AD74" s="819"/>
      <c r="AE74" s="819"/>
      <c r="AF74" s="819">
        <v>6</v>
      </c>
      <c r="AG74" s="819"/>
      <c r="AH74" s="819"/>
      <c r="AI74" s="819"/>
      <c r="AJ74" s="819"/>
      <c r="AK74" s="819" t="s">
        <v>573</v>
      </c>
      <c r="AL74" s="819"/>
      <c r="AM74" s="819"/>
      <c r="AN74" s="819"/>
      <c r="AO74" s="819"/>
      <c r="AP74" s="819" t="s">
        <v>573</v>
      </c>
      <c r="AQ74" s="819"/>
      <c r="AR74" s="819"/>
      <c r="AS74" s="819"/>
      <c r="AT74" s="819"/>
      <c r="AU74" s="819" t="s">
        <v>575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555</v>
      </c>
      <c r="C75" s="862"/>
      <c r="D75" s="862"/>
      <c r="E75" s="862"/>
      <c r="F75" s="862"/>
      <c r="G75" s="862"/>
      <c r="H75" s="862"/>
      <c r="I75" s="862"/>
      <c r="J75" s="862"/>
      <c r="K75" s="862"/>
      <c r="L75" s="862"/>
      <c r="M75" s="862"/>
      <c r="N75" s="862"/>
      <c r="O75" s="862"/>
      <c r="P75" s="863"/>
      <c r="Q75" s="867">
        <v>144</v>
      </c>
      <c r="R75" s="868"/>
      <c r="S75" s="868"/>
      <c r="T75" s="868"/>
      <c r="U75" s="818"/>
      <c r="V75" s="869">
        <v>114</v>
      </c>
      <c r="W75" s="868"/>
      <c r="X75" s="868"/>
      <c r="Y75" s="868"/>
      <c r="Z75" s="818"/>
      <c r="AA75" s="869">
        <v>30</v>
      </c>
      <c r="AB75" s="868"/>
      <c r="AC75" s="868"/>
      <c r="AD75" s="868"/>
      <c r="AE75" s="818"/>
      <c r="AF75" s="869">
        <v>30</v>
      </c>
      <c r="AG75" s="868"/>
      <c r="AH75" s="868"/>
      <c r="AI75" s="868"/>
      <c r="AJ75" s="818"/>
      <c r="AK75" s="869" t="s">
        <v>573</v>
      </c>
      <c r="AL75" s="868"/>
      <c r="AM75" s="868"/>
      <c r="AN75" s="868"/>
      <c r="AO75" s="818"/>
      <c r="AP75" s="869" t="s">
        <v>573</v>
      </c>
      <c r="AQ75" s="868"/>
      <c r="AR75" s="868"/>
      <c r="AS75" s="868"/>
      <c r="AT75" s="818"/>
      <c r="AU75" s="869" t="s">
        <v>573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10628</v>
      </c>
      <c r="AG88" s="830"/>
      <c r="AH88" s="830"/>
      <c r="AI88" s="830"/>
      <c r="AJ88" s="830"/>
      <c r="AK88" s="827"/>
      <c r="AL88" s="827"/>
      <c r="AM88" s="827"/>
      <c r="AN88" s="827"/>
      <c r="AO88" s="827"/>
      <c r="AP88" s="830" t="s">
        <v>573</v>
      </c>
      <c r="AQ88" s="830"/>
      <c r="AR88" s="830"/>
      <c r="AS88" s="830"/>
      <c r="AT88" s="830"/>
      <c r="AU88" s="830" t="s">
        <v>573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1818</v>
      </c>
      <c r="CS102" s="838"/>
      <c r="CT102" s="838"/>
      <c r="CU102" s="838"/>
      <c r="CV102" s="881"/>
      <c r="CW102" s="880">
        <v>395</v>
      </c>
      <c r="CX102" s="838"/>
      <c r="CY102" s="838"/>
      <c r="CZ102" s="838"/>
      <c r="DA102" s="881"/>
      <c r="DB102" s="880">
        <v>1287</v>
      </c>
      <c r="DC102" s="838"/>
      <c r="DD102" s="838"/>
      <c r="DE102" s="838"/>
      <c r="DF102" s="881"/>
      <c r="DG102" s="880" t="s">
        <v>572</v>
      </c>
      <c r="DH102" s="838"/>
      <c r="DI102" s="838"/>
      <c r="DJ102" s="838"/>
      <c r="DK102" s="881"/>
      <c r="DL102" s="880">
        <v>253</v>
      </c>
      <c r="DM102" s="838"/>
      <c r="DN102" s="838"/>
      <c r="DO102" s="838"/>
      <c r="DP102" s="881"/>
      <c r="DQ102" s="880">
        <v>25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284</v>
      </c>
      <c r="AG109" s="883"/>
      <c r="AH109" s="883"/>
      <c r="AI109" s="883"/>
      <c r="AJ109" s="884"/>
      <c r="AK109" s="882" t="s">
        <v>283</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284</v>
      </c>
      <c r="BW109" s="883"/>
      <c r="BX109" s="883"/>
      <c r="BY109" s="883"/>
      <c r="BZ109" s="884"/>
      <c r="CA109" s="882" t="s">
        <v>283</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284</v>
      </c>
      <c r="DM109" s="883"/>
      <c r="DN109" s="883"/>
      <c r="DO109" s="883"/>
      <c r="DP109" s="884"/>
      <c r="DQ109" s="882" t="s">
        <v>283</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13603184</v>
      </c>
      <c r="AB110" s="890"/>
      <c r="AC110" s="890"/>
      <c r="AD110" s="890"/>
      <c r="AE110" s="891"/>
      <c r="AF110" s="892">
        <v>13207598</v>
      </c>
      <c r="AG110" s="890"/>
      <c r="AH110" s="890"/>
      <c r="AI110" s="890"/>
      <c r="AJ110" s="891"/>
      <c r="AK110" s="892">
        <v>12455650</v>
      </c>
      <c r="AL110" s="890"/>
      <c r="AM110" s="890"/>
      <c r="AN110" s="890"/>
      <c r="AO110" s="891"/>
      <c r="AP110" s="893">
        <v>24.1</v>
      </c>
      <c r="AQ110" s="894"/>
      <c r="AR110" s="894"/>
      <c r="AS110" s="894"/>
      <c r="AT110" s="895"/>
      <c r="AU110" s="896" t="s">
        <v>60</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119967988</v>
      </c>
      <c r="BR110" s="927"/>
      <c r="BS110" s="927"/>
      <c r="BT110" s="927"/>
      <c r="BU110" s="927"/>
      <c r="BV110" s="927">
        <v>117388834</v>
      </c>
      <c r="BW110" s="927"/>
      <c r="BX110" s="927"/>
      <c r="BY110" s="927"/>
      <c r="BZ110" s="927"/>
      <c r="CA110" s="927">
        <v>113189463</v>
      </c>
      <c r="CB110" s="927"/>
      <c r="CC110" s="927"/>
      <c r="CD110" s="927"/>
      <c r="CE110" s="927"/>
      <c r="CF110" s="941">
        <v>219.1</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415</v>
      </c>
      <c r="DH110" s="927"/>
      <c r="DI110" s="927"/>
      <c r="DJ110" s="927"/>
      <c r="DK110" s="927"/>
      <c r="DL110" s="927" t="s">
        <v>415</v>
      </c>
      <c r="DM110" s="927"/>
      <c r="DN110" s="927"/>
      <c r="DO110" s="927"/>
      <c r="DP110" s="927"/>
      <c r="DQ110" s="927" t="s">
        <v>415</v>
      </c>
      <c r="DR110" s="927"/>
      <c r="DS110" s="927"/>
      <c r="DT110" s="927"/>
      <c r="DU110" s="927"/>
      <c r="DV110" s="928" t="s">
        <v>415</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417</v>
      </c>
      <c r="AB111" s="934"/>
      <c r="AC111" s="934"/>
      <c r="AD111" s="934"/>
      <c r="AE111" s="935"/>
      <c r="AF111" s="936" t="s">
        <v>417</v>
      </c>
      <c r="AG111" s="934"/>
      <c r="AH111" s="934"/>
      <c r="AI111" s="934"/>
      <c r="AJ111" s="935"/>
      <c r="AK111" s="936" t="s">
        <v>417</v>
      </c>
      <c r="AL111" s="934"/>
      <c r="AM111" s="934"/>
      <c r="AN111" s="934"/>
      <c r="AO111" s="935"/>
      <c r="AP111" s="937" t="s">
        <v>417</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v>850967</v>
      </c>
      <c r="BR111" s="920"/>
      <c r="BS111" s="920"/>
      <c r="BT111" s="920"/>
      <c r="BU111" s="920"/>
      <c r="BV111" s="920">
        <v>318978</v>
      </c>
      <c r="BW111" s="920"/>
      <c r="BX111" s="920"/>
      <c r="BY111" s="920"/>
      <c r="BZ111" s="920"/>
      <c r="CA111" s="920">
        <v>1400</v>
      </c>
      <c r="CB111" s="920"/>
      <c r="CC111" s="920"/>
      <c r="CD111" s="920"/>
      <c r="CE111" s="920"/>
      <c r="CF111" s="914">
        <v>0</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415</v>
      </c>
      <c r="DH111" s="920"/>
      <c r="DI111" s="920"/>
      <c r="DJ111" s="920"/>
      <c r="DK111" s="920"/>
      <c r="DL111" s="920" t="s">
        <v>415</v>
      </c>
      <c r="DM111" s="920"/>
      <c r="DN111" s="920"/>
      <c r="DO111" s="920"/>
      <c r="DP111" s="920"/>
      <c r="DQ111" s="920" t="s">
        <v>415</v>
      </c>
      <c r="DR111" s="920"/>
      <c r="DS111" s="920"/>
      <c r="DT111" s="920"/>
      <c r="DU111" s="920"/>
      <c r="DV111" s="921" t="s">
        <v>415</v>
      </c>
      <c r="DW111" s="921"/>
      <c r="DX111" s="921"/>
      <c r="DY111" s="921"/>
      <c r="DZ111" s="922"/>
    </row>
    <row r="112" spans="1:131" s="197" customFormat="1" ht="26.25" customHeight="1" x14ac:dyDescent="0.15">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103333</v>
      </c>
      <c r="AB112" s="959"/>
      <c r="AC112" s="959"/>
      <c r="AD112" s="959"/>
      <c r="AE112" s="960"/>
      <c r="AF112" s="961">
        <v>123333</v>
      </c>
      <c r="AG112" s="959"/>
      <c r="AH112" s="959"/>
      <c r="AI112" s="959"/>
      <c r="AJ112" s="960"/>
      <c r="AK112" s="961">
        <v>143333</v>
      </c>
      <c r="AL112" s="959"/>
      <c r="AM112" s="959"/>
      <c r="AN112" s="959"/>
      <c r="AO112" s="960"/>
      <c r="AP112" s="962">
        <v>0.3</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29837830</v>
      </c>
      <c r="BR112" s="920"/>
      <c r="BS112" s="920"/>
      <c r="BT112" s="920"/>
      <c r="BU112" s="920"/>
      <c r="BV112" s="920">
        <v>28003049</v>
      </c>
      <c r="BW112" s="920"/>
      <c r="BX112" s="920"/>
      <c r="BY112" s="920"/>
      <c r="BZ112" s="920"/>
      <c r="CA112" s="920">
        <v>28181094</v>
      </c>
      <c r="CB112" s="920"/>
      <c r="CC112" s="920"/>
      <c r="CD112" s="920"/>
      <c r="CE112" s="920"/>
      <c r="CF112" s="914">
        <v>54.5</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424</v>
      </c>
      <c r="DH112" s="920"/>
      <c r="DI112" s="920"/>
      <c r="DJ112" s="920"/>
      <c r="DK112" s="920"/>
      <c r="DL112" s="920" t="s">
        <v>424</v>
      </c>
      <c r="DM112" s="920"/>
      <c r="DN112" s="920"/>
      <c r="DO112" s="920"/>
      <c r="DP112" s="920"/>
      <c r="DQ112" s="920" t="s">
        <v>424</v>
      </c>
      <c r="DR112" s="920"/>
      <c r="DS112" s="920"/>
      <c r="DT112" s="920"/>
      <c r="DU112" s="920"/>
      <c r="DV112" s="921" t="s">
        <v>424</v>
      </c>
      <c r="DW112" s="921"/>
      <c r="DX112" s="921"/>
      <c r="DY112" s="921"/>
      <c r="DZ112" s="922"/>
    </row>
    <row r="113" spans="1:130" s="197" customFormat="1" ht="26.25" customHeight="1" x14ac:dyDescent="0.15">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2608971</v>
      </c>
      <c r="AB113" s="934"/>
      <c r="AC113" s="934"/>
      <c r="AD113" s="934"/>
      <c r="AE113" s="935"/>
      <c r="AF113" s="936">
        <v>2784530</v>
      </c>
      <c r="AG113" s="934"/>
      <c r="AH113" s="934"/>
      <c r="AI113" s="934"/>
      <c r="AJ113" s="935"/>
      <c r="AK113" s="936">
        <v>2829540</v>
      </c>
      <c r="AL113" s="934"/>
      <c r="AM113" s="934"/>
      <c r="AN113" s="934"/>
      <c r="AO113" s="935"/>
      <c r="AP113" s="937">
        <v>5.5</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t="s">
        <v>424</v>
      </c>
      <c r="BR113" s="920"/>
      <c r="BS113" s="920"/>
      <c r="BT113" s="920"/>
      <c r="BU113" s="920"/>
      <c r="BV113" s="920" t="s">
        <v>424</v>
      </c>
      <c r="BW113" s="920"/>
      <c r="BX113" s="920"/>
      <c r="BY113" s="920"/>
      <c r="BZ113" s="920"/>
      <c r="CA113" s="920" t="s">
        <v>424</v>
      </c>
      <c r="CB113" s="920"/>
      <c r="CC113" s="920"/>
      <c r="CD113" s="920"/>
      <c r="CE113" s="920"/>
      <c r="CF113" s="914" t="s">
        <v>424</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424</v>
      </c>
      <c r="DH113" s="959"/>
      <c r="DI113" s="959"/>
      <c r="DJ113" s="959"/>
      <c r="DK113" s="960"/>
      <c r="DL113" s="961" t="s">
        <v>424</v>
      </c>
      <c r="DM113" s="959"/>
      <c r="DN113" s="959"/>
      <c r="DO113" s="959"/>
      <c r="DP113" s="960"/>
      <c r="DQ113" s="961" t="s">
        <v>424</v>
      </c>
      <c r="DR113" s="959"/>
      <c r="DS113" s="959"/>
      <c r="DT113" s="959"/>
      <c r="DU113" s="960"/>
      <c r="DV113" s="962" t="s">
        <v>424</v>
      </c>
      <c r="DW113" s="963"/>
      <c r="DX113" s="963"/>
      <c r="DY113" s="963"/>
      <c r="DZ113" s="964"/>
    </row>
    <row r="114" spans="1:130" s="197" customFormat="1" ht="26.25" customHeight="1" x14ac:dyDescent="0.15">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424</v>
      </c>
      <c r="AB114" s="959"/>
      <c r="AC114" s="959"/>
      <c r="AD114" s="959"/>
      <c r="AE114" s="960"/>
      <c r="AF114" s="961" t="s">
        <v>424</v>
      </c>
      <c r="AG114" s="959"/>
      <c r="AH114" s="959"/>
      <c r="AI114" s="959"/>
      <c r="AJ114" s="960"/>
      <c r="AK114" s="961" t="s">
        <v>424</v>
      </c>
      <c r="AL114" s="959"/>
      <c r="AM114" s="959"/>
      <c r="AN114" s="959"/>
      <c r="AO114" s="960"/>
      <c r="AP114" s="962" t="s">
        <v>424</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17456215</v>
      </c>
      <c r="BR114" s="920"/>
      <c r="BS114" s="920"/>
      <c r="BT114" s="920"/>
      <c r="BU114" s="920"/>
      <c r="BV114" s="920">
        <v>16117129</v>
      </c>
      <c r="BW114" s="920"/>
      <c r="BX114" s="920"/>
      <c r="BY114" s="920"/>
      <c r="BZ114" s="920"/>
      <c r="CA114" s="920">
        <v>16443061</v>
      </c>
      <c r="CB114" s="920"/>
      <c r="CC114" s="920"/>
      <c r="CD114" s="920"/>
      <c r="CE114" s="920"/>
      <c r="CF114" s="914">
        <v>31.8</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424</v>
      </c>
      <c r="DH114" s="959"/>
      <c r="DI114" s="959"/>
      <c r="DJ114" s="959"/>
      <c r="DK114" s="960"/>
      <c r="DL114" s="961" t="s">
        <v>424</v>
      </c>
      <c r="DM114" s="959"/>
      <c r="DN114" s="959"/>
      <c r="DO114" s="959"/>
      <c r="DP114" s="960"/>
      <c r="DQ114" s="961" t="s">
        <v>424</v>
      </c>
      <c r="DR114" s="959"/>
      <c r="DS114" s="959"/>
      <c r="DT114" s="959"/>
      <c r="DU114" s="960"/>
      <c r="DV114" s="962" t="s">
        <v>424</v>
      </c>
      <c r="DW114" s="963"/>
      <c r="DX114" s="963"/>
      <c r="DY114" s="963"/>
      <c r="DZ114" s="964"/>
    </row>
    <row r="115" spans="1:130" s="197" customFormat="1" ht="26.25" customHeight="1" x14ac:dyDescent="0.15">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790094</v>
      </c>
      <c r="AB115" s="934"/>
      <c r="AC115" s="934"/>
      <c r="AD115" s="934"/>
      <c r="AE115" s="935"/>
      <c r="AF115" s="936">
        <v>581672</v>
      </c>
      <c r="AG115" s="934"/>
      <c r="AH115" s="934"/>
      <c r="AI115" s="934"/>
      <c r="AJ115" s="935"/>
      <c r="AK115" s="936">
        <v>281015</v>
      </c>
      <c r="AL115" s="934"/>
      <c r="AM115" s="934"/>
      <c r="AN115" s="934"/>
      <c r="AO115" s="935"/>
      <c r="AP115" s="937">
        <v>0.5</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v>119058</v>
      </c>
      <c r="BR115" s="920"/>
      <c r="BS115" s="920"/>
      <c r="BT115" s="920"/>
      <c r="BU115" s="920"/>
      <c r="BV115" s="920">
        <v>124859</v>
      </c>
      <c r="BW115" s="920"/>
      <c r="BX115" s="920"/>
      <c r="BY115" s="920"/>
      <c r="BZ115" s="920"/>
      <c r="CA115" s="920">
        <v>76913</v>
      </c>
      <c r="CB115" s="920"/>
      <c r="CC115" s="920"/>
      <c r="CD115" s="920"/>
      <c r="CE115" s="920"/>
      <c r="CF115" s="914">
        <v>0.1</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797325</v>
      </c>
      <c r="DH115" s="959"/>
      <c r="DI115" s="959"/>
      <c r="DJ115" s="959"/>
      <c r="DK115" s="960"/>
      <c r="DL115" s="961">
        <v>306005</v>
      </c>
      <c r="DM115" s="959"/>
      <c r="DN115" s="959"/>
      <c r="DO115" s="959"/>
      <c r="DP115" s="960"/>
      <c r="DQ115" s="961" t="s">
        <v>424</v>
      </c>
      <c r="DR115" s="959"/>
      <c r="DS115" s="959"/>
      <c r="DT115" s="959"/>
      <c r="DU115" s="960"/>
      <c r="DV115" s="962" t="s">
        <v>424</v>
      </c>
      <c r="DW115" s="963"/>
      <c r="DX115" s="963"/>
      <c r="DY115" s="963"/>
      <c r="DZ115" s="964"/>
    </row>
    <row r="116" spans="1:130" s="197" customFormat="1" ht="26.25" customHeight="1" x14ac:dyDescent="0.15">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1147</v>
      </c>
      <c r="AB116" s="959"/>
      <c r="AC116" s="959"/>
      <c r="AD116" s="959"/>
      <c r="AE116" s="960"/>
      <c r="AF116" s="961">
        <v>1245</v>
      </c>
      <c r="AG116" s="959"/>
      <c r="AH116" s="959"/>
      <c r="AI116" s="959"/>
      <c r="AJ116" s="960"/>
      <c r="AK116" s="961">
        <v>81</v>
      </c>
      <c r="AL116" s="959"/>
      <c r="AM116" s="959"/>
      <c r="AN116" s="959"/>
      <c r="AO116" s="960"/>
      <c r="AP116" s="962">
        <v>0</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424</v>
      </c>
      <c r="BR116" s="920"/>
      <c r="BS116" s="920"/>
      <c r="BT116" s="920"/>
      <c r="BU116" s="920"/>
      <c r="BV116" s="920" t="s">
        <v>424</v>
      </c>
      <c r="BW116" s="920"/>
      <c r="BX116" s="920"/>
      <c r="BY116" s="920"/>
      <c r="BZ116" s="920"/>
      <c r="CA116" s="920" t="s">
        <v>424</v>
      </c>
      <c r="CB116" s="920"/>
      <c r="CC116" s="920"/>
      <c r="CD116" s="920"/>
      <c r="CE116" s="920"/>
      <c r="CF116" s="914" t="s">
        <v>424</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424</v>
      </c>
      <c r="DH116" s="959"/>
      <c r="DI116" s="959"/>
      <c r="DJ116" s="959"/>
      <c r="DK116" s="960"/>
      <c r="DL116" s="961" t="s">
        <v>424</v>
      </c>
      <c r="DM116" s="959"/>
      <c r="DN116" s="959"/>
      <c r="DO116" s="959"/>
      <c r="DP116" s="960"/>
      <c r="DQ116" s="961" t="s">
        <v>424</v>
      </c>
      <c r="DR116" s="959"/>
      <c r="DS116" s="959"/>
      <c r="DT116" s="959"/>
      <c r="DU116" s="960"/>
      <c r="DV116" s="962" t="s">
        <v>424</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17106729</v>
      </c>
      <c r="AB117" s="966"/>
      <c r="AC117" s="966"/>
      <c r="AD117" s="966"/>
      <c r="AE117" s="967"/>
      <c r="AF117" s="965">
        <v>16698378</v>
      </c>
      <c r="AG117" s="966"/>
      <c r="AH117" s="966"/>
      <c r="AI117" s="966"/>
      <c r="AJ117" s="967"/>
      <c r="AK117" s="965">
        <v>15709619</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284</v>
      </c>
      <c r="AG118" s="883"/>
      <c r="AH118" s="883"/>
      <c r="AI118" s="883"/>
      <c r="AJ118" s="884"/>
      <c r="AK118" s="882" t="s">
        <v>283</v>
      </c>
      <c r="AL118" s="883"/>
      <c r="AM118" s="883"/>
      <c r="AN118" s="883"/>
      <c r="AO118" s="884"/>
      <c r="AP118" s="990" t="s">
        <v>409</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440</v>
      </c>
      <c r="BP118" s="994"/>
      <c r="BQ118" s="985">
        <v>168232058</v>
      </c>
      <c r="BR118" s="986"/>
      <c r="BS118" s="986"/>
      <c r="BT118" s="986"/>
      <c r="BU118" s="986"/>
      <c r="BV118" s="986">
        <v>161952849</v>
      </c>
      <c r="BW118" s="986"/>
      <c r="BX118" s="986"/>
      <c r="BY118" s="986"/>
      <c r="BZ118" s="986"/>
      <c r="CA118" s="986">
        <v>157891931</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21026820</v>
      </c>
      <c r="BR119" s="927"/>
      <c r="BS119" s="927"/>
      <c r="BT119" s="927"/>
      <c r="BU119" s="927"/>
      <c r="BV119" s="927">
        <v>21197104</v>
      </c>
      <c r="BW119" s="927"/>
      <c r="BX119" s="927"/>
      <c r="BY119" s="927"/>
      <c r="BZ119" s="927"/>
      <c r="CA119" s="927">
        <v>23647703</v>
      </c>
      <c r="CB119" s="927"/>
      <c r="CC119" s="927"/>
      <c r="CD119" s="927"/>
      <c r="CE119" s="927"/>
      <c r="CF119" s="941">
        <v>45.8</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53642</v>
      </c>
      <c r="DH119" s="998"/>
      <c r="DI119" s="998"/>
      <c r="DJ119" s="998"/>
      <c r="DK119" s="999"/>
      <c r="DL119" s="1000">
        <v>12973</v>
      </c>
      <c r="DM119" s="998"/>
      <c r="DN119" s="998"/>
      <c r="DO119" s="998"/>
      <c r="DP119" s="999"/>
      <c r="DQ119" s="1000">
        <v>1400</v>
      </c>
      <c r="DR119" s="998"/>
      <c r="DS119" s="998"/>
      <c r="DT119" s="998"/>
      <c r="DU119" s="999"/>
      <c r="DV119" s="1001">
        <v>0</v>
      </c>
      <c r="DW119" s="1002"/>
      <c r="DX119" s="1002"/>
      <c r="DY119" s="1002"/>
      <c r="DZ119" s="1003"/>
    </row>
    <row r="120" spans="1:130" s="197" customFormat="1" ht="26.25" customHeight="1" x14ac:dyDescent="0.15">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22191851</v>
      </c>
      <c r="BR120" s="920"/>
      <c r="BS120" s="920"/>
      <c r="BT120" s="920"/>
      <c r="BU120" s="920"/>
      <c r="BV120" s="920">
        <v>21471853</v>
      </c>
      <c r="BW120" s="920"/>
      <c r="BX120" s="920"/>
      <c r="BY120" s="920"/>
      <c r="BZ120" s="920"/>
      <c r="CA120" s="920">
        <v>24150324</v>
      </c>
      <c r="CB120" s="920"/>
      <c r="CC120" s="920"/>
      <c r="CD120" s="920"/>
      <c r="CE120" s="920"/>
      <c r="CF120" s="914">
        <v>46.7</v>
      </c>
      <c r="CG120" s="915"/>
      <c r="CH120" s="915"/>
      <c r="CI120" s="915"/>
      <c r="CJ120" s="915"/>
      <c r="CK120" s="1013" t="s">
        <v>446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18246772</v>
      </c>
      <c r="DH120" s="927"/>
      <c r="DI120" s="927"/>
      <c r="DJ120" s="927"/>
      <c r="DK120" s="927"/>
      <c r="DL120" s="927">
        <v>18323515</v>
      </c>
      <c r="DM120" s="927"/>
      <c r="DN120" s="927"/>
      <c r="DO120" s="927"/>
      <c r="DP120" s="927"/>
      <c r="DQ120" s="927">
        <v>18856426</v>
      </c>
      <c r="DR120" s="927"/>
      <c r="DS120" s="927"/>
      <c r="DT120" s="927"/>
      <c r="DU120" s="927"/>
      <c r="DV120" s="928">
        <v>36.5</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97553375</v>
      </c>
      <c r="BR121" s="986"/>
      <c r="BS121" s="986"/>
      <c r="BT121" s="986"/>
      <c r="BU121" s="986"/>
      <c r="BV121" s="986">
        <v>96635916</v>
      </c>
      <c r="BW121" s="986"/>
      <c r="BX121" s="986"/>
      <c r="BY121" s="986"/>
      <c r="BZ121" s="986"/>
      <c r="CA121" s="986">
        <v>95799192</v>
      </c>
      <c r="CB121" s="986"/>
      <c r="CC121" s="986"/>
      <c r="CD121" s="986"/>
      <c r="CE121" s="986"/>
      <c r="CF121" s="1024">
        <v>185.4</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3215849</v>
      </c>
      <c r="DH121" s="920"/>
      <c r="DI121" s="920"/>
      <c r="DJ121" s="920"/>
      <c r="DK121" s="920"/>
      <c r="DL121" s="920">
        <v>3012368</v>
      </c>
      <c r="DM121" s="920"/>
      <c r="DN121" s="920"/>
      <c r="DO121" s="920"/>
      <c r="DP121" s="920"/>
      <c r="DQ121" s="920">
        <v>3236133</v>
      </c>
      <c r="DR121" s="920"/>
      <c r="DS121" s="920"/>
      <c r="DT121" s="920"/>
      <c r="DU121" s="920"/>
      <c r="DV121" s="921">
        <v>6.3</v>
      </c>
      <c r="DW121" s="921"/>
      <c r="DX121" s="921"/>
      <c r="DY121" s="921"/>
      <c r="DZ121" s="922"/>
    </row>
    <row r="122" spans="1:130" s="197" customFormat="1" ht="26.25" customHeight="1" x14ac:dyDescent="0.15">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449</v>
      </c>
      <c r="BP122" s="994"/>
      <c r="BQ122" s="1034">
        <v>140772046</v>
      </c>
      <c r="BR122" s="1035"/>
      <c r="BS122" s="1035"/>
      <c r="BT122" s="1035"/>
      <c r="BU122" s="1035"/>
      <c r="BV122" s="1035">
        <v>139304873</v>
      </c>
      <c r="BW122" s="1035"/>
      <c r="BX122" s="1035"/>
      <c r="BY122" s="1035"/>
      <c r="BZ122" s="1035"/>
      <c r="CA122" s="1035">
        <v>143597219</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4098590</v>
      </c>
      <c r="DH122" s="920"/>
      <c r="DI122" s="920"/>
      <c r="DJ122" s="920"/>
      <c r="DK122" s="920"/>
      <c r="DL122" s="920">
        <v>3401325</v>
      </c>
      <c r="DM122" s="920"/>
      <c r="DN122" s="920"/>
      <c r="DO122" s="920"/>
      <c r="DP122" s="920"/>
      <c r="DQ122" s="920">
        <v>3094893</v>
      </c>
      <c r="DR122" s="920"/>
      <c r="DS122" s="920"/>
      <c r="DT122" s="920"/>
      <c r="DU122" s="920"/>
      <c r="DV122" s="921">
        <v>6</v>
      </c>
      <c r="DW122" s="921"/>
      <c r="DX122" s="921"/>
      <c r="DY122" s="921"/>
      <c r="DZ122" s="922"/>
    </row>
    <row r="123" spans="1:130" s="197" customFormat="1" ht="26.25" customHeight="1" thickBot="1" x14ac:dyDescent="0.2">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53.4</v>
      </c>
      <c r="BR123" s="1027"/>
      <c r="BS123" s="1027"/>
      <c r="BT123" s="1027"/>
      <c r="BU123" s="1027"/>
      <c r="BV123" s="1027">
        <v>44.4</v>
      </c>
      <c r="BW123" s="1027"/>
      <c r="BX123" s="1027"/>
      <c r="BY123" s="1027"/>
      <c r="BZ123" s="1027"/>
      <c r="CA123" s="1027">
        <v>27.6</v>
      </c>
      <c r="CB123" s="1027"/>
      <c r="CC123" s="1027"/>
      <c r="CD123" s="1027"/>
      <c r="CE123" s="1027"/>
      <c r="CF123" s="1028"/>
      <c r="CG123" s="1029"/>
      <c r="CH123" s="1029"/>
      <c r="CI123" s="1029"/>
      <c r="CJ123" s="1030"/>
      <c r="CK123" s="1016"/>
      <c r="CL123" s="1017"/>
      <c r="CM123" s="1017"/>
      <c r="CN123" s="1017"/>
      <c r="CO123" s="1018"/>
      <c r="CP123" s="1007" t="s">
        <v>451</v>
      </c>
      <c r="CQ123" s="1008"/>
      <c r="CR123" s="1008"/>
      <c r="CS123" s="1008"/>
      <c r="CT123" s="1008"/>
      <c r="CU123" s="1008"/>
      <c r="CV123" s="1008"/>
      <c r="CW123" s="1008"/>
      <c r="CX123" s="1008"/>
      <c r="CY123" s="1008"/>
      <c r="CZ123" s="1008"/>
      <c r="DA123" s="1008"/>
      <c r="DB123" s="1008"/>
      <c r="DC123" s="1008"/>
      <c r="DD123" s="1008"/>
      <c r="DE123" s="1008"/>
      <c r="DF123" s="1009"/>
      <c r="DG123" s="958">
        <v>2782000</v>
      </c>
      <c r="DH123" s="959"/>
      <c r="DI123" s="959"/>
      <c r="DJ123" s="959"/>
      <c r="DK123" s="960"/>
      <c r="DL123" s="961">
        <v>2677877</v>
      </c>
      <c r="DM123" s="959"/>
      <c r="DN123" s="959"/>
      <c r="DO123" s="959"/>
      <c r="DP123" s="960"/>
      <c r="DQ123" s="961">
        <v>2612769</v>
      </c>
      <c r="DR123" s="959"/>
      <c r="DS123" s="959"/>
      <c r="DT123" s="959"/>
      <c r="DU123" s="960"/>
      <c r="DV123" s="962">
        <v>5.0999999999999996</v>
      </c>
      <c r="DW123" s="963"/>
      <c r="DX123" s="963"/>
      <c r="DY123" s="963"/>
      <c r="DZ123" s="964"/>
    </row>
    <row r="124" spans="1:130" s="197" customFormat="1" ht="26.25" customHeight="1" x14ac:dyDescent="0.15">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1494619</v>
      </c>
      <c r="DH124" s="998"/>
      <c r="DI124" s="998"/>
      <c r="DJ124" s="998"/>
      <c r="DK124" s="999"/>
      <c r="DL124" s="1000">
        <v>587964</v>
      </c>
      <c r="DM124" s="998"/>
      <c r="DN124" s="998"/>
      <c r="DO124" s="998"/>
      <c r="DP124" s="999"/>
      <c r="DQ124" s="1000">
        <v>632186</v>
      </c>
      <c r="DR124" s="998"/>
      <c r="DS124" s="998"/>
      <c r="DT124" s="998"/>
      <c r="DU124" s="999"/>
      <c r="DV124" s="1001">
        <v>1.2</v>
      </c>
      <c r="DW124" s="1002"/>
      <c r="DX124" s="1002"/>
      <c r="DY124" s="1002"/>
      <c r="DZ124" s="1003"/>
    </row>
    <row r="125" spans="1:130" s="197" customFormat="1" ht="26.25" customHeight="1" thickBot="1" x14ac:dyDescent="0.2">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452</v>
      </c>
      <c r="AB125" s="959"/>
      <c r="AC125" s="959"/>
      <c r="AD125" s="959"/>
      <c r="AE125" s="960"/>
      <c r="AF125" s="961" t="s">
        <v>452</v>
      </c>
      <c r="AG125" s="959"/>
      <c r="AH125" s="959"/>
      <c r="AI125" s="959"/>
      <c r="AJ125" s="960"/>
      <c r="AK125" s="961" t="s">
        <v>452</v>
      </c>
      <c r="AL125" s="959"/>
      <c r="AM125" s="959"/>
      <c r="AN125" s="959"/>
      <c r="AO125" s="960"/>
      <c r="AP125" s="962" t="s">
        <v>452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452</v>
      </c>
      <c r="DH125" s="927"/>
      <c r="DI125" s="927"/>
      <c r="DJ125" s="927"/>
      <c r="DK125" s="927"/>
      <c r="DL125" s="927" t="s">
        <v>452</v>
      </c>
      <c r="DM125" s="927"/>
      <c r="DN125" s="927"/>
      <c r="DO125" s="927"/>
      <c r="DP125" s="927"/>
      <c r="DQ125" s="927" t="s">
        <v>452</v>
      </c>
      <c r="DR125" s="927"/>
      <c r="DS125" s="927"/>
      <c r="DT125" s="927"/>
      <c r="DU125" s="927"/>
      <c r="DV125" s="928" t="s">
        <v>452</v>
      </c>
      <c r="DW125" s="928"/>
      <c r="DX125" s="928"/>
      <c r="DY125" s="928"/>
      <c r="DZ125" s="929"/>
    </row>
    <row r="126" spans="1:130" s="197" customFormat="1" ht="26.25" customHeight="1" x14ac:dyDescent="0.15">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664198</v>
      </c>
      <c r="AB126" s="959"/>
      <c r="AC126" s="959"/>
      <c r="AD126" s="959"/>
      <c r="AE126" s="960"/>
      <c r="AF126" s="961">
        <v>492057</v>
      </c>
      <c r="AG126" s="959"/>
      <c r="AH126" s="959"/>
      <c r="AI126" s="959"/>
      <c r="AJ126" s="960"/>
      <c r="AK126" s="961">
        <v>222057</v>
      </c>
      <c r="AL126" s="959"/>
      <c r="AM126" s="959"/>
      <c r="AN126" s="959"/>
      <c r="AO126" s="960"/>
      <c r="AP126" s="962">
        <v>0.4</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452</v>
      </c>
      <c r="DH126" s="920"/>
      <c r="DI126" s="920"/>
      <c r="DJ126" s="920"/>
      <c r="DK126" s="920"/>
      <c r="DL126" s="920" t="s">
        <v>452</v>
      </c>
      <c r="DM126" s="920"/>
      <c r="DN126" s="920"/>
      <c r="DO126" s="920"/>
      <c r="DP126" s="920"/>
      <c r="DQ126" s="920" t="s">
        <v>452</v>
      </c>
      <c r="DR126" s="920"/>
      <c r="DS126" s="920"/>
      <c r="DT126" s="920"/>
      <c r="DU126" s="920"/>
      <c r="DV126" s="921" t="s">
        <v>452</v>
      </c>
      <c r="DW126" s="921"/>
      <c r="DX126" s="921"/>
      <c r="DY126" s="921"/>
      <c r="DZ126" s="922"/>
    </row>
    <row r="127" spans="1:130" s="197" customFormat="1" ht="26.25" customHeight="1" thickBot="1" x14ac:dyDescent="0.2">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125896</v>
      </c>
      <c r="AB127" s="959"/>
      <c r="AC127" s="959"/>
      <c r="AD127" s="959"/>
      <c r="AE127" s="960"/>
      <c r="AF127" s="961">
        <v>89615</v>
      </c>
      <c r="AG127" s="959"/>
      <c r="AH127" s="959"/>
      <c r="AI127" s="959"/>
      <c r="AJ127" s="960"/>
      <c r="AK127" s="961">
        <v>58958</v>
      </c>
      <c r="AL127" s="959"/>
      <c r="AM127" s="959"/>
      <c r="AN127" s="959"/>
      <c r="AO127" s="960"/>
      <c r="AP127" s="962">
        <v>0.1</v>
      </c>
      <c r="AQ127" s="963"/>
      <c r="AR127" s="963"/>
      <c r="AS127" s="963"/>
      <c r="AT127" s="964"/>
      <c r="AU127" s="233"/>
      <c r="AV127" s="233"/>
      <c r="AW127" s="233"/>
      <c r="AX127" s="886" t="s">
        <v>462</v>
      </c>
      <c r="AY127" s="887"/>
      <c r="AZ127" s="887"/>
      <c r="BA127" s="887"/>
      <c r="BB127" s="887"/>
      <c r="BC127" s="887"/>
      <c r="BD127" s="887"/>
      <c r="BE127" s="888"/>
      <c r="BF127" s="1041" t="s">
        <v>452</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v>119058</v>
      </c>
      <c r="DH127" s="1048"/>
      <c r="DI127" s="1048"/>
      <c r="DJ127" s="1048"/>
      <c r="DK127" s="1048"/>
      <c r="DL127" s="1048">
        <v>124859</v>
      </c>
      <c r="DM127" s="1048"/>
      <c r="DN127" s="1048"/>
      <c r="DO127" s="1048"/>
      <c r="DP127" s="1048"/>
      <c r="DQ127" s="1048">
        <v>76913</v>
      </c>
      <c r="DR127" s="1048"/>
      <c r="DS127" s="1048"/>
      <c r="DT127" s="1048"/>
      <c r="DU127" s="1048"/>
      <c r="DV127" s="1049">
        <v>0.1</v>
      </c>
      <c r="DW127" s="1049"/>
      <c r="DX127" s="1049"/>
      <c r="DY127" s="1049"/>
      <c r="DZ127" s="1050"/>
    </row>
    <row r="128" spans="1:130" s="197" customFormat="1" ht="26.25" customHeight="1" x14ac:dyDescent="0.15">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2221220</v>
      </c>
      <c r="AB128" s="1090"/>
      <c r="AC128" s="1090"/>
      <c r="AD128" s="1090"/>
      <c r="AE128" s="1091"/>
      <c r="AF128" s="1092">
        <v>2073009</v>
      </c>
      <c r="AG128" s="1090"/>
      <c r="AH128" s="1090"/>
      <c r="AI128" s="1090"/>
      <c r="AJ128" s="1091"/>
      <c r="AK128" s="1092">
        <v>2577414</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467</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61289559</v>
      </c>
      <c r="AB129" s="959"/>
      <c r="AC129" s="959"/>
      <c r="AD129" s="959"/>
      <c r="AE129" s="960"/>
      <c r="AF129" s="961">
        <v>61085724</v>
      </c>
      <c r="AG129" s="959"/>
      <c r="AH129" s="959"/>
      <c r="AI129" s="959"/>
      <c r="AJ129" s="960"/>
      <c r="AK129" s="961">
        <v>61596907</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8.1999999999999993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9925092</v>
      </c>
      <c r="AB130" s="959"/>
      <c r="AC130" s="959"/>
      <c r="AD130" s="959"/>
      <c r="AE130" s="960"/>
      <c r="AF130" s="961">
        <v>10141182</v>
      </c>
      <c r="AG130" s="959"/>
      <c r="AH130" s="959"/>
      <c r="AI130" s="959"/>
      <c r="AJ130" s="960"/>
      <c r="AK130" s="961">
        <v>9930691</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27.6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51364467</v>
      </c>
      <c r="AB131" s="998"/>
      <c r="AC131" s="998"/>
      <c r="AD131" s="998"/>
      <c r="AE131" s="999"/>
      <c r="AF131" s="1000">
        <v>50944542</v>
      </c>
      <c r="AG131" s="998"/>
      <c r="AH131" s="998"/>
      <c r="AI131" s="998"/>
      <c r="AJ131" s="999"/>
      <c r="AK131" s="1000">
        <v>51666216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9.6572928519999994</v>
      </c>
      <c r="AB132" s="1104"/>
      <c r="AC132" s="1104"/>
      <c r="AD132" s="1104"/>
      <c r="AE132" s="1105"/>
      <c r="AF132" s="1106">
        <v>8.8020950310000003</v>
      </c>
      <c r="AG132" s="1104"/>
      <c r="AH132" s="1104"/>
      <c r="AI132" s="1104"/>
      <c r="AJ132" s="1105"/>
      <c r="AK132" s="1106">
        <v>6.1965327590000001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10.6</v>
      </c>
      <c r="AB133" s="1111"/>
      <c r="AC133" s="1111"/>
      <c r="AD133" s="1111"/>
      <c r="AE133" s="1112"/>
      <c r="AF133" s="1110">
        <v>9.6999999999999993</v>
      </c>
      <c r="AG133" s="1111"/>
      <c r="AH133" s="1111"/>
      <c r="AI133" s="1111"/>
      <c r="AJ133" s="1112"/>
      <c r="AK133" s="1110">
        <v>8.1999999999999993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02"/>
  <sheetViews>
    <sheetView showGridLines="0" zoomScale="70" zoomScaleNormal="70" zoomScaleSheetLayoutView="55" workbookViewId="0">
      <selection sqref="A1:A104857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7" t="s">
        <v>479</v>
      </c>
      <c r="L7" s="254"/>
      <c r="M7" s="255" t="s">
        <v>480</v>
      </c>
      <c r="N7" s="256"/>
    </row>
    <row r="8" spans="1:16" x14ac:dyDescent="0.15">
      <c r="A8" s="248"/>
      <c r="B8" s="244"/>
      <c r="C8" s="244"/>
      <c r="D8" s="244"/>
      <c r="E8" s="244"/>
      <c r="F8" s="244"/>
      <c r="G8" s="257"/>
      <c r="H8" s="258"/>
      <c r="I8" s="258"/>
      <c r="J8" s="259"/>
      <c r="K8" s="1118"/>
      <c r="L8" s="260" t="s">
        <v>481</v>
      </c>
      <c r="M8" s="261" t="s">
        <v>482</v>
      </c>
      <c r="N8" s="262" t="s">
        <v>483</v>
      </c>
    </row>
    <row r="9" spans="1:16" x14ac:dyDescent="0.15">
      <c r="A9" s="248"/>
      <c r="B9" s="244"/>
      <c r="C9" s="244"/>
      <c r="D9" s="244"/>
      <c r="E9" s="244"/>
      <c r="F9" s="244"/>
      <c r="G9" s="1119" t="s">
        <v>484</v>
      </c>
      <c r="H9" s="1120"/>
      <c r="I9" s="1120"/>
      <c r="J9" s="1121"/>
      <c r="K9" s="263">
        <v>17272280</v>
      </c>
      <c r="L9" s="264">
        <v>66826</v>
      </c>
      <c r="M9" s="265">
        <v>57432</v>
      </c>
      <c r="N9" s="266">
        <v>16.399999999999999</v>
      </c>
    </row>
    <row r="10" spans="1:16" x14ac:dyDescent="0.15">
      <c r="A10" s="248"/>
      <c r="B10" s="244"/>
      <c r="C10" s="244"/>
      <c r="D10" s="244"/>
      <c r="E10" s="244"/>
      <c r="F10" s="244"/>
      <c r="G10" s="1119" t="s">
        <v>485</v>
      </c>
      <c r="H10" s="1120"/>
      <c r="I10" s="1120"/>
      <c r="J10" s="1121"/>
      <c r="K10" s="267">
        <v>1418302</v>
      </c>
      <c r="L10" s="268">
        <v>5487</v>
      </c>
      <c r="M10" s="269">
        <v>3554</v>
      </c>
      <c r="N10" s="270">
        <v>54.4</v>
      </c>
    </row>
    <row r="11" spans="1:16" ht="13.5" customHeight="1" x14ac:dyDescent="0.15">
      <c r="A11" s="248"/>
      <c r="B11" s="244"/>
      <c r="C11" s="244"/>
      <c r="D11" s="244"/>
      <c r="E11" s="244"/>
      <c r="F11" s="244"/>
      <c r="G11" s="1119" t="s">
        <v>486</v>
      </c>
      <c r="H11" s="1120"/>
      <c r="I11" s="1120"/>
      <c r="J11" s="1121"/>
      <c r="K11" s="267">
        <v>3793</v>
      </c>
      <c r="L11" s="268">
        <v>15</v>
      </c>
      <c r="M11" s="269">
        <v>1872</v>
      </c>
      <c r="N11" s="270">
        <v>-99.2</v>
      </c>
    </row>
    <row r="12" spans="1:16" ht="13.5" customHeight="1" x14ac:dyDescent="0.15">
      <c r="A12" s="248"/>
      <c r="B12" s="244"/>
      <c r="C12" s="244"/>
      <c r="D12" s="244"/>
      <c r="E12" s="244"/>
      <c r="F12" s="244"/>
      <c r="G12" s="1119" t="s">
        <v>487</v>
      </c>
      <c r="H12" s="1120"/>
      <c r="I12" s="1120"/>
      <c r="J12" s="1121"/>
      <c r="K12" s="267">
        <v>271190</v>
      </c>
      <c r="L12" s="268">
        <v>1049</v>
      </c>
      <c r="M12" s="269">
        <v>1337</v>
      </c>
      <c r="N12" s="270">
        <v>-21.5</v>
      </c>
    </row>
    <row r="13" spans="1:16" ht="13.5" customHeight="1" x14ac:dyDescent="0.15">
      <c r="A13" s="248"/>
      <c r="B13" s="244"/>
      <c r="C13" s="244"/>
      <c r="D13" s="244"/>
      <c r="E13" s="244"/>
      <c r="F13" s="244"/>
      <c r="G13" s="1119" t="s">
        <v>488</v>
      </c>
      <c r="H13" s="1120"/>
      <c r="I13" s="1120"/>
      <c r="J13" s="1121"/>
      <c r="K13" s="267" t="s">
        <v>489</v>
      </c>
      <c r="L13" s="268" t="s">
        <v>489</v>
      </c>
      <c r="M13" s="269">
        <v>100</v>
      </c>
      <c r="N13" s="270" t="s">
        <v>489</v>
      </c>
    </row>
    <row r="14" spans="1:16" ht="13.5" customHeight="1" x14ac:dyDescent="0.15">
      <c r="A14" s="248"/>
      <c r="B14" s="244"/>
      <c r="C14" s="244"/>
      <c r="D14" s="244"/>
      <c r="E14" s="244"/>
      <c r="F14" s="244"/>
      <c r="G14" s="1119" t="s">
        <v>490</v>
      </c>
      <c r="H14" s="1120"/>
      <c r="I14" s="1120"/>
      <c r="J14" s="1121"/>
      <c r="K14" s="267">
        <v>767664</v>
      </c>
      <c r="L14" s="268">
        <v>2970</v>
      </c>
      <c r="M14" s="269">
        <v>1938</v>
      </c>
      <c r="N14" s="270">
        <v>53.3</v>
      </c>
    </row>
    <row r="15" spans="1:16" ht="13.5" customHeight="1" x14ac:dyDescent="0.15">
      <c r="A15" s="248"/>
      <c r="B15" s="244"/>
      <c r="C15" s="244"/>
      <c r="D15" s="244"/>
      <c r="E15" s="244"/>
      <c r="F15" s="244"/>
      <c r="G15" s="1119" t="s">
        <v>491</v>
      </c>
      <c r="H15" s="1120"/>
      <c r="I15" s="1120"/>
      <c r="J15" s="1121"/>
      <c r="K15" s="267">
        <v>425040</v>
      </c>
      <c r="L15" s="268">
        <v>1644</v>
      </c>
      <c r="M15" s="269">
        <v>1186</v>
      </c>
      <c r="N15" s="270">
        <v>38.6</v>
      </c>
    </row>
    <row r="16" spans="1:16" x14ac:dyDescent="0.15">
      <c r="A16" s="248"/>
      <c r="B16" s="244"/>
      <c r="C16" s="244"/>
      <c r="D16" s="244"/>
      <c r="E16" s="244"/>
      <c r="F16" s="244"/>
      <c r="G16" s="1122" t="s">
        <v>492</v>
      </c>
      <c r="H16" s="1123"/>
      <c r="I16" s="1123"/>
      <c r="J16" s="1124"/>
      <c r="K16" s="268">
        <v>-1743971</v>
      </c>
      <c r="L16" s="268">
        <v>-6747</v>
      </c>
      <c r="M16" s="269">
        <v>-5101</v>
      </c>
      <c r="N16" s="270">
        <v>32.299999999999997</v>
      </c>
    </row>
    <row r="17" spans="1:16" x14ac:dyDescent="0.15">
      <c r="A17" s="248"/>
      <c r="B17" s="244"/>
      <c r="C17" s="244"/>
      <c r="D17" s="244"/>
      <c r="E17" s="244"/>
      <c r="F17" s="244"/>
      <c r="G17" s="1122" t="s">
        <v>167</v>
      </c>
      <c r="H17" s="1123"/>
      <c r="I17" s="1123"/>
      <c r="J17" s="1124"/>
      <c r="K17" s="268">
        <v>18414298</v>
      </c>
      <c r="L17" s="268">
        <v>71245</v>
      </c>
      <c r="M17" s="269">
        <v>62317</v>
      </c>
      <c r="N17" s="270">
        <v>14.3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4" t="s">
        <v>497</v>
      </c>
      <c r="H21" s="1115"/>
      <c r="I21" s="1115"/>
      <c r="J21" s="1116"/>
      <c r="K21" s="280">
        <v>7.97</v>
      </c>
      <c r="L21" s="281">
        <v>6.15</v>
      </c>
      <c r="M21" s="282">
        <v>1.82</v>
      </c>
      <c r="N21" s="249"/>
      <c r="O21" s="283"/>
      <c r="P21" s="279"/>
    </row>
    <row r="22" spans="1:16" s="284" customFormat="1" x14ac:dyDescent="0.15">
      <c r="A22" s="279"/>
      <c r="B22" s="249"/>
      <c r="C22" s="249"/>
      <c r="D22" s="249"/>
      <c r="E22" s="249"/>
      <c r="F22" s="249"/>
      <c r="G22" s="1114" t="s">
        <v>498</v>
      </c>
      <c r="H22" s="1115"/>
      <c r="I22" s="1115"/>
      <c r="J22" s="1116"/>
      <c r="K22" s="285">
        <v>99.7</v>
      </c>
      <c r="L22" s="286">
        <v>100.2</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7" t="s">
        <v>479</v>
      </c>
      <c r="L30" s="254"/>
      <c r="M30" s="255" t="s">
        <v>480</v>
      </c>
      <c r="N30" s="256"/>
    </row>
    <row r="31" spans="1:16" x14ac:dyDescent="0.15">
      <c r="A31" s="248"/>
      <c r="B31" s="244"/>
      <c r="C31" s="244"/>
      <c r="D31" s="244"/>
      <c r="E31" s="244"/>
      <c r="F31" s="244"/>
      <c r="G31" s="257"/>
      <c r="H31" s="258"/>
      <c r="I31" s="258"/>
      <c r="J31" s="259"/>
      <c r="K31" s="1118"/>
      <c r="L31" s="260" t="s">
        <v>481</v>
      </c>
      <c r="M31" s="261" t="s">
        <v>482</v>
      </c>
      <c r="N31" s="262" t="s">
        <v>483</v>
      </c>
    </row>
    <row r="32" spans="1:16" ht="27" customHeight="1" x14ac:dyDescent="0.15">
      <c r="A32" s="248"/>
      <c r="B32" s="244"/>
      <c r="C32" s="244"/>
      <c r="D32" s="244"/>
      <c r="E32" s="244"/>
      <c r="F32" s="244"/>
      <c r="G32" s="1130" t="s">
        <v>502</v>
      </c>
      <c r="H32" s="1131"/>
      <c r="I32" s="1131"/>
      <c r="J32" s="1132"/>
      <c r="K32" s="294">
        <v>12455650</v>
      </c>
      <c r="L32" s="294">
        <v>48191</v>
      </c>
      <c r="M32" s="295">
        <v>33247</v>
      </c>
      <c r="N32" s="296">
        <v>44.9</v>
      </c>
    </row>
    <row r="33" spans="1:16" ht="13.5" customHeight="1" x14ac:dyDescent="0.15">
      <c r="A33" s="248"/>
      <c r="B33" s="244"/>
      <c r="C33" s="244"/>
      <c r="D33" s="244"/>
      <c r="E33" s="244"/>
      <c r="F33" s="244"/>
      <c r="G33" s="1130" t="s">
        <v>503</v>
      </c>
      <c r="H33" s="1131"/>
      <c r="I33" s="1131"/>
      <c r="J33" s="1132"/>
      <c r="K33" s="294" t="s">
        <v>489</v>
      </c>
      <c r="L33" s="294" t="s">
        <v>489</v>
      </c>
      <c r="M33" s="295">
        <v>7</v>
      </c>
      <c r="N33" s="296" t="s">
        <v>489</v>
      </c>
    </row>
    <row r="34" spans="1:16" ht="27" customHeight="1" x14ac:dyDescent="0.15">
      <c r="A34" s="248"/>
      <c r="B34" s="244"/>
      <c r="C34" s="244"/>
      <c r="D34" s="244"/>
      <c r="E34" s="244"/>
      <c r="F34" s="244"/>
      <c r="G34" s="1130" t="s">
        <v>504</v>
      </c>
      <c r="H34" s="1131"/>
      <c r="I34" s="1131"/>
      <c r="J34" s="1132"/>
      <c r="K34" s="294">
        <v>143333</v>
      </c>
      <c r="L34" s="294">
        <v>555</v>
      </c>
      <c r="M34" s="295">
        <v>75</v>
      </c>
      <c r="N34" s="296">
        <v>640</v>
      </c>
    </row>
    <row r="35" spans="1:16" ht="27" customHeight="1" x14ac:dyDescent="0.15">
      <c r="A35" s="248"/>
      <c r="B35" s="244"/>
      <c r="C35" s="244"/>
      <c r="D35" s="244"/>
      <c r="E35" s="244"/>
      <c r="F35" s="244"/>
      <c r="G35" s="1130" t="s">
        <v>505</v>
      </c>
      <c r="H35" s="1131"/>
      <c r="I35" s="1131"/>
      <c r="J35" s="1132"/>
      <c r="K35" s="294">
        <v>2829540</v>
      </c>
      <c r="L35" s="294">
        <v>10947</v>
      </c>
      <c r="M35" s="295">
        <v>11550</v>
      </c>
      <c r="N35" s="296">
        <v>-5.2</v>
      </c>
    </row>
    <row r="36" spans="1:16" ht="27" customHeight="1" x14ac:dyDescent="0.15">
      <c r="A36" s="248"/>
      <c r="B36" s="244"/>
      <c r="C36" s="244"/>
      <c r="D36" s="244"/>
      <c r="E36" s="244"/>
      <c r="F36" s="244"/>
      <c r="G36" s="1130" t="s">
        <v>506</v>
      </c>
      <c r="H36" s="1131"/>
      <c r="I36" s="1131"/>
      <c r="J36" s="1132"/>
      <c r="K36" s="294" t="s">
        <v>489</v>
      </c>
      <c r="L36" s="294" t="s">
        <v>489</v>
      </c>
      <c r="M36" s="295">
        <v>437</v>
      </c>
      <c r="N36" s="296" t="s">
        <v>489</v>
      </c>
    </row>
    <row r="37" spans="1:16" ht="13.5" customHeight="1" x14ac:dyDescent="0.15">
      <c r="A37" s="248"/>
      <c r="B37" s="244"/>
      <c r="C37" s="244"/>
      <c r="D37" s="244"/>
      <c r="E37" s="244"/>
      <c r="F37" s="244"/>
      <c r="G37" s="1130" t="s">
        <v>507</v>
      </c>
      <c r="H37" s="1131"/>
      <c r="I37" s="1131"/>
      <c r="J37" s="1132"/>
      <c r="K37" s="294">
        <v>281015</v>
      </c>
      <c r="L37" s="294">
        <v>1087</v>
      </c>
      <c r="M37" s="295">
        <v>1068</v>
      </c>
      <c r="N37" s="296">
        <v>1.8</v>
      </c>
    </row>
    <row r="38" spans="1:16" ht="27" customHeight="1" x14ac:dyDescent="0.15">
      <c r="A38" s="248"/>
      <c r="B38" s="244"/>
      <c r="C38" s="244"/>
      <c r="D38" s="244"/>
      <c r="E38" s="244"/>
      <c r="F38" s="244"/>
      <c r="G38" s="1133" t="s">
        <v>508</v>
      </c>
      <c r="H38" s="1134"/>
      <c r="I38" s="1134"/>
      <c r="J38" s="1135"/>
      <c r="K38" s="297">
        <v>81</v>
      </c>
      <c r="L38" s="297">
        <v>0</v>
      </c>
      <c r="M38" s="298">
        <v>2</v>
      </c>
      <c r="N38" s="299">
        <v>-100</v>
      </c>
      <c r="O38" s="293"/>
    </row>
    <row r="39" spans="1:16" x14ac:dyDescent="0.15">
      <c r="A39" s="248"/>
      <c r="B39" s="244"/>
      <c r="C39" s="244"/>
      <c r="D39" s="244"/>
      <c r="E39" s="244"/>
      <c r="F39" s="244"/>
      <c r="G39" s="1133" t="s">
        <v>509</v>
      </c>
      <c r="H39" s="1134"/>
      <c r="I39" s="1134"/>
      <c r="J39" s="1135"/>
      <c r="K39" s="300">
        <v>-2577414</v>
      </c>
      <c r="L39" s="300">
        <v>-9972</v>
      </c>
      <c r="M39" s="301">
        <v>-8067</v>
      </c>
      <c r="N39" s="302">
        <v>23.6</v>
      </c>
      <c r="O39" s="293"/>
    </row>
    <row r="40" spans="1:16" ht="27" customHeight="1" x14ac:dyDescent="0.15">
      <c r="A40" s="248"/>
      <c r="B40" s="244"/>
      <c r="C40" s="244"/>
      <c r="D40" s="244"/>
      <c r="E40" s="244"/>
      <c r="F40" s="244"/>
      <c r="G40" s="1130" t="s">
        <v>510</v>
      </c>
      <c r="H40" s="1131"/>
      <c r="I40" s="1131"/>
      <c r="J40" s="1132"/>
      <c r="K40" s="300">
        <v>-9930691</v>
      </c>
      <c r="L40" s="300">
        <v>-38422</v>
      </c>
      <c r="M40" s="301">
        <v>-28419</v>
      </c>
      <c r="N40" s="302">
        <v>35.200000000000003</v>
      </c>
      <c r="O40" s="293"/>
    </row>
    <row r="41" spans="1:16" x14ac:dyDescent="0.15">
      <c r="A41" s="248"/>
      <c r="B41" s="244"/>
      <c r="C41" s="244"/>
      <c r="D41" s="244"/>
      <c r="E41" s="244"/>
      <c r="F41" s="244"/>
      <c r="G41" s="1136" t="s">
        <v>278</v>
      </c>
      <c r="H41" s="1137"/>
      <c r="I41" s="1137"/>
      <c r="J41" s="1138"/>
      <c r="K41" s="294">
        <v>3201514</v>
      </c>
      <c r="L41" s="300">
        <v>12387</v>
      </c>
      <c r="M41" s="301">
        <v>9899</v>
      </c>
      <c r="N41" s="302">
        <v>25.1</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25" t="s">
        <v>479</v>
      </c>
      <c r="J49" s="1127" t="s">
        <v>514</v>
      </c>
      <c r="K49" s="1128"/>
      <c r="L49" s="1128"/>
      <c r="M49" s="1128"/>
      <c r="N49" s="1129"/>
    </row>
    <row r="50" spans="1:14" x14ac:dyDescent="0.15">
      <c r="A50" s="248"/>
      <c r="B50" s="244"/>
      <c r="C50" s="244"/>
      <c r="D50" s="244"/>
      <c r="E50" s="244"/>
      <c r="F50" s="244"/>
      <c r="G50" s="312"/>
      <c r="H50" s="313"/>
      <c r="I50" s="1126"/>
      <c r="J50" s="314" t="s">
        <v>515</v>
      </c>
      <c r="K50" s="315" t="s">
        <v>516</v>
      </c>
      <c r="L50" s="316" t="s">
        <v>517</v>
      </c>
      <c r="M50" s="317" t="s">
        <v>518</v>
      </c>
      <c r="N50" s="318" t="s">
        <v>519</v>
      </c>
    </row>
    <row r="51" spans="1:14" x14ac:dyDescent="0.15">
      <c r="A51" s="248"/>
      <c r="B51" s="244"/>
      <c r="C51" s="244"/>
      <c r="D51" s="244"/>
      <c r="E51" s="244"/>
      <c r="F51" s="244"/>
      <c r="G51" s="310" t="s">
        <v>520</v>
      </c>
      <c r="H51" s="311"/>
      <c r="I51" s="319">
        <v>14598376</v>
      </c>
      <c r="J51" s="320">
        <v>55605</v>
      </c>
      <c r="K51" s="321">
        <v>-0.5</v>
      </c>
      <c r="L51" s="322">
        <v>36765</v>
      </c>
      <c r="M51" s="323">
        <v>-11.9</v>
      </c>
      <c r="N51" s="324">
        <v>11.4</v>
      </c>
    </row>
    <row r="52" spans="1:14" x14ac:dyDescent="0.15">
      <c r="A52" s="248"/>
      <c r="B52" s="244"/>
      <c r="C52" s="244"/>
      <c r="D52" s="244"/>
      <c r="E52" s="244"/>
      <c r="F52" s="244"/>
      <c r="G52" s="325"/>
      <c r="H52" s="326" t="s">
        <v>521</v>
      </c>
      <c r="I52" s="327">
        <v>6952151</v>
      </c>
      <c r="J52" s="328">
        <v>26480</v>
      </c>
      <c r="K52" s="329">
        <v>-19.399999999999999</v>
      </c>
      <c r="L52" s="330">
        <v>20975</v>
      </c>
      <c r="M52" s="331">
        <v>-14.8</v>
      </c>
      <c r="N52" s="332">
        <v>-4.5999999999999996</v>
      </c>
    </row>
    <row r="53" spans="1:14" x14ac:dyDescent="0.15">
      <c r="A53" s="248"/>
      <c r="B53" s="244"/>
      <c r="C53" s="244"/>
      <c r="D53" s="244"/>
      <c r="E53" s="244"/>
      <c r="F53" s="244"/>
      <c r="G53" s="310" t="s">
        <v>522</v>
      </c>
      <c r="H53" s="311"/>
      <c r="I53" s="319">
        <v>17429175</v>
      </c>
      <c r="J53" s="320">
        <v>66412</v>
      </c>
      <c r="K53" s="321">
        <v>19.399999999999999</v>
      </c>
      <c r="L53" s="322">
        <v>39052</v>
      </c>
      <c r="M53" s="323">
        <v>6.2</v>
      </c>
      <c r="N53" s="324">
        <v>13.2</v>
      </c>
    </row>
    <row r="54" spans="1:14" x14ac:dyDescent="0.15">
      <c r="A54" s="248"/>
      <c r="B54" s="244"/>
      <c r="C54" s="244"/>
      <c r="D54" s="244"/>
      <c r="E54" s="244"/>
      <c r="F54" s="244"/>
      <c r="G54" s="325"/>
      <c r="H54" s="326" t="s">
        <v>521</v>
      </c>
      <c r="I54" s="327">
        <v>8119678</v>
      </c>
      <c r="J54" s="328">
        <v>30939</v>
      </c>
      <c r="K54" s="329">
        <v>16.8</v>
      </c>
      <c r="L54" s="330">
        <v>21186</v>
      </c>
      <c r="M54" s="331">
        <v>1</v>
      </c>
      <c r="N54" s="332">
        <v>15.8</v>
      </c>
    </row>
    <row r="55" spans="1:14" x14ac:dyDescent="0.15">
      <c r="A55" s="248"/>
      <c r="B55" s="244"/>
      <c r="C55" s="244"/>
      <c r="D55" s="244"/>
      <c r="E55" s="244"/>
      <c r="F55" s="244"/>
      <c r="G55" s="310" t="s">
        <v>523</v>
      </c>
      <c r="H55" s="311"/>
      <c r="I55" s="319">
        <v>17526294</v>
      </c>
      <c r="J55" s="320">
        <v>66871</v>
      </c>
      <c r="K55" s="321">
        <v>0.7</v>
      </c>
      <c r="L55" s="322">
        <v>41235</v>
      </c>
      <c r="M55" s="323">
        <v>5.6</v>
      </c>
      <c r="N55" s="324">
        <v>-4.9000000000000004</v>
      </c>
    </row>
    <row r="56" spans="1:14" x14ac:dyDescent="0.15">
      <c r="A56" s="248"/>
      <c r="B56" s="244"/>
      <c r="C56" s="244"/>
      <c r="D56" s="244"/>
      <c r="E56" s="244"/>
      <c r="F56" s="244"/>
      <c r="G56" s="325"/>
      <c r="H56" s="326" t="s">
        <v>521</v>
      </c>
      <c r="I56" s="327">
        <v>8639688</v>
      </c>
      <c r="J56" s="328">
        <v>32964</v>
      </c>
      <c r="K56" s="329">
        <v>6.5</v>
      </c>
      <c r="L56" s="330">
        <v>22086</v>
      </c>
      <c r="M56" s="331">
        <v>4.2</v>
      </c>
      <c r="N56" s="332">
        <v>2.2999999999999998</v>
      </c>
    </row>
    <row r="57" spans="1:14" x14ac:dyDescent="0.15">
      <c r="A57" s="248"/>
      <c r="B57" s="244"/>
      <c r="C57" s="244"/>
      <c r="D57" s="244"/>
      <c r="E57" s="244"/>
      <c r="F57" s="244"/>
      <c r="G57" s="310" t="s">
        <v>524</v>
      </c>
      <c r="H57" s="311"/>
      <c r="I57" s="319">
        <v>14341535</v>
      </c>
      <c r="J57" s="320">
        <v>55136</v>
      </c>
      <c r="K57" s="321">
        <v>-17.5</v>
      </c>
      <c r="L57" s="322">
        <v>41862</v>
      </c>
      <c r="M57" s="323">
        <v>1.5</v>
      </c>
      <c r="N57" s="324">
        <v>-19</v>
      </c>
    </row>
    <row r="58" spans="1:14" x14ac:dyDescent="0.15">
      <c r="A58" s="248"/>
      <c r="B58" s="244"/>
      <c r="C58" s="244"/>
      <c r="D58" s="244"/>
      <c r="E58" s="244"/>
      <c r="F58" s="244"/>
      <c r="G58" s="325"/>
      <c r="H58" s="326" t="s">
        <v>521</v>
      </c>
      <c r="I58" s="327">
        <v>7104209</v>
      </c>
      <c r="J58" s="328">
        <v>27312</v>
      </c>
      <c r="K58" s="329">
        <v>-17.100000000000001</v>
      </c>
      <c r="L58" s="330">
        <v>23710</v>
      </c>
      <c r="M58" s="331">
        <v>7.4</v>
      </c>
      <c r="N58" s="332">
        <v>-24.5</v>
      </c>
    </row>
    <row r="59" spans="1:14" x14ac:dyDescent="0.15">
      <c r="A59" s="248"/>
      <c r="B59" s="244"/>
      <c r="C59" s="244"/>
      <c r="D59" s="244"/>
      <c r="E59" s="244"/>
      <c r="F59" s="244"/>
      <c r="G59" s="310" t="s">
        <v>525</v>
      </c>
      <c r="H59" s="311"/>
      <c r="I59" s="319">
        <v>12828867</v>
      </c>
      <c r="J59" s="320">
        <v>49635</v>
      </c>
      <c r="K59" s="321">
        <v>-10</v>
      </c>
      <c r="L59" s="322">
        <v>43554</v>
      </c>
      <c r="M59" s="323">
        <v>4</v>
      </c>
      <c r="N59" s="324">
        <v>-14</v>
      </c>
    </row>
    <row r="60" spans="1:14" x14ac:dyDescent="0.15">
      <c r="A60" s="248"/>
      <c r="B60" s="244"/>
      <c r="C60" s="244"/>
      <c r="D60" s="244"/>
      <c r="E60" s="244"/>
      <c r="F60" s="244"/>
      <c r="G60" s="325"/>
      <c r="H60" s="326" t="s">
        <v>521</v>
      </c>
      <c r="I60" s="333">
        <v>6383060</v>
      </c>
      <c r="J60" s="328">
        <v>24696</v>
      </c>
      <c r="K60" s="329">
        <v>-9.6</v>
      </c>
      <c r="L60" s="330">
        <v>24811</v>
      </c>
      <c r="M60" s="331">
        <v>4.5999999999999996</v>
      </c>
      <c r="N60" s="332">
        <v>-14.2</v>
      </c>
    </row>
    <row r="61" spans="1:14" x14ac:dyDescent="0.15">
      <c r="A61" s="248"/>
      <c r="B61" s="244"/>
      <c r="C61" s="244"/>
      <c r="D61" s="244"/>
      <c r="E61" s="244"/>
      <c r="F61" s="244"/>
      <c r="G61" s="310" t="s">
        <v>526</v>
      </c>
      <c r="H61" s="334"/>
      <c r="I61" s="335">
        <v>15344849</v>
      </c>
      <c r="J61" s="336">
        <v>58732</v>
      </c>
      <c r="K61" s="337">
        <v>-1.6</v>
      </c>
      <c r="L61" s="338">
        <v>40494</v>
      </c>
      <c r="M61" s="339">
        <v>1.1000000000000001</v>
      </c>
      <c r="N61" s="324">
        <v>-2.7</v>
      </c>
    </row>
    <row r="62" spans="1:14" x14ac:dyDescent="0.15">
      <c r="A62" s="248"/>
      <c r="B62" s="244"/>
      <c r="C62" s="244"/>
      <c r="D62" s="244"/>
      <c r="E62" s="244"/>
      <c r="F62" s="244"/>
      <c r="G62" s="325"/>
      <c r="H62" s="326" t="s">
        <v>521</v>
      </c>
      <c r="I62" s="327">
        <v>7439757</v>
      </c>
      <c r="J62" s="328">
        <v>28478</v>
      </c>
      <c r="K62" s="329">
        <v>-4.5999999999999996</v>
      </c>
      <c r="L62" s="330">
        <v>22554</v>
      </c>
      <c r="M62" s="331">
        <v>0.5</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39" t="s">
        <v>3</v>
      </c>
      <c r="D47" s="1139"/>
      <c r="E47" s="1140"/>
      <c r="F47" s="11">
        <v>14.2</v>
      </c>
      <c r="G47" s="12">
        <v>8.9499999999999993</v>
      </c>
      <c r="H47" s="12">
        <v>8.57</v>
      </c>
      <c r="I47" s="12">
        <v>7.57</v>
      </c>
      <c r="J47" s="13">
        <v>8.31</v>
      </c>
    </row>
    <row r="48" spans="2:10" ht="57.75" customHeight="1" x14ac:dyDescent="0.15">
      <c r="B48" s="14"/>
      <c r="C48" s="1141" t="s">
        <v>4</v>
      </c>
      <c r="D48" s="1141"/>
      <c r="E48" s="1142"/>
      <c r="F48" s="15">
        <v>6.09</v>
      </c>
      <c r="G48" s="16">
        <v>5.76</v>
      </c>
      <c r="H48" s="16">
        <v>5.18</v>
      </c>
      <c r="I48" s="16">
        <v>4.67</v>
      </c>
      <c r="J48" s="17">
        <v>6.94</v>
      </c>
    </row>
    <row r="49" spans="2:10" ht="57.75" customHeight="1" thickBot="1" x14ac:dyDescent="0.2">
      <c r="B49" s="18"/>
      <c r="C49" s="1143" t="s">
        <v>5</v>
      </c>
      <c r="D49" s="1143"/>
      <c r="E49" s="1144"/>
      <c r="F49" s="19">
        <v>2.36</v>
      </c>
      <c r="G49" s="20" t="s">
        <v>533</v>
      </c>
      <c r="H49" s="20" t="s">
        <v>534</v>
      </c>
      <c r="I49" s="20" t="s">
        <v>535</v>
      </c>
      <c r="J49" s="21">
        <v>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馬場薫</cp:lastModifiedBy>
  <cp:lastPrinted>2017-03-01T02:00:27Z</cp:lastPrinted>
  <dcterms:created xsi:type="dcterms:W3CDTF">2017-02-15T22:50:50Z</dcterms:created>
  <dcterms:modified xsi:type="dcterms:W3CDTF">2017-04-27T04:16:09Z</dcterms:modified>
  <cp:category/>
</cp:coreProperties>
</file>