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財務部\財政課\課内共有\65【C】財政状況公表関連\財政状況資料集\"/>
    </mc:Choice>
  </mc:AlternateContent>
  <bookViews>
    <workbookView xWindow="0" yWindow="0" windowWidth="15360" windowHeight="7635" tabRatio="77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<sst xmlns="http://schemas.openxmlformats.org/spreadsheetml/2006/main" count="1119" uniqueCount="614">
  <si>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</si>
  <si>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</si>
  <si>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</si>
  <si>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</si>
  <si>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</si>
  <si>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</si>
  <si>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</si>
  <si>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</si>
  <si>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</si>
  <si>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</si>
  <si>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</si>
  <si>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</si>
  <si>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</si>
  <si>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</si>
  <si>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</si>
  <si>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</si>
  <si>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</si>
  <si>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</si>
  <si>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</si>
  <si>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</si>
  <si>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</si>
  <si>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</si>
  <si>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</si>
  <si>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</si>
  <si>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</si>
  <si>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</si>
  <si>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</si>
  <si>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</si>
  <si>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</si>
  <si>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</si>
  <si>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</si>
  <si>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</si>
  <si>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</si>
  <si>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</si>
  <si>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</si>
  <si>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</si>
  <si>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</si>
  <si>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</si>
  <si>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</si>
  <si>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</si>
  <si>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</si>
  <si>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</si>
  <si>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</si>
  <si>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</si>
  <si>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</si>
  <si>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</si>
  <si>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</si>
  <si>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</si>
  <si>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</si>
  <si>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</si>
  <si>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</si>
  <si>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</si>
  <si>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</si>
  <si>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</si>
  <si>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</si>
  <si>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</si>
  <si>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</si>
  <si>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</si>
  <si>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</si>
  <si>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</si>
  <si>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</si>
  <si>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</si>
  <si>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</si>
  <si>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</si>
  <si>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</si>
  <si>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</si>
  <si>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</si>
  <si>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</si>
  <si>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</si>
  <si>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</si>
  <si>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</si>
  <si>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</si>
  <si>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</si>
  <si>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</si>
  <si>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</si>
  <si>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</si>
  <si>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</si>
  <si>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</si>
  <si>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</si>
  <si>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</si>
  <si>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</si>
  <si>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</si>
  <si>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</si>
  <si>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</si>
  <si>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</si>
  <si>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</si>
  <si>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</si>
  <si>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</si>
  <si>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</si>
  <si>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</si>
  <si>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</si>
  <si>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</si>
  <si>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</si>
  <si>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</si>
  <si>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</si>
  <si>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</si>
  <si>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</si>
  <si>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佐世保市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</si>
  <si>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</si>
  <si>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</si>
  <si>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</si>
  <si>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</si>
  <si>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</si>
  <si>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</si>
  <si>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</si>
  <si>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</si>
  <si>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</si>
  <si>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</si>
  <si>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</si>
  <si>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</si>
  <si>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</si>
  <si>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</si>
  <si>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</si>
  <si>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</si>
  <si>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</si>
  <si>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</si>
  <si>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</si>
  <si>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</si>
  <si>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</si>
  <si>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</si>
  <si>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</si>
  <si>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</si>
  <si>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</si>
  <si>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</si>
  <si>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</si>
  <si>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</si>
  <si>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</si>
  <si>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</si>
  <si>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</si>
  <si>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</si>
  <si>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</si>
  <si>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</si>
  <si>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</si>
  <si>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</si>
  <si>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</si>
  <si>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</si>
  <si>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</si>
  <si>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</si>
  <si>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</si>
  <si>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</si>
  <si>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</si>
  <si>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</si>
  <si>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</si>
  <si>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</si>
  <si>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</si>
  <si>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</si>
  <si>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</si>
  <si>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</si>
  <si>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</si>
  <si>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</si>
  <si>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</si>
  <si>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</si>
  <si>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</si>
  <si>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</si>
  <si>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</si>
  <si>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</si>
  <si>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</si>
  <si>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</si>
  <si>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</si>
  <si>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</si>
  <si>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</si>
  <si>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</si>
  <si>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</si>
  <si>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</si>
  <si>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</si>
  <si>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</si>
  <si>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</si>
  <si>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</si>
  <si>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</si>
  <si>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</si>
  <si>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</si>
  <si>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</si>
  <si>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</si>
  <si>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</si>
  <si>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</si>
  <si>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</si>
  <si>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</si>
  <si>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</si>
  <si>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</si>
  <si>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</si>
  <si>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</si>
  <si>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</si>
  <si>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</si>
  <si>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</si>
  <si>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</si>
  <si>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</si>
  <si>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</si>
  <si>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</si>
  <si>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</si>
  <si>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</si>
  <si>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</si>
  <si>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</si>
  <si>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</si>
  <si>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</si>
  <si>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</si>
  <si>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</si>
  <si>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</si>
  <si>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</si>
  <si>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</si>
  <si>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</si>
  <si>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</si>
  <si>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</si>
  <si>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</si>
  <si>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</si>
  <si>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</si>
  <si>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</si>
  <si>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</si>
  <si>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</si>
  <si>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</si>
  <si>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</si>
  <si>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</si>
  <si>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</si>
  <si>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</si>
  <si>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長崎県佐世保市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</si>
  <si>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</si>
  <si>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</si>
  <si>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</si>
  <si>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</si>
  <si>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</si>
  <si>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</si>
  <si>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</si>
  <si>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</si>
  <si>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</si>
  <si>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</si>
  <si>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</si>
  <si>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</si>
  <si>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</si>
  <si>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</si>
  <si>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</si>
  <si>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</si>
  <si>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</si>
  <si>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</si>
  <si>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</si>
  <si>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</si>
  <si>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</si>
  <si>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</si>
  <si>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</si>
  <si>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</si>
  <si>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</si>
  <si>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</si>
  <si>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</si>
  <si>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</si>
  <si>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</si>
  <si>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</si>
  <si>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</si>
  <si>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</si>
  <si>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</si>
  <si>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</si>
  <si>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</si>
  <si>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</si>
  <si>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</si>
  <si>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</si>
  <si>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</si>
  <si>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</si>
  <si>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</si>
  <si>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</si>
  <si>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</si>
  <si>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</si>
  <si>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</si>
  <si>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</si>
  <si>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</si>
  <si>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</si>
  <si>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</si>
  <si>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</si>
  <si>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</si>
  <si>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</si>
  <si>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</si>
  <si>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</si>
  <si>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</si>
  <si>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</si>
  <si>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</si>
  <si>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</si>
  <si>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</si>
  <si>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</si>
  <si>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</si>
  <si>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</si>
  <si>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</si>
  <si>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</si>
  <si>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</si>
  <si>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</si>
  <si>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</si>
  <si>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</si>
  <si>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</si>
  <si>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</si>
  <si>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</si>
  <si>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</si>
  <si>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</si>
  <si>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</si>
  <si>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</si>
  <si>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</si>
  <si>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</si>
  <si>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</si>
  <si>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</si>
  <si>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</si>
  <si>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</si>
  <si>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</si>
  <si>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</si>
  <si>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</si>
  <si>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</si>
  <si>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</si>
  <si>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</si>
  <si>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</si>
  <si>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</si>
  <si>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</si>
  <si>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</si>
  <si>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</si>
  <si>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</si>
  <si>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</si>
  <si>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</si>
  <si>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</si>
  <si>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</si>
  <si>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</si>
  <si>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</si>
  <si>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</si>
  <si>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</si>
  <si>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</si>
  <si>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</si>
  <si>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</si>
  <si>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</si>
  <si>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</si>
  <si>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</si>
  <si>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</si>
  <si>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</si>
  <si>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</si>
  <si>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</si>
  <si>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</si>
  <si>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</si>
  <si>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</si>
  <si>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</si>
  <si>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</si>
  <si>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</si>
  <si>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</si>
  <si>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</si>
  <si>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</si>
  <si>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</si>
  <si>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市場</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</si>
  <si>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</si>
  <si>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</si>
  <si>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</si>
  <si>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</si>
  <si>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</si>
  <si>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</si>
  <si>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</si>
  <si>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</si>
  <si>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</si>
  <si>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</si>
  <si>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</si>
  <si>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</si>
  <si>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</si>
  <si>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</si>
  <si>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</si>
  <si>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</si>
  <si>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</si>
  <si>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</si>
  <si>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</si>
  <si>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</si>
  <si>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</si>
  <si>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</si>
  <si>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</si>
  <si>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</si>
  <si>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</si>
  <si>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</si>
  <si>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</si>
  <si>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</si>
  <si>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</si>
  <si>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</si>
  <si>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</si>
  <si>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</si>
  <si>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長崎県佐世保市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</si>
  <si>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</si>
  <si>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</si>
  <si>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</si>
  <si>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</si>
  <si>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</si>
  <si>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</si>
  <si>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</si>
  <si>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</si>
  <si>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</si>
  <si>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</si>
  <si>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</si>
  <si>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</si>
  <si>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</si>
  <si>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</si>
  <si>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</si>
  <si>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</si>
  <si>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</si>
  <si>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</si>
  <si>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</si>
  <si>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</si>
  <si>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住宅事業特別会計</t>
    <phoneticPr fontId="5"/>
  </si>
  <si>
    <t>佐世保市等地域交通体系整備事業特別会計</t>
    <phoneticPr fontId="5"/>
  </si>
  <si>
    <t>土地取得事業特別会計</t>
    <phoneticPr fontId="5"/>
  </si>
  <si>
    <t>母子父子寡婦福祉資金貸付事業特別会計</t>
    <phoneticPr fontId="5"/>
  </si>
  <si>
    <t>病院資金貸付事業特別会計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</si>
  <si>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</si>
  <si>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</si>
  <si>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</si>
  <si>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</si>
  <si>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</si>
  <si>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</si>
  <si>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</si>
  <si>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</si>
  <si>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</si>
  <si>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</si>
  <si>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</si>
  <si>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</si>
  <si>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</si>
  <si>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</si>
  <si>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</si>
  <si>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</si>
  <si>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競輪事業特別会計</t>
    <phoneticPr fontId="5"/>
  </si>
  <si>
    <t>水道事業会計</t>
    <phoneticPr fontId="5"/>
  </si>
  <si>
    <t>法適用企業</t>
    <phoneticPr fontId="5"/>
  </si>
  <si>
    <t>下水道事業会計</t>
    <phoneticPr fontId="5"/>
  </si>
  <si>
    <t>集落排水事業特別会計</t>
    <phoneticPr fontId="5"/>
  </si>
  <si>
    <t>法非適用企業</t>
    <phoneticPr fontId="5"/>
  </si>
  <si>
    <t>交通船事業特別会計</t>
    <phoneticPr fontId="5"/>
  </si>
  <si>
    <t>卸売市場事業特別会計</t>
    <phoneticPr fontId="5"/>
  </si>
  <si>
    <t>港湾整備事業特別会計</t>
    <phoneticPr fontId="5"/>
  </si>
  <si>
    <t>工業団地整備事業特別会計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</si>
  <si>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</si>
  <si>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</si>
  <si>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</si>
  <si>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</si>
  <si>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</si>
  <si>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</si>
  <si>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</si>
  <si>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</si>
  <si>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</si>
  <si>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</si>
  <si>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</si>
  <si>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</si>
  <si>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</si>
  <si>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</si>
  <si>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</si>
  <si>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</si>
  <si>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</si>
  <si>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</si>
  <si>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</si>
  <si>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</si>
  <si>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</si>
  <si>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</si>
  <si>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</si>
  <si>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</si>
  <si>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</si>
  <si>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</si>
  <si>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</si>
  <si>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</si>
  <si>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</si>
  <si>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</si>
  <si>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</si>
  <si>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</si>
  <si>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</si>
  <si>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</si>
  <si>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</si>
  <si>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</si>
  <si>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</si>
  <si>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</si>
  <si>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</si>
  <si>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</si>
  <si>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</si>
  <si>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</si>
  <si>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</si>
  <si>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</si>
  <si>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</si>
  <si>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</si>
  <si>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</si>
  <si>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</si>
  <si>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</si>
  <si>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</si>
  <si>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</si>
  <si>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</si>
  <si>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</si>
  <si>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</si>
  <si>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</si>
  <si>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</si>
  <si>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</si>
  <si>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</si>
  <si>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</si>
  <si>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</si>
  <si>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</si>
  <si>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</si>
  <si>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</si>
  <si>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</si>
  <si>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</si>
  <si>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</si>
  <si>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</si>
  <si>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</si>
  <si>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</si>
  <si>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</si>
  <si>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</si>
  <si>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</si>
  <si>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</si>
  <si>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</si>
  <si>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</si>
  <si>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</si>
  <si>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</si>
  <si>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</si>
  <si>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</si>
  <si>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</si>
  <si>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</si>
  <si>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</si>
  <si>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</si>
  <si>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</si>
  <si>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</si>
  <si>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</si>
  <si>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</si>
  <si>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</si>
  <si>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</si>
  <si>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</si>
  <si>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</si>
  <si>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</si>
  <si>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</si>
  <si>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</si>
  <si>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</si>
  <si>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</si>
  <si>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</si>
  <si>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</si>
  <si>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</si>
  <si>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</si>
  <si>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</si>
  <si>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</si>
  <si>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</si>
  <si>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</si>
  <si>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</si>
  <si>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</si>
  <si>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</si>
  <si>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</si>
  <si>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</si>
  <si>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</si>
  <si>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</si>
  <si>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</si>
  <si>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</si>
  <si>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</si>
  <si>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</si>
  <si>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</si>
  <si>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</si>
  <si>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</si>
  <si>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</si>
  <si>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</si>
  <si>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</si>
  <si>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</si>
  <si>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</si>
  <si>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</si>
  <si>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</si>
  <si>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</si>
  <si>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</si>
  <si>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</si>
  <si>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</si>
  <si>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</si>
  <si>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</si>
  <si>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</si>
  <si>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</si>
  <si>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</si>
  <si>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</si>
  <si>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</si>
  <si>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</si>
  <si>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</si>
  <si>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</si>
  <si>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</si>
  <si>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</si>
  <si>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</si>
  <si>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</si>
  <si>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</si>
  <si>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</si>
  <si>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</si>
  <si>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1.24</t>
  </si>
  <si>
    <t>▲ 0.93</t>
  </si>
  <si>
    <t>水道事業会計</t>
  </si>
  <si>
    <t>一般会計</t>
  </si>
  <si>
    <t>下水道事業会計</t>
  </si>
  <si>
    <t>競輪事業特別会計</t>
  </si>
  <si>
    <t>住宅事業特別会計</t>
  </si>
  <si>
    <t>国民健康保険事業特別会計</t>
  </si>
  <si>
    <t>卸売市場事業特別会計</t>
  </si>
  <si>
    <t>介護保険事業特別会計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</si>
  <si>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</si>
  <si>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</si>
  <si>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</si>
  <si>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</si>
  <si>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</si>
  <si>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</si>
  <si>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</si>
  <si>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</si>
  <si>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</si>
  <si>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</si>
  <si>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長崎県後期高齢者医療広域連合（普通会計）</t>
    <rPh sb="15" eb="17">
      <t>フツウ</t>
    </rPh>
    <rPh sb="17" eb="19">
      <t>カイケイ</t>
    </rPh>
    <phoneticPr fontId="4"/>
  </si>
  <si>
    <t>長崎県後期高齢者医療広域連合（事業会計）</t>
    <rPh sb="15" eb="17">
      <t>ジギョウ</t>
    </rPh>
    <rPh sb="17" eb="19">
      <t>カイケイ</t>
    </rPh>
    <phoneticPr fontId="4"/>
  </si>
  <si>
    <t>長崎県市町村総合事務組合（一般会計）</t>
    <rPh sb="13" eb="15">
      <t>イッパン</t>
    </rPh>
    <rPh sb="15" eb="17">
      <t>カイケイ</t>
    </rPh>
    <phoneticPr fontId="15"/>
  </si>
  <si>
    <t>長崎県市町村総合事務組合（市町村会館管理事業特別会計）</t>
    <rPh sb="13" eb="16">
      <t>シチョウソン</t>
    </rPh>
    <rPh sb="16" eb="18">
      <t>カイカン</t>
    </rPh>
    <rPh sb="18" eb="20">
      <t>カンリ</t>
    </rPh>
    <rPh sb="20" eb="22">
      <t>ジギョウ</t>
    </rPh>
    <rPh sb="22" eb="24">
      <t>トクベツ</t>
    </rPh>
    <rPh sb="24" eb="26">
      <t>カイケイ</t>
    </rPh>
    <phoneticPr fontId="15"/>
  </si>
  <si>
    <t>長崎県市町村総合事務組合（市町村会館馬町別館管理事業特別会計）</t>
  </si>
  <si>
    <t>長崎県市町村総合事務組合（公平委員会特別会計）</t>
    <rPh sb="13" eb="15">
      <t>コウヘイ</t>
    </rPh>
    <rPh sb="15" eb="18">
      <t>イインカイ</t>
    </rPh>
    <rPh sb="18" eb="20">
      <t>トクベツ</t>
    </rPh>
    <rPh sb="20" eb="22">
      <t>カイケイ</t>
    </rPh>
    <phoneticPr fontId="15"/>
  </si>
  <si>
    <t>長崎県市町村総合事務組合（行政不服審査会事業特別会計）</t>
    <rPh sb="13" eb="15">
      <t>ギョウセイ</t>
    </rPh>
    <rPh sb="15" eb="17">
      <t>フフク</t>
    </rPh>
    <rPh sb="17" eb="20">
      <t>シンサカイ</t>
    </rPh>
    <rPh sb="20" eb="22">
      <t>ジギョウ</t>
    </rPh>
    <phoneticPr fontId="15"/>
  </si>
  <si>
    <t>長崎県市町村総合事務組合（交通災害共済事業特別会計）</t>
    <rPh sb="13" eb="15">
      <t>コウツウ</t>
    </rPh>
    <rPh sb="15" eb="17">
      <t>サイガイ</t>
    </rPh>
    <rPh sb="17" eb="19">
      <t>キョウサイ</t>
    </rPh>
    <rPh sb="19" eb="21">
      <t>ジギョウ</t>
    </rPh>
    <phoneticPr fontId="15"/>
  </si>
  <si>
    <t>公益社団法人佐世保地域文化事業財団</t>
    <rPh sb="0" eb="2">
      <t>コウエキ</t>
    </rPh>
    <rPh sb="2" eb="4">
      <t>シャダン</t>
    </rPh>
    <rPh sb="4" eb="6">
      <t>ホウジン</t>
    </rPh>
    <rPh sb="6" eb="9">
      <t>サセボ</t>
    </rPh>
    <rPh sb="9" eb="11">
      <t>チイキ</t>
    </rPh>
    <rPh sb="11" eb="13">
      <t>ブンカ</t>
    </rPh>
    <rPh sb="13" eb="15">
      <t>ジギョウ</t>
    </rPh>
    <rPh sb="15" eb="17">
      <t>ザイダン</t>
    </rPh>
    <phoneticPr fontId="29"/>
  </si>
  <si>
    <t>財団法人佐世保市中小企業勤労者福祉サービスセンター</t>
    <rPh sb="0" eb="2">
      <t>ザイダン</t>
    </rPh>
    <rPh sb="2" eb="4">
      <t>ホウジン</t>
    </rPh>
    <rPh sb="4" eb="8">
      <t>サセボシ</t>
    </rPh>
    <rPh sb="8" eb="10">
      <t>チュウショウ</t>
    </rPh>
    <rPh sb="10" eb="12">
      <t>キギョウ</t>
    </rPh>
    <rPh sb="12" eb="15">
      <t>キンロウシャ</t>
    </rPh>
    <rPh sb="15" eb="17">
      <t>フクシ</t>
    </rPh>
    <phoneticPr fontId="29"/>
  </si>
  <si>
    <t>財団法人佐世保観光コンベンション協会</t>
    <rPh sb="0" eb="2">
      <t>ザイダン</t>
    </rPh>
    <rPh sb="2" eb="4">
      <t>ホウジン</t>
    </rPh>
    <rPh sb="4" eb="7">
      <t>サセボ</t>
    </rPh>
    <rPh sb="7" eb="9">
      <t>カンコウ</t>
    </rPh>
    <rPh sb="16" eb="18">
      <t>キョウカイ</t>
    </rPh>
    <phoneticPr fontId="29"/>
  </si>
  <si>
    <t>させぼパール・シー株式会社</t>
    <rPh sb="9" eb="11">
      <t>カブシキ</t>
    </rPh>
    <rPh sb="11" eb="13">
      <t>カイシャ</t>
    </rPh>
    <phoneticPr fontId="29"/>
  </si>
  <si>
    <t>世知原温泉株式会社</t>
    <rPh sb="0" eb="3">
      <t>セチバル</t>
    </rPh>
    <rPh sb="3" eb="5">
      <t>オンセン</t>
    </rPh>
    <rPh sb="5" eb="9">
      <t>カブシキガイシャ</t>
    </rPh>
    <phoneticPr fontId="29"/>
  </si>
  <si>
    <t>宇久観光バス株式会社</t>
    <rPh sb="0" eb="2">
      <t>ウク</t>
    </rPh>
    <rPh sb="2" eb="4">
      <t>カンコウ</t>
    </rPh>
    <rPh sb="6" eb="10">
      <t>カブシキガイシャ</t>
    </rPh>
    <phoneticPr fontId="29"/>
  </si>
  <si>
    <t>させぼバス株式会社</t>
    <rPh sb="5" eb="9">
      <t>カブシキガイシャ</t>
    </rPh>
    <phoneticPr fontId="29"/>
  </si>
  <si>
    <t>地方独立行政法人　北松中央病院</t>
    <rPh sb="0" eb="2">
      <t>チホウ</t>
    </rPh>
    <rPh sb="2" eb="4">
      <t>ドクリツ</t>
    </rPh>
    <rPh sb="4" eb="6">
      <t>ギョウセイ</t>
    </rPh>
    <rPh sb="6" eb="8">
      <t>ホウジン</t>
    </rPh>
    <rPh sb="9" eb="10">
      <t>ホク</t>
    </rPh>
    <rPh sb="10" eb="11">
      <t>ショウ</t>
    </rPh>
    <rPh sb="11" eb="13">
      <t>チュウオウ</t>
    </rPh>
    <rPh sb="13" eb="15">
      <t>ビョウイン</t>
    </rPh>
    <phoneticPr fontId="29"/>
  </si>
  <si>
    <t>財団法人佐世保市学校給食会</t>
    <rPh sb="0" eb="2">
      <t>ザイダン</t>
    </rPh>
    <rPh sb="2" eb="4">
      <t>ホウジン</t>
    </rPh>
    <rPh sb="4" eb="8">
      <t>サセボシ</t>
    </rPh>
    <rPh sb="8" eb="10">
      <t>ガッコウ</t>
    </rPh>
    <rPh sb="10" eb="12">
      <t>キュウショク</t>
    </rPh>
    <rPh sb="12" eb="13">
      <t>カイ</t>
    </rPh>
    <phoneticPr fontId="29"/>
  </si>
  <si>
    <t>地方独立行政法人　佐世保市総合医療センター</t>
    <rPh sb="0" eb="2">
      <t>チホウ</t>
    </rPh>
    <rPh sb="2" eb="4">
      <t>ドクリツ</t>
    </rPh>
    <rPh sb="4" eb="6">
      <t>ギョウセイ</t>
    </rPh>
    <rPh sb="6" eb="8">
      <t>ホウジン</t>
    </rPh>
    <rPh sb="9" eb="13">
      <t>サセボシ</t>
    </rPh>
    <rPh sb="13" eb="15">
      <t>ソウゴウ</t>
    </rPh>
    <rPh sb="15" eb="17">
      <t>イリョウ</t>
    </rPh>
    <phoneticPr fontId="29"/>
  </si>
  <si>
    <t>公益社団法人長崎県林業公社</t>
    <rPh sb="0" eb="2">
      <t>コウエキ</t>
    </rPh>
    <rPh sb="2" eb="4">
      <t>シャダン</t>
    </rPh>
    <rPh sb="4" eb="6">
      <t>ホウジン</t>
    </rPh>
    <rPh sb="6" eb="9">
      <t>ナガサキケン</t>
    </rPh>
    <rPh sb="9" eb="11">
      <t>リンギョウ</t>
    </rPh>
    <rPh sb="11" eb="13">
      <t>コウシャ</t>
    </rPh>
    <phoneticPr fontId="29"/>
  </si>
  <si>
    <t>松浦鉄道株式会社</t>
    <rPh sb="0" eb="2">
      <t>マツウラ</t>
    </rPh>
    <rPh sb="2" eb="4">
      <t>テツドウ</t>
    </rPh>
    <rPh sb="4" eb="8">
      <t>カブシキガイシャ</t>
    </rPh>
    <phoneticPr fontId="29"/>
  </si>
  <si>
    <t>長崎県住宅供給公社</t>
    <rPh sb="0" eb="3">
      <t>ナガサキケン</t>
    </rPh>
    <rPh sb="3" eb="5">
      <t>ジュウタク</t>
    </rPh>
    <rPh sb="5" eb="7">
      <t>キョウキュウ</t>
    </rPh>
    <rPh sb="7" eb="9">
      <t>コウシャ</t>
    </rPh>
    <phoneticPr fontId="29"/>
  </si>
  <si>
    <t>株式会社西九州させぼパワーズ</t>
    <rPh sb="0" eb="4">
      <t>カブシキガイシャ</t>
    </rPh>
    <rPh sb="4" eb="5">
      <t>ニシ</t>
    </rPh>
    <rPh sb="5" eb="7">
      <t>キュウシュウ</t>
    </rPh>
    <phoneticPr fontId="2"/>
  </si>
  <si>
    <t>公益財団法人佐世保市スポーツ協会</t>
    <rPh sb="0" eb="2">
      <t>コウエキ</t>
    </rPh>
    <rPh sb="2" eb="4">
      <t>ザイダン</t>
    </rPh>
    <rPh sb="4" eb="6">
      <t>ホウジン</t>
    </rPh>
    <rPh sb="6" eb="10">
      <t>サセボシ</t>
    </rPh>
    <rPh sb="14" eb="16">
      <t>キョウカイ</t>
    </rPh>
    <phoneticPr fontId="29"/>
  </si>
  <si>
    <t>施設整備基金</t>
    <rPh sb="0" eb="2">
      <t>シセツ</t>
    </rPh>
    <rPh sb="2" eb="4">
      <t>セイビ</t>
    </rPh>
    <rPh sb="4" eb="6">
      <t>キキン</t>
    </rPh>
    <phoneticPr fontId="5"/>
  </si>
  <si>
    <t>ふるさと佐世保元気基金</t>
    <rPh sb="4" eb="7">
      <t>サセボ</t>
    </rPh>
    <rPh sb="7" eb="9">
      <t>ゲンキ</t>
    </rPh>
    <rPh sb="9" eb="11">
      <t>キキン</t>
    </rPh>
    <phoneticPr fontId="5"/>
  </si>
  <si>
    <t>合併市町村振興基金</t>
    <rPh sb="0" eb="2">
      <t>ガッペイ</t>
    </rPh>
    <rPh sb="2" eb="5">
      <t>シチョウソン</t>
    </rPh>
    <rPh sb="5" eb="7">
      <t>シンコウ</t>
    </rPh>
    <rPh sb="7" eb="9">
      <t>キキン</t>
    </rPh>
    <phoneticPr fontId="5"/>
  </si>
  <si>
    <t>住宅基金</t>
    <rPh sb="0" eb="2">
      <t>ジュウタク</t>
    </rPh>
    <rPh sb="2" eb="4">
      <t>キキン</t>
    </rPh>
    <phoneticPr fontId="5"/>
  </si>
  <si>
    <t>福祉基金</t>
    <rPh sb="0" eb="2">
      <t>フクシ</t>
    </rPh>
    <rPh sb="2" eb="4">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</si>
</sst>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2A1D-4F80-98AE-C2BDA3519E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39891</c:v>
                </c:pt>
                <c:pt idx="1">
                  <c:v>54783</c:v>
                </c:pt>
                <c:pt idx="2">
                  <c:v>55406</c:v>
                </c:pt>
                <c:pt idx="3">
                  <c:v>101328</c:v>
                </c:pt>
                <c:pt idx="4">
                  <c:v>56448</c:v>
                </c:pt>
              </c:numCache>
            </c:numRef>
          </c:val>
          <c:smooth val="0"/>
          <c:extLst>
            <c:ext xmlns:c16="http://schemas.microsoft.com/office/drawing/2014/chart" uri="{C3380CC4-5D6E-409C-BE32-E72D297353CC}">
              <c16:uniqueId val="{00000001-2A1D-4F80-98AE-C2BDA3519E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5.15</c:v>
                </c:pt>
                <c:pt idx="1">
                  <c:v>5.87</c:v>
                </c:pt>
                <c:pt idx="2">
                  <c:v>5.95</c:v>
                </c:pt>
                <c:pt idx="3">
                  <c:v>5.47</c:v>
                </c:pt>
                <c:pt idx="4">
                  <c:v>7.67</c:v>
                </c:pt>
              </c:numCache>
            </c:numRef>
          </c:val>
          <c:extLst>
            <c:ext xmlns:c16="http://schemas.microsoft.com/office/drawing/2014/chart" uri="{C3380CC4-5D6E-409C-BE32-E72D297353CC}">
              <c16:uniqueId val="{00000000-C1E6-4F01-B994-C54E037BC9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8.61</c:v>
                </c:pt>
                <c:pt idx="1">
                  <c:v>8.56</c:v>
                </c:pt>
                <c:pt idx="2">
                  <c:v>7.62</c:v>
                </c:pt>
                <c:pt idx="3">
                  <c:v>9.35</c:v>
                </c:pt>
                <c:pt idx="4">
                  <c:v>9.39</c:v>
                </c:pt>
              </c:numCache>
            </c:numRef>
          </c:val>
          <c:extLst>
            <c:ext xmlns:c16="http://schemas.microsoft.com/office/drawing/2014/chart" uri="{C3380CC4-5D6E-409C-BE32-E72D297353CC}">
              <c16:uniqueId val="{00000001-C1E6-4F01-B994-C54E037BC97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-1.24</c:v>
                </c:pt>
                <c:pt idx="1">
                  <c:v>0.41</c:v>
                </c:pt>
                <c:pt idx="2">
                  <c:v>-0.93</c:v>
                </c:pt>
                <c:pt idx="3">
                  <c:v>1.31</c:v>
                </c:pt>
                <c:pt idx="4">
                  <c:v>2.46</c:v>
                </c:pt>
              </c:numCache>
            </c:numRef>
          </c:val>
          <c:smooth val="0"/>
          <c:extLst>
            <c:ext xmlns:c16="http://schemas.microsoft.com/office/drawing/2014/chart" uri="{C3380CC4-5D6E-409C-BE32-E72D297353CC}">
              <c16:uniqueId val="{00000002-C1E6-4F01-B994-C54E037BC97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1.73</c:v>
                </c:pt>
                <c:pt idx="2">
                  <c:v>#N/A</c:v>
                </c:pt>
                <c:pt idx="3">
                  <c:v>1.66</c:v>
                </c:pt>
                <c:pt idx="4">
                  <c:v>#N/A</c:v>
                </c:pt>
                <c:pt idx="5">
                  <c:v>1.88</c:v>
                </c:pt>
                <c:pt idx="6">
                  <c:v>#N/A</c:v>
                </c:pt>
                <c:pt idx="7">
                  <c:v>0.19</c:v>
                </c:pt>
                <c:pt idx="8">
                  <c:v>#N/A</c:v>
                </c:pt>
                <c:pt idx="9">
                  <c:v>0.19</c:v>
                </c:pt>
              </c:numCache>
            </c:numRef>
          </c:val>
          <c:extLst>
            <c:ext xmlns:c16="http://schemas.microsoft.com/office/drawing/2014/chart" uri="{C3380CC4-5D6E-409C-BE32-E72D297353CC}">
              <c16:uniqueId val="{00000000-80E9-48DB-96D6-FE07BB74DF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E9-48DB-96D6-FE07BB74DF56}"/>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0.77</c:v>
                </c:pt>
                <c:pt idx="2">
                  <c:v>#N/A</c:v>
                </c:pt>
                <c:pt idx="3">
                  <c:v>0.23</c:v>
                </c:pt>
                <c:pt idx="4">
                  <c:v>#N/A</c:v>
                </c:pt>
                <c:pt idx="5">
                  <c:v>0.47</c:v>
                </c:pt>
                <c:pt idx="6">
                  <c:v>#N/A</c:v>
                </c:pt>
                <c:pt idx="7">
                  <c:v>0.21</c:v>
                </c:pt>
                <c:pt idx="8">
                  <c:v>#N/A</c:v>
                </c:pt>
                <c:pt idx="9">
                  <c:v>0.41</c:v>
                </c:pt>
              </c:numCache>
            </c:numRef>
          </c:val>
          <c:extLst>
            <c:ext xmlns:c16="http://schemas.microsoft.com/office/drawing/2014/chart" uri="{C3380CC4-5D6E-409C-BE32-E72D297353CC}">
              <c16:uniqueId val="{00000002-80E9-48DB-96D6-FE07BB74DF56}"/>
            </c:ext>
          </c:extLst>
        </c:ser>
        <c:ser>
          <c:idx val="3"/>
          <c:order val="3"/>
          <c:tx>
            <c:strRef>
              <c:f>データシート!$A$30</c:f>
              <c:strCache>
                <c:ptCount val="1"/>
                <c:pt idx="0">
                  <c:v>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0.74</c:v>
                </c:pt>
                <c:pt idx="2">
                  <c:v>#N/A</c:v>
                </c:pt>
                <c:pt idx="3">
                  <c:v>0.76</c:v>
                </c:pt>
                <c:pt idx="4">
                  <c:v>#N/A</c:v>
                </c:pt>
                <c:pt idx="5">
                  <c:v>0.77</c:v>
                </c:pt>
                <c:pt idx="6">
                  <c:v>#N/A</c:v>
                </c:pt>
                <c:pt idx="7">
                  <c:v>0.7</c:v>
                </c:pt>
                <c:pt idx="8">
                  <c:v>#N/A</c:v>
                </c:pt>
                <c:pt idx="9">
                  <c:v>0.6</c:v>
                </c:pt>
              </c:numCache>
            </c:numRef>
          </c:val>
          <c:extLst>
            <c:ext xmlns:c16="http://schemas.microsoft.com/office/drawing/2014/chart" uri="{C3380CC4-5D6E-409C-BE32-E72D297353CC}">
              <c16:uniqueId val="{00000003-80E9-48DB-96D6-FE07BB74DF56}"/>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1.93</c:v>
                </c:pt>
                <c:pt idx="2">
                  <c:v>#N/A</c:v>
                </c:pt>
                <c:pt idx="3">
                  <c:v>2.46</c:v>
                </c:pt>
                <c:pt idx="4">
                  <c:v>#N/A</c:v>
                </c:pt>
                <c:pt idx="5">
                  <c:v>0.68</c:v>
                </c:pt>
                <c:pt idx="6">
                  <c:v>#N/A</c:v>
                </c:pt>
                <c:pt idx="7">
                  <c:v>0.28000000000000003</c:v>
                </c:pt>
                <c:pt idx="8">
                  <c:v>#N/A</c:v>
                </c:pt>
                <c:pt idx="9">
                  <c:v>0.72</c:v>
                </c:pt>
              </c:numCache>
            </c:numRef>
          </c:val>
          <c:extLst>
            <c:ext xmlns:c16="http://schemas.microsoft.com/office/drawing/2014/chart" uri="{C3380CC4-5D6E-409C-BE32-E72D297353CC}">
              <c16:uniqueId val="{00000004-80E9-48DB-96D6-FE07BB74DF56}"/>
            </c:ext>
          </c:extLst>
        </c:ser>
        <c:ser>
          <c:idx val="5"/>
          <c:order val="5"/>
          <c:tx>
            <c:strRef>
              <c:f>データシート!$A$32</c:f>
              <c:strCache>
                <c:ptCount val="1"/>
                <c:pt idx="0">
                  <c:v>住宅事業特別会計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0.25</c:v>
                </c:pt>
                <c:pt idx="2">
                  <c:v>#N/A</c:v>
                </c:pt>
                <c:pt idx="3">
                  <c:v>0.48</c:v>
                </c:pt>
                <c:pt idx="4">
                  <c:v>#N/A</c:v>
                </c:pt>
                <c:pt idx="5">
                  <c:v>0.49</c:v>
                </c:pt>
                <c:pt idx="6">
                  <c:v>#N/A</c:v>
                </c:pt>
                <c:pt idx="7">
                  <c:v>0.68</c:v>
                </c:pt>
                <c:pt idx="8">
                  <c:v>#N/A</c:v>
                </c:pt>
                <c:pt idx="9">
                  <c:v>0.86</c:v>
                </c:pt>
              </c:numCache>
            </c:numRef>
          </c:val>
          <c:extLst>
            <c:ext xmlns:c16="http://schemas.microsoft.com/office/drawing/2014/chart" uri="{C3380CC4-5D6E-409C-BE32-E72D297353CC}">
              <c16:uniqueId val="{00000005-80E9-48DB-96D6-FE07BB74DF56}"/>
            </c:ext>
          </c:extLst>
        </c:ser>
        <c:ser>
          <c:idx val="6"/>
          <c:order val="6"/>
          <c:tx>
            <c:strRef>
              <c:f>データシート!$A$33</c:f>
              <c:strCache>
                <c:ptCount val="1"/>
                <c:pt idx="0">
                  <c:v>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0.41</c:v>
                </c:pt>
                <c:pt idx="2">
                  <c:v>#N/A</c:v>
                </c:pt>
                <c:pt idx="3">
                  <c:v>0.48</c:v>
                </c:pt>
                <c:pt idx="4">
                  <c:v>#N/A</c:v>
                </c:pt>
                <c:pt idx="5">
                  <c:v>0.56999999999999995</c:v>
                </c:pt>
                <c:pt idx="6">
                  <c:v>#N/A</c:v>
                </c:pt>
                <c:pt idx="7">
                  <c:v>0.52</c:v>
                </c:pt>
                <c:pt idx="8">
                  <c:v>#N/A</c:v>
                </c:pt>
                <c:pt idx="9">
                  <c:v>1.03</c:v>
                </c:pt>
              </c:numCache>
            </c:numRef>
          </c:val>
          <c:extLst>
            <c:ext xmlns:c16="http://schemas.microsoft.com/office/drawing/2014/chart" uri="{C3380CC4-5D6E-409C-BE32-E72D297353CC}">
              <c16:uniqueId val="{00000006-80E9-48DB-96D6-FE07BB74DF5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4.75</c:v>
                </c:pt>
                <c:pt idx="2">
                  <c:v>#N/A</c:v>
                </c:pt>
                <c:pt idx="3">
                  <c:v>4.62</c:v>
                </c:pt>
                <c:pt idx="4">
                  <c:v>#N/A</c:v>
                </c:pt>
                <c:pt idx="5">
                  <c:v>4.66</c:v>
                </c:pt>
                <c:pt idx="6">
                  <c:v>#N/A</c:v>
                </c:pt>
                <c:pt idx="7">
                  <c:v>4.8</c:v>
                </c:pt>
                <c:pt idx="8">
                  <c:v>#N/A</c:v>
                </c:pt>
                <c:pt idx="9">
                  <c:v>4.72</c:v>
                </c:pt>
              </c:numCache>
            </c:numRef>
          </c:val>
          <c:extLst>
            <c:ext xmlns:c16="http://schemas.microsoft.com/office/drawing/2014/chart" uri="{C3380CC4-5D6E-409C-BE32-E72D297353CC}">
              <c16:uniqueId val="{00000007-80E9-48DB-96D6-FE07BB74DF5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4.8899999999999997</c:v>
                </c:pt>
                <c:pt idx="2">
                  <c:v>#N/A</c:v>
                </c:pt>
                <c:pt idx="3">
                  <c:v>5.37</c:v>
                </c:pt>
                <c:pt idx="4">
                  <c:v>#N/A</c:v>
                </c:pt>
                <c:pt idx="5">
                  <c:v>5.42</c:v>
                </c:pt>
                <c:pt idx="6">
                  <c:v>#N/A</c:v>
                </c:pt>
                <c:pt idx="7">
                  <c:v>4.75</c:v>
                </c:pt>
                <c:pt idx="8">
                  <c:v>#N/A</c:v>
                </c:pt>
                <c:pt idx="9">
                  <c:v>6.77</c:v>
                </c:pt>
              </c:numCache>
            </c:numRef>
          </c:val>
          <c:extLst>
            <c:ext xmlns:c16="http://schemas.microsoft.com/office/drawing/2014/chart" uri="{C3380CC4-5D6E-409C-BE32-E72D297353CC}">
              <c16:uniqueId val="{00000008-80E9-48DB-96D6-FE07BB74DF5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7.05</c:v>
                </c:pt>
                <c:pt idx="2">
                  <c:v>#N/A</c:v>
                </c:pt>
                <c:pt idx="3">
                  <c:v>6.88</c:v>
                </c:pt>
                <c:pt idx="4">
                  <c:v>#N/A</c:v>
                </c:pt>
                <c:pt idx="5">
                  <c:v>6.89</c:v>
                </c:pt>
                <c:pt idx="6">
                  <c:v>#N/A</c:v>
                </c:pt>
                <c:pt idx="7">
                  <c:v>7.09</c:v>
                </c:pt>
                <c:pt idx="8">
                  <c:v>#N/A</c:v>
                </c:pt>
                <c:pt idx="9">
                  <c:v>7.06</c:v>
                </c:pt>
              </c:numCache>
            </c:numRef>
          </c:val>
          <c:extLst>
            <c:ext xmlns:c16="http://schemas.microsoft.com/office/drawing/2014/chart" uri="{C3380CC4-5D6E-409C-BE32-E72D297353CC}">
              <c16:uniqueId val="{00000009-80E9-48DB-96D6-FE07BB74DF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13788</c:v>
                </c:pt>
                <c:pt idx="5">
                  <c:v>12582</c:v>
                </c:pt>
                <c:pt idx="8">
                  <c:v>12197</c:v>
                </c:pt>
                <c:pt idx="11">
                  <c:v>11280</c:v>
                </c:pt>
                <c:pt idx="14">
                  <c:v>11583</c:v>
                </c:pt>
              </c:numCache>
            </c:numRef>
          </c:val>
          <c:extLst>
            <c:ext xmlns:c16="http://schemas.microsoft.com/office/drawing/2014/chart" uri="{C3380CC4-5D6E-409C-BE32-E72D297353CC}">
              <c16:uniqueId val="{00000000-F76F-4AE3-8690-7AC4E3EA52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6F-4AE3-8690-7AC4E3EA52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43</c:v>
                </c:pt>
                <c:pt idx="3">
                  <c:v>39</c:v>
                </c:pt>
                <c:pt idx="6">
                  <c:v>36</c:v>
                </c:pt>
                <c:pt idx="9">
                  <c:v>33</c:v>
                </c:pt>
                <c:pt idx="12">
                  <c:v>28</c:v>
                </c:pt>
              </c:numCache>
            </c:numRef>
          </c:val>
          <c:extLst>
            <c:ext xmlns:c16="http://schemas.microsoft.com/office/drawing/2014/chart" uri="{C3380CC4-5D6E-409C-BE32-E72D297353CC}">
              <c16:uniqueId val="{00000002-F76F-4AE3-8690-7AC4E3EA52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6F-4AE3-8690-7AC4E3EA52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2189</c:v>
                </c:pt>
                <c:pt idx="3">
                  <c:v>2288</c:v>
                </c:pt>
                <c:pt idx="6">
                  <c:v>2383</c:v>
                </c:pt>
                <c:pt idx="9">
                  <c:v>2238</c:v>
                </c:pt>
                <c:pt idx="12">
                  <c:v>2021</c:v>
                </c:pt>
              </c:numCache>
            </c:numRef>
          </c:val>
          <c:extLst>
            <c:ext xmlns:c16="http://schemas.microsoft.com/office/drawing/2014/chart" uri="{C3380CC4-5D6E-409C-BE32-E72D297353CC}">
              <c16:uniqueId val="{00000004-F76F-4AE3-8690-7AC4E3EA52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143</c:v>
                </c:pt>
                <c:pt idx="3">
                  <c:v>143</c:v>
                </c:pt>
                <c:pt idx="6">
                  <c:v>143</c:v>
                </c:pt>
                <c:pt idx="9">
                  <c:v>143</c:v>
                </c:pt>
                <c:pt idx="12">
                  <c:v>143</c:v>
                </c:pt>
              </c:numCache>
            </c:numRef>
          </c:val>
          <c:extLst>
            <c:ext xmlns:c16="http://schemas.microsoft.com/office/drawing/2014/chart" uri="{C3380CC4-5D6E-409C-BE32-E72D297353CC}">
              <c16:uniqueId val="{00000005-F76F-4AE3-8690-7AC4E3EA52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6F-4AE3-8690-7AC4E3EA52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14192</c:v>
                </c:pt>
                <c:pt idx="3">
                  <c:v>12321</c:v>
                </c:pt>
                <c:pt idx="6">
                  <c:v>11909</c:v>
                </c:pt>
                <c:pt idx="9">
                  <c:v>11369</c:v>
                </c:pt>
                <c:pt idx="12">
                  <c:v>11250</c:v>
                </c:pt>
              </c:numCache>
            </c:numRef>
          </c:val>
          <c:extLst>
            <c:ext xmlns:c16="http://schemas.microsoft.com/office/drawing/2014/chart" uri="{C3380CC4-5D6E-409C-BE32-E72D297353CC}">
              <c16:uniqueId val="{00000007-F76F-4AE3-8690-7AC4E3EA52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2779</c:v>
                </c:pt>
                <c:pt idx="2">
                  <c:v>#N/A</c:v>
                </c:pt>
                <c:pt idx="3">
                  <c:v>#N/A</c:v>
                </c:pt>
                <c:pt idx="4">
                  <c:v>2209</c:v>
                </c:pt>
                <c:pt idx="5">
                  <c:v>#N/A</c:v>
                </c:pt>
                <c:pt idx="6">
                  <c:v>#N/A</c:v>
                </c:pt>
                <c:pt idx="7">
                  <c:v>2274</c:v>
                </c:pt>
                <c:pt idx="8">
                  <c:v>#N/A</c:v>
                </c:pt>
                <c:pt idx="9">
                  <c:v>#N/A</c:v>
                </c:pt>
                <c:pt idx="10">
                  <c:v>2503</c:v>
                </c:pt>
                <c:pt idx="11">
                  <c:v>#N/A</c:v>
                </c:pt>
                <c:pt idx="12">
                  <c:v>#N/A</c:v>
                </c:pt>
                <c:pt idx="13">
                  <c:v>1859</c:v>
                </c:pt>
                <c:pt idx="14">
                  <c:v>#N/A</c:v>
                </c:pt>
              </c:numCache>
            </c:numRef>
          </c:val>
          <c:smooth val="0"/>
          <c:extLst>
            <c:ext xmlns:c16="http://schemas.microsoft.com/office/drawing/2014/chart" uri="{C3380CC4-5D6E-409C-BE32-E72D297353CC}">
              <c16:uniqueId val="{00000008-F76F-4AE3-8690-7AC4E3EA52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92180</c:v>
                </c:pt>
                <c:pt idx="5">
                  <c:v>91220</c:v>
                </c:pt>
                <c:pt idx="8">
                  <c:v>91152</c:v>
                </c:pt>
                <c:pt idx="11">
                  <c:v>93393</c:v>
                </c:pt>
                <c:pt idx="14">
                  <c:v>92553</c:v>
                </c:pt>
              </c:numCache>
            </c:numRef>
          </c:val>
          <c:extLst>
            <c:ext xmlns:c16="http://schemas.microsoft.com/office/drawing/2014/chart" uri="{C3380CC4-5D6E-409C-BE32-E72D297353CC}">
              <c16:uniqueId val="{00000000-21C3-47E6-973D-0DB2D7F210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28419</c:v>
                </c:pt>
                <c:pt idx="5">
                  <c:v>33065</c:v>
                </c:pt>
                <c:pt idx="8">
                  <c:v>33998</c:v>
                </c:pt>
                <c:pt idx="11">
                  <c:v>34903</c:v>
                </c:pt>
                <c:pt idx="14">
                  <c:v>34681</c:v>
                </c:pt>
              </c:numCache>
            </c:numRef>
          </c:val>
          <c:extLst>
            <c:ext xmlns:c16="http://schemas.microsoft.com/office/drawing/2014/chart" uri="{C3380CC4-5D6E-409C-BE32-E72D297353CC}">
              <c16:uniqueId val="{00000001-21C3-47E6-973D-0DB2D7F210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25439</c:v>
                </c:pt>
                <c:pt idx="5">
                  <c:v>27943</c:v>
                </c:pt>
                <c:pt idx="8">
                  <c:v>28104</c:v>
                </c:pt>
                <c:pt idx="11">
                  <c:v>28564</c:v>
                </c:pt>
                <c:pt idx="14">
                  <c:v>28198</c:v>
                </c:pt>
              </c:numCache>
            </c:numRef>
          </c:val>
          <c:extLst>
            <c:ext xmlns:c16="http://schemas.microsoft.com/office/drawing/2014/chart" uri="{C3380CC4-5D6E-409C-BE32-E72D297353CC}">
              <c16:uniqueId val="{00000002-21C3-47E6-973D-0DB2D7F210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C3-47E6-973D-0DB2D7F210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C3-47E6-973D-0DB2D7F210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85</c:v>
                </c:pt>
                <c:pt idx="3">
                  <c:v>80</c:v>
                </c:pt>
                <c:pt idx="6">
                  <c:v>117</c:v>
                </c:pt>
                <c:pt idx="9">
                  <c:v>90</c:v>
                </c:pt>
                <c:pt idx="12">
                  <c:v>108</c:v>
                </c:pt>
              </c:numCache>
            </c:numRef>
          </c:val>
          <c:extLst>
            <c:ext xmlns:c16="http://schemas.microsoft.com/office/drawing/2014/chart" uri="{C3380CC4-5D6E-409C-BE32-E72D297353CC}">
              <c16:uniqueId val="{00000005-21C3-47E6-973D-0DB2D7F210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16332</c:v>
                </c:pt>
                <c:pt idx="3">
                  <c:v>15647</c:v>
                </c:pt>
                <c:pt idx="6">
                  <c:v>14029</c:v>
                </c:pt>
                <c:pt idx="9">
                  <c:v>14006</c:v>
                </c:pt>
                <c:pt idx="12">
                  <c:v>13454</c:v>
                </c:pt>
              </c:numCache>
            </c:numRef>
          </c:val>
          <c:extLst>
            <c:ext xmlns:c16="http://schemas.microsoft.com/office/drawing/2014/chart" uri="{C3380CC4-5D6E-409C-BE32-E72D297353CC}">
              <c16:uniqueId val="{00000006-21C3-47E6-973D-0DB2D7F210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1C3-47E6-973D-0DB2D7F210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24146</c:v>
                </c:pt>
                <c:pt idx="3">
                  <c:v>24202</c:v>
                </c:pt>
                <c:pt idx="6">
                  <c:v>24578</c:v>
                </c:pt>
                <c:pt idx="9">
                  <c:v>25565</c:v>
                </c:pt>
                <c:pt idx="12">
                  <c:v>26030</c:v>
                </c:pt>
              </c:numCache>
            </c:numRef>
          </c:val>
          <c:extLst>
            <c:ext xmlns:c16="http://schemas.microsoft.com/office/drawing/2014/chart" uri="{C3380CC4-5D6E-409C-BE32-E72D297353CC}">
              <c16:uniqueId val="{00000008-21C3-47E6-973D-0DB2D7F210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1312</c:v>
                </c:pt>
              </c:numCache>
            </c:numRef>
          </c:val>
          <c:extLst>
            <c:ext xmlns:c16="http://schemas.microsoft.com/office/drawing/2014/chart" uri="{C3380CC4-5D6E-409C-BE32-E72D297353CC}">
              <c16:uniqueId val="{00000009-21C3-47E6-973D-0DB2D7F210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114163</c:v>
                </c:pt>
                <c:pt idx="3">
                  <c:v>112222</c:v>
                </c:pt>
                <c:pt idx="6">
                  <c:v>111468</c:v>
                </c:pt>
                <c:pt idx="9">
                  <c:v>116645</c:v>
                </c:pt>
                <c:pt idx="12">
                  <c:v>114203</c:v>
                </c:pt>
              </c:numCache>
            </c:numRef>
          </c:val>
          <c:extLst>
            <c:ext xmlns:c16="http://schemas.microsoft.com/office/drawing/2014/chart" uri="{C3380CC4-5D6E-409C-BE32-E72D297353CC}">
              <c16:uniqueId val="{0000000A-21C3-47E6-973D-0DB2D7F2103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8689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1C3-47E6-973D-0DB2D7F2103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4577</c:v>
                </c:pt>
                <c:pt idx="1">
                  <c:v>5567</c:v>
                </c:pt>
                <c:pt idx="2">
                  <c:v>5671</c:v>
                </c:pt>
              </c:numCache>
            </c:numRef>
          </c:val>
          <c:extLst>
            <c:ext xmlns:c16="http://schemas.microsoft.com/office/drawing/2014/chart" uri="{C3380CC4-5D6E-409C-BE32-E72D297353CC}">
              <c16:uniqueId val="{00000000-D26C-41DF-BC6D-8067FD1A35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3508</c:v>
                </c:pt>
                <c:pt idx="1">
                  <c:v>3447</c:v>
                </c:pt>
                <c:pt idx="2">
                  <c:v>3386</c:v>
                </c:pt>
              </c:numCache>
            </c:numRef>
          </c:val>
          <c:extLst>
            <c:ext xmlns:c16="http://schemas.microsoft.com/office/drawing/2014/chart" uri="{C3380CC4-5D6E-409C-BE32-E72D297353CC}">
              <c16:uniqueId val="{00000001-D26C-41DF-BC6D-8067FD1A35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14347</c:v>
                </c:pt>
                <c:pt idx="1">
                  <c:v>12970</c:v>
                </c:pt>
                <c:pt idx="2">
                  <c:v>12421</c:v>
                </c:pt>
              </c:numCache>
            </c:numRef>
          </c:val>
          <c:extLst>
            <c:ext xmlns:c16="http://schemas.microsoft.com/office/drawing/2014/chart" uri="{C3380CC4-5D6E-409C-BE32-E72D297353CC}">
              <c16:uniqueId val="{00000002-D26C-41DF-BC6D-8067FD1A35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元利償還金等については、前年度と比較して約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千万円減少した。これは主に、一般会計等にかかる元利償還金について、地方債の計画的な発行に努めた結果、元金償還額が減となったことによるものである。</a:t>
          </a:r>
        </a:p>
        <a:p>
          <a:r>
            <a:rPr kumimoji="1" lang="ja-JP" altLang="en-US" sz="1200">
              <a:latin typeface="ＭＳ ゴシック" pitchFamily="49" charset="-128"/>
              <a:ea typeface="ＭＳ ゴシック" pitchFamily="49" charset="-128"/>
            </a:rPr>
            <a:t>　また、控除財源である算入公債費等については、前年度比で約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億円の減となった。これは交付税措置のある公債費相当額が減少したためである。</a:t>
          </a:r>
        </a:p>
        <a:p>
          <a:r>
            <a:rPr kumimoji="1" lang="ja-JP" altLang="en-US" sz="1200">
              <a:latin typeface="ＭＳ ゴシック" pitchFamily="49" charset="-128"/>
              <a:ea typeface="ＭＳ ゴシック" pitchFamily="49" charset="-128"/>
            </a:rPr>
            <a:t>　分子合計では前年度と比較して約</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千万円の減となり、平成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年から令和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か年平均で算出した令和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年度の実質公債費比率は</a:t>
          </a:r>
          <a:r>
            <a:rPr kumimoji="1" lang="en-US" altLang="ja-JP" sz="1200">
              <a:latin typeface="ＭＳ ゴシック" pitchFamily="49" charset="-128"/>
              <a:ea typeface="ＭＳ ゴシック" pitchFamily="49" charset="-128"/>
            </a:rPr>
            <a:t>4.3</a:t>
          </a:r>
          <a:r>
            <a:rPr kumimoji="1" lang="ja-JP" altLang="en-US" sz="1200">
              <a:latin typeface="ＭＳ ゴシック" pitchFamily="49" charset="-128"/>
              <a:ea typeface="ＭＳ ゴシック" pitchFamily="49" charset="-128"/>
            </a:rPr>
            <a:t>％となり、令和元年度の</a:t>
          </a:r>
          <a:r>
            <a:rPr kumimoji="1" lang="en-US" altLang="ja-JP" sz="1200">
              <a:latin typeface="ＭＳ ゴシック" pitchFamily="49" charset="-128"/>
              <a:ea typeface="ＭＳ ゴシック" pitchFamily="49" charset="-128"/>
            </a:rPr>
            <a:t>4.5</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0.2</a:t>
          </a:r>
          <a:r>
            <a:rPr kumimoji="1" lang="ja-JP" altLang="en-US" sz="1200">
              <a:latin typeface="ＭＳ ゴシック" pitchFamily="49" charset="-128"/>
              <a:ea typeface="ＭＳ ゴシック" pitchFamily="49" charset="-128"/>
            </a:rPr>
            <a:t>ポイント好転している。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満期一括償還方式の地方債に係る減債基金積み立て相当額に対する、実際の減債基金積立残高は、償還に必要な額を確保できている。今後も、将来の償還財源の計画的な確保に努めていく。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将来負担額については、一般会計等に係る地方債の現在高が</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千万円減少した。プライマリーバランスの黒字の達成や令和元年度末でし尿処理施設の償還したことなどが主な要因である。また、公営企業債等繰入見込額が、下水道事業で</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千万円増加したことなどにより、前年度と比較して計</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千万円の増となった。</a:t>
          </a:r>
        </a:p>
        <a:p>
          <a:r>
            <a:rPr kumimoji="1" lang="ja-JP" altLang="en-US" sz="1200">
              <a:latin typeface="ＭＳ ゴシック" pitchFamily="49" charset="-128"/>
              <a:ea typeface="ＭＳ ゴシック" pitchFamily="49" charset="-128"/>
            </a:rPr>
            <a:t>　また、控除財源である充当可能財源等については、基準財政需要額算入見込額が地方債残高の減少に伴い、</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千万円の減となり、減債基金の減などにより充当可能基金が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千万円の減となったことや、都市計画税や公営住宅使用料の充当可能特定歳入が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千万円の減となったことにより、計</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億円の減となり、分子合計では前年度と比較して</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億円の増となった。</a:t>
          </a:r>
        </a:p>
        <a:p>
          <a:r>
            <a:rPr kumimoji="1" lang="ja-JP" altLang="en-US" sz="1200">
              <a:latin typeface="ＭＳ ゴシック" pitchFamily="49" charset="-128"/>
              <a:ea typeface="ＭＳ ゴシック" pitchFamily="49" charset="-128"/>
            </a:rPr>
            <a:t>　この結果、充当可能財源が諸頼負担額を上回っておりマイナスとなり、前年度比でマイナス比率は低下しているものの、引き続き将来負担比率は「－」となった。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長崎県佐世保市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地域再生事業積立や都市計画税余剰分積立などにより増、ふるさと佐世保元気基金が増となったものの、減債基金において、非常用電源整備事業償還繰出などにより減、災害補てん基金において取り崩しを行ったことで、基金全体としては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財政調整基金と減債基金から公募債一括償還などの特殊要素を除いた実質的な残高が、標準財政規模の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％以上を維持できるように努めている。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施設整備基金では、今後策定される公共施設の再編に関する実施計画に基づき、計画的に運用していく。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合併市町村振興基金：地域住民の連帯の強化及び地域振興等に資する事業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施設整備基金：施設の整備を推進し、市民の安全及び行政サービスの向上に資する事業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ふるさと佐世保元気基金：恵まれた自然とともに市民が元気で輝くまちづくりに資する事業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施設整備基金において、本庁舎のリニューアル事業、公民館等整備事業、小学校校舎改築・長寿命化事業等に充当したことから減となった。また、ふるさと納税寄附金を原資とするふるさと佐世保元気基金において、寄附金の増に伴い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施設整備基金：今後策定される公共施設の再編に関する実施計画に基づき計画的に運用していく。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ふるさと佐世保元気基金：寄附者が寄附の際に選択された４つの活用方法に沿った運用を行う。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令和２年度は、地方創生事業への充当などにより取り崩したものの、地域再生事業積立や都市計画税余剰分積み立てなどにより、残高は増となった。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財政調整基金と減債基金から公募債一括償還などの特殊要素を除いた実質的な残高が、標準財政規模の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％以上を維持できるように努めている。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減債基金の減は、条例積立と運用益によるものである。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財政調整基金と減債基金から公募債一括償還などの特殊要素を除いた実質的な残高が、標準財政規模の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％以上を維持できるように努めている。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長崎県佐世保市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246,441
244,593
426.01
157,063,195
151,357,527
4,631,981
60,375,435
108,166,883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であり、県平均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は上回っているものの、類似団体平均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を大きく下回っている。これは、人口減少や高齢化等により、人口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人当たりの地方税収入が少ないこと、基準財政収入額が小さいことに加え、合併により市域が広まったことなどで基準財政需要額が大きくなっていることによるものである。合併算定替は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年度で終了となり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、恒常的な財源不足に陥ることが見込まれるため、「第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次佐世保市行財政改革推進計画」に基づき、定員管理の適正化、選択と受益者負担を前提とした行政サービスの提供、税等徴収率の向上など、行政運営の効率化、財政基盤の強化を進める必要がある。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78922</xdr:rowOff>
    </xdr:to>
    <xdr:cxnSp macro="">
      <xdr:nvCxnSpPr>
        <xdr:cNvPr id="71" name="直線コネクタ 70"/>
        <xdr:cNvCxnSpPr/>
      </xdr:nvCxnSpPr>
      <xdr:spPr>
        <a:xfrm flipV="1">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78922</xdr:rowOff>
    </xdr:from>
    <xdr:to>
      <xdr:col>19</xdr:col>
      <xdr:colOff>133350</xdr:colOff>
      <xdr:row>44</xdr:row>
      <xdr:rowOff>96157</xdr:rowOff>
    </xdr:to>
    <xdr:cxnSp macro="">
      <xdr:nvCxnSpPr>
        <xdr:cNvPr id="74" name="直線コネクタ 73"/>
        <xdr:cNvCxnSpPr/>
      </xdr:nvCxnSpPr>
      <xdr:spPr>
        <a:xfrm flipV="1">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7" name="直線コネクタ 76"/>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113393</xdr:rowOff>
    </xdr:to>
    <xdr:cxnSp macro="">
      <xdr:nvCxnSpPr>
        <xdr:cNvPr id="80" name="直線コネクタ 79"/>
        <xdr:cNvCxnSpPr/>
      </xdr:nvCxnSpPr>
      <xdr:spPr>
        <a:xfrm flipV="1">
          <a:off x="1447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2" name="楕円 91"/>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3" name="テキスト ボックス 92"/>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4" name="楕円 93"/>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5" name="テキスト ボックス 94"/>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6" name="楕円 95"/>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7" name="テキスト ボックス 96"/>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8" name="楕円 97"/>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9" name="テキスト ボックス 98"/>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本市の経常収支比率は</a:t>
          </a:r>
          <a:r>
            <a:rPr kumimoji="1" lang="en-US" altLang="ja-JP" sz="1100">
              <a:latin typeface="ＭＳ Ｐゴシック" panose="020B0600070205080204" pitchFamily="50" charset="-128"/>
              <a:ea typeface="ＭＳ Ｐゴシック" panose="020B0600070205080204" pitchFamily="50" charset="-128"/>
            </a:rPr>
            <a:t>92.4</a:t>
          </a:r>
          <a:r>
            <a:rPr kumimoji="1" lang="ja-JP" altLang="en-US" sz="1100">
              <a:latin typeface="ＭＳ Ｐゴシック" panose="020B0600070205080204" pitchFamily="50" charset="-128"/>
              <a:ea typeface="ＭＳ Ｐゴシック" panose="020B0600070205080204" pitchFamily="50" charset="-128"/>
            </a:rPr>
            <a:t>％であり、昨年度と同程度であるが、経年で比較すると悪化しつつある状況である。</a:t>
          </a:r>
        </a:p>
        <a:p>
          <a:r>
            <a:rPr kumimoji="1" lang="ja-JP" altLang="en-US" sz="1100">
              <a:latin typeface="ＭＳ Ｐゴシック" panose="020B0600070205080204" pitchFamily="50" charset="-128"/>
              <a:ea typeface="ＭＳ Ｐゴシック" panose="020B0600070205080204" pitchFamily="50" charset="-128"/>
            </a:rPr>
            <a:t>　高比率化する要因の１つは、財政力指数でも示したとおり、自主財源の乏しさにあり、それゆえに経常一般財源の多くを、普通交付税に頼っているところにある。今後は、人口減少による税収減、高齢化の進展による社会保障関係費の増に加え、合併による財政支援措置の段階的終了により、財政構造の硬直化が進むことが予想されるので、歳入の更なる確保、歳出の更なる削減が必要となり、職員数の削減、施設の統廃合や民営化、事務事業の見直しなどによる歳出削減を図り、財政の硬直化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63</xdr:row>
      <xdr:rowOff>144463</xdr:rowOff>
    </xdr:to>
    <xdr:cxnSp macro="">
      <xdr:nvCxnSpPr>
        <xdr:cNvPr id="130" name="直線コネクタ 129"/>
        <xdr:cNvCxnSpPr/>
      </xdr:nvCxnSpPr>
      <xdr:spPr>
        <a:xfrm flipV="1">
          <a:off x="4114800" y="1093978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144463</xdr:rowOff>
    </xdr:from>
    <xdr:to>
      <xdr:col>19</xdr:col>
      <xdr:colOff>133350</xdr:colOff>
      <xdr:row>63</xdr:row>
      <xdr:rowOff>144463</xdr:rowOff>
    </xdr:to>
    <xdr:cxnSp macro="">
      <xdr:nvCxnSpPr>
        <xdr:cNvPr id="133" name="直線コネクタ 132"/>
        <xdr:cNvCxnSpPr/>
      </xdr:nvCxnSpPr>
      <xdr:spPr>
        <a:xfrm>
          <a:off x="3225800" y="10945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84138</xdr:rowOff>
    </xdr:from>
    <xdr:to>
      <xdr:col>15</xdr:col>
      <xdr:colOff>82550</xdr:colOff>
      <xdr:row>63</xdr:row>
      <xdr:rowOff>144463</xdr:rowOff>
    </xdr:to>
    <xdr:cxnSp macro="">
      <xdr:nvCxnSpPr>
        <xdr:cNvPr id="136" name="直線コネクタ 135"/>
        <xdr:cNvCxnSpPr/>
      </xdr:nvCxnSpPr>
      <xdr:spPr>
        <a:xfrm>
          <a:off x="2336800" y="1088548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84138</xdr:rowOff>
    </xdr:to>
    <xdr:cxnSp macro="">
      <xdr:nvCxnSpPr>
        <xdr:cNvPr id="139" name="直線コネクタ 138"/>
        <xdr:cNvCxnSpPr/>
      </xdr:nvCxnSpPr>
      <xdr:spPr>
        <a:xfrm>
          <a:off x="1447800" y="1086739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43" name="テキスト ボックス 142"/>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49" name="楕円 148"/>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104157</xdr:rowOff>
    </xdr:from>
    <xdr:ext cx="762000" cy="259045"/>
    <xdr:sp macro="" textlink="">
      <xdr:nvSpPr>
        <xdr:cNvPr id="150" name="財政構造の弾力性該当値テキスト"/>
        <xdr:cNvSpPr txBox="1"/>
      </xdr:nvSpPr>
      <xdr:spPr>
        <a:xfrm>
          <a:off x="50419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93663</xdr:rowOff>
    </xdr:from>
    <xdr:to>
      <xdr:col>19</xdr:col>
      <xdr:colOff>184150</xdr:colOff>
      <xdr:row>64</xdr:row>
      <xdr:rowOff>23813</xdr:rowOff>
    </xdr:to>
    <xdr:sp macro="" textlink="">
      <xdr:nvSpPr>
        <xdr:cNvPr id="151" name="楕円 150"/>
        <xdr:cNvSpPr/>
      </xdr:nvSpPr>
      <xdr:spPr>
        <a:xfrm>
          <a:off x="4064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33990</xdr:rowOff>
    </xdr:from>
    <xdr:ext cx="736600" cy="259045"/>
    <xdr:sp macro="" textlink="">
      <xdr:nvSpPr>
        <xdr:cNvPr id="152" name="テキスト ボックス 151"/>
        <xdr:cNvSpPr txBox="1"/>
      </xdr:nvSpPr>
      <xdr:spPr>
        <a:xfrm>
          <a:off x="3733800" y="1066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93663</xdr:rowOff>
    </xdr:from>
    <xdr:to>
      <xdr:col>15</xdr:col>
      <xdr:colOff>133350</xdr:colOff>
      <xdr:row>64</xdr:row>
      <xdr:rowOff>23813</xdr:rowOff>
    </xdr:to>
    <xdr:sp macro="" textlink="">
      <xdr:nvSpPr>
        <xdr:cNvPr id="153" name="楕円 152"/>
        <xdr:cNvSpPr/>
      </xdr:nvSpPr>
      <xdr:spPr>
        <a:xfrm>
          <a:off x="3175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8590</xdr:rowOff>
    </xdr:from>
    <xdr:ext cx="762000" cy="259045"/>
    <xdr:sp macro="" textlink="">
      <xdr:nvSpPr>
        <xdr:cNvPr id="154" name="テキスト ボックス 153"/>
        <xdr:cNvSpPr txBox="1"/>
      </xdr:nvSpPr>
      <xdr:spPr>
        <a:xfrm>
          <a:off x="2844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33338</xdr:rowOff>
    </xdr:from>
    <xdr:to>
      <xdr:col>11</xdr:col>
      <xdr:colOff>82550</xdr:colOff>
      <xdr:row>63</xdr:row>
      <xdr:rowOff>134938</xdr:rowOff>
    </xdr:to>
    <xdr:sp macro="" textlink="">
      <xdr:nvSpPr>
        <xdr:cNvPr id="155" name="楕円 154"/>
        <xdr:cNvSpPr/>
      </xdr:nvSpPr>
      <xdr:spPr>
        <a:xfrm>
          <a:off x="2286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145115</xdr:rowOff>
    </xdr:from>
    <xdr:ext cx="762000" cy="259045"/>
    <xdr:sp macro="" textlink="">
      <xdr:nvSpPr>
        <xdr:cNvPr id="156" name="テキスト ボックス 155"/>
        <xdr:cNvSpPr txBox="1"/>
      </xdr:nvSpPr>
      <xdr:spPr>
        <a:xfrm>
          <a:off x="1955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7" name="楕円 156"/>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58" name="テキスト ボックス 157"/>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人当たりの金額が類似団体平均を上回っているのは、人件費・物件費が要因となっている。本市は保健所や港湾、広域消防などの業務があることや、平成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年及び</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年に市町合併を行っており、人口千人当たり職員数が類似団体と比較して多い（本市</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8.53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人、類団</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6.37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人）状況である。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今後は「第</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次佐世保市行財政改革推進計画」に基づき、定員管理の適正化を図ることで、人件費を抑制するとともに、市有財産の再編・統合を進めることで、公共施設の整理縮小及び公共施設の維持管理にかかる物件費、維持補修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15008</xdr:rowOff>
    </xdr:from>
    <xdr:to>
      <xdr:col>23</xdr:col>
      <xdr:colOff>133350</xdr:colOff>
      <xdr:row>87</xdr:row>
      <xdr:rowOff>17346</xdr:rowOff>
    </xdr:to>
    <xdr:cxnSp macro="">
      <xdr:nvCxnSpPr>
        <xdr:cNvPr id="195" name="直線コネクタ 194"/>
        <xdr:cNvCxnSpPr/>
      </xdr:nvCxnSpPr>
      <xdr:spPr>
        <a:xfrm>
          <a:off x="4114800" y="14759708"/>
          <a:ext cx="838200" cy="17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77459</xdr:rowOff>
    </xdr:from>
    <xdr:to>
      <xdr:col>19</xdr:col>
      <xdr:colOff>133350</xdr:colOff>
      <xdr:row>86</xdr:row>
      <xdr:rowOff>15008</xdr:rowOff>
    </xdr:to>
    <xdr:cxnSp macro="">
      <xdr:nvCxnSpPr>
        <xdr:cNvPr id="198" name="直線コネクタ 197"/>
        <xdr:cNvCxnSpPr/>
      </xdr:nvCxnSpPr>
      <xdr:spPr>
        <a:xfrm>
          <a:off x="3225800" y="14650709"/>
          <a:ext cx="889000" cy="10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52398</xdr:rowOff>
    </xdr:from>
    <xdr:to>
      <xdr:col>15</xdr:col>
      <xdr:colOff>82550</xdr:colOff>
      <xdr:row>85</xdr:row>
      <xdr:rowOff>77459</xdr:rowOff>
    </xdr:to>
    <xdr:cxnSp macro="">
      <xdr:nvCxnSpPr>
        <xdr:cNvPr id="201" name="直線コネクタ 200"/>
        <xdr:cNvCxnSpPr/>
      </xdr:nvCxnSpPr>
      <xdr:spPr>
        <a:xfrm>
          <a:off x="2336800" y="14625648"/>
          <a:ext cx="889000" cy="2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68161</xdr:rowOff>
    </xdr:from>
    <xdr:ext cx="762000" cy="259045"/>
    <xdr:sp macro="" textlink="">
      <xdr:nvSpPr>
        <xdr:cNvPr id="203" name="テキスト ボックス 202"/>
        <xdr:cNvSpPr txBox="1"/>
      </xdr:nvSpPr>
      <xdr:spPr>
        <a:xfrm>
          <a:off x="2844800" y="1395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9930</xdr:rowOff>
    </xdr:from>
    <xdr:to>
      <xdr:col>11</xdr:col>
      <xdr:colOff>31750</xdr:colOff>
      <xdr:row>85</xdr:row>
      <xdr:rowOff>52398</xdr:rowOff>
    </xdr:to>
    <xdr:cxnSp macro="">
      <xdr:nvCxnSpPr>
        <xdr:cNvPr id="204" name="直線コネクタ 203"/>
        <xdr:cNvCxnSpPr/>
      </xdr:nvCxnSpPr>
      <xdr:spPr>
        <a:xfrm>
          <a:off x="1447800" y="14583180"/>
          <a:ext cx="889000" cy="4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22401</xdr:rowOff>
    </xdr:from>
    <xdr:ext cx="762000" cy="259045"/>
    <xdr:sp macro="" textlink="">
      <xdr:nvSpPr>
        <xdr:cNvPr id="206" name="テキスト ボックス 205"/>
        <xdr:cNvSpPr txBox="1"/>
      </xdr:nvSpPr>
      <xdr:spPr>
        <a:xfrm>
          <a:off x="1955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31242</xdr:rowOff>
    </xdr:from>
    <xdr:ext cx="762000" cy="259045"/>
    <xdr:sp macro="" textlink="">
      <xdr:nvSpPr>
        <xdr:cNvPr id="208" name="テキスト ボックス 207"/>
        <xdr:cNvSpPr txBox="1"/>
      </xdr:nvSpPr>
      <xdr:spPr>
        <a:xfrm>
          <a:off x="1066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137996</xdr:rowOff>
    </xdr:from>
    <xdr:to>
      <xdr:col>23</xdr:col>
      <xdr:colOff>184150</xdr:colOff>
      <xdr:row>87</xdr:row>
      <xdr:rowOff>68146</xdr:rowOff>
    </xdr:to>
    <xdr:sp macro="" textlink="">
      <xdr:nvSpPr>
        <xdr:cNvPr id="214" name="楕円 213"/>
        <xdr:cNvSpPr/>
      </xdr:nvSpPr>
      <xdr:spPr>
        <a:xfrm>
          <a:off x="4902200" y="1488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110073</xdr:rowOff>
    </xdr:from>
    <xdr:ext cx="762000" cy="259045"/>
    <xdr:sp macro="" textlink="">
      <xdr:nvSpPr>
        <xdr:cNvPr id="215" name="人件費・物件費等の状況該当値テキスト"/>
        <xdr:cNvSpPr txBox="1"/>
      </xdr:nvSpPr>
      <xdr:spPr>
        <a:xfrm>
          <a:off x="5041900" y="148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135658</xdr:rowOff>
    </xdr:from>
    <xdr:to>
      <xdr:col>19</xdr:col>
      <xdr:colOff>184150</xdr:colOff>
      <xdr:row>86</xdr:row>
      <xdr:rowOff>65808</xdr:rowOff>
    </xdr:to>
    <xdr:sp macro="" textlink="">
      <xdr:nvSpPr>
        <xdr:cNvPr id="216" name="楕円 215"/>
        <xdr:cNvSpPr/>
      </xdr:nvSpPr>
      <xdr:spPr>
        <a:xfrm>
          <a:off x="4064000" y="1470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50585</xdr:rowOff>
    </xdr:from>
    <xdr:ext cx="736600" cy="259045"/>
    <xdr:sp macro="" textlink="">
      <xdr:nvSpPr>
        <xdr:cNvPr id="217" name="テキスト ボックス 216"/>
        <xdr:cNvSpPr txBox="1"/>
      </xdr:nvSpPr>
      <xdr:spPr>
        <a:xfrm>
          <a:off x="3733800" y="14795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26659</xdr:rowOff>
    </xdr:from>
    <xdr:to>
      <xdr:col>15</xdr:col>
      <xdr:colOff>133350</xdr:colOff>
      <xdr:row>85</xdr:row>
      <xdr:rowOff>128259</xdr:rowOff>
    </xdr:to>
    <xdr:sp macro="" textlink="">
      <xdr:nvSpPr>
        <xdr:cNvPr id="218" name="楕円 217"/>
        <xdr:cNvSpPr/>
      </xdr:nvSpPr>
      <xdr:spPr>
        <a:xfrm>
          <a:off x="3175000" y="145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113036</xdr:rowOff>
    </xdr:from>
    <xdr:ext cx="762000" cy="259045"/>
    <xdr:sp macro="" textlink="">
      <xdr:nvSpPr>
        <xdr:cNvPr id="219" name="テキスト ボックス 218"/>
        <xdr:cNvSpPr txBox="1"/>
      </xdr:nvSpPr>
      <xdr:spPr>
        <a:xfrm>
          <a:off x="2844800" y="1468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1598</xdr:rowOff>
    </xdr:from>
    <xdr:to>
      <xdr:col>11</xdr:col>
      <xdr:colOff>82550</xdr:colOff>
      <xdr:row>85</xdr:row>
      <xdr:rowOff>103198</xdr:rowOff>
    </xdr:to>
    <xdr:sp macro="" textlink="">
      <xdr:nvSpPr>
        <xdr:cNvPr id="220" name="楕円 219"/>
        <xdr:cNvSpPr/>
      </xdr:nvSpPr>
      <xdr:spPr>
        <a:xfrm>
          <a:off x="2286000" y="145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87975</xdr:rowOff>
    </xdr:from>
    <xdr:ext cx="762000" cy="259045"/>
    <xdr:sp macro="" textlink="">
      <xdr:nvSpPr>
        <xdr:cNvPr id="221" name="テキスト ボックス 220"/>
        <xdr:cNvSpPr txBox="1"/>
      </xdr:nvSpPr>
      <xdr:spPr>
        <a:xfrm>
          <a:off x="1955800" y="146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130580</xdr:rowOff>
    </xdr:from>
    <xdr:to>
      <xdr:col>7</xdr:col>
      <xdr:colOff>31750</xdr:colOff>
      <xdr:row>85</xdr:row>
      <xdr:rowOff>60730</xdr:rowOff>
    </xdr:to>
    <xdr:sp macro="" textlink="">
      <xdr:nvSpPr>
        <xdr:cNvPr id="222" name="楕円 221"/>
        <xdr:cNvSpPr/>
      </xdr:nvSpPr>
      <xdr:spPr>
        <a:xfrm>
          <a:off x="1397000" y="145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45507</xdr:rowOff>
    </xdr:from>
    <xdr:ext cx="762000" cy="259045"/>
    <xdr:sp macro="" textlink="">
      <xdr:nvSpPr>
        <xdr:cNvPr id="223" name="テキスト ボックス 222"/>
        <xdr:cNvSpPr txBox="1"/>
      </xdr:nvSpPr>
      <xdr:spPr>
        <a:xfrm>
          <a:off x="1066800" y="14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全国市平均と比較すると、今年度は昨年度と同様</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ポイント高となり、類似団体（中核市平均</a:t>
          </a:r>
          <a:r>
            <a:rPr kumimoji="1" lang="en-US" altLang="ja-JP" sz="1300">
              <a:latin typeface="ＭＳ Ｐゴシック" panose="020B0600070205080204" pitchFamily="50" charset="-128"/>
              <a:ea typeface="ＭＳ Ｐゴシック" panose="020B0600070205080204" pitchFamily="50" charset="-128"/>
            </a:rPr>
            <a:t>99.7</a:t>
          </a:r>
          <a:r>
            <a:rPr kumimoji="1" lang="ja-JP" altLang="en-US" sz="1300">
              <a:latin typeface="ＭＳ Ｐゴシック" panose="020B0600070205080204" pitchFamily="50" charset="-128"/>
              <a:ea typeface="ＭＳ Ｐゴシック" panose="020B0600070205080204" pitchFamily="50" charset="-128"/>
            </a:rPr>
            <a:t>）との比較では、こちらも昨年度と同様</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ポイント低い状況である。</a:t>
          </a:r>
        </a:p>
        <a:p>
          <a:r>
            <a:rPr kumimoji="1" lang="ja-JP" altLang="en-US" sz="1300">
              <a:latin typeface="ＭＳ Ｐゴシック" panose="020B0600070205080204" pitchFamily="50" charset="-128"/>
              <a:ea typeface="ＭＳ Ｐゴシック" panose="020B0600070205080204" pitchFamily="50" charset="-128"/>
            </a:rPr>
            <a:t>今後も国、他都市の動向等を勘案しながら給与の適正化に努める。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100693</xdr:rowOff>
    </xdr:to>
    <xdr:cxnSp macro="">
      <xdr:nvCxnSpPr>
        <xdr:cNvPr id="259" name="直線コネクタ 258"/>
        <xdr:cNvCxnSpPr/>
      </xdr:nvCxnSpPr>
      <xdr:spPr>
        <a:xfrm flipV="1">
          <a:off x="16179800" y="1462223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100693</xdr:rowOff>
    </xdr:to>
    <xdr:cxnSp macro="">
      <xdr:nvCxnSpPr>
        <xdr:cNvPr id="262" name="直線コネクタ 261"/>
        <xdr:cNvCxnSpPr/>
      </xdr:nvCxnSpPr>
      <xdr:spPr>
        <a:xfrm>
          <a:off x="15290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152400</xdr:rowOff>
    </xdr:to>
    <xdr:cxnSp macro="">
      <xdr:nvCxnSpPr>
        <xdr:cNvPr id="265" name="直線コネクタ 264"/>
        <xdr:cNvCxnSpPr/>
      </xdr:nvCxnSpPr>
      <xdr:spPr>
        <a:xfrm flipV="1">
          <a:off x="14401800" y="1467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152400</xdr:rowOff>
    </xdr:to>
    <xdr:cxnSp macro="">
      <xdr:nvCxnSpPr>
        <xdr:cNvPr id="268" name="直線コネクタ 267"/>
        <xdr:cNvCxnSpPr/>
      </xdr:nvCxnSpPr>
      <xdr:spPr>
        <a:xfrm>
          <a:off x="13512800" y="147084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8" name="楕円 277"/>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9" name="給与水準   （国との比較）該当値テキスト"/>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0" name="楕円 279"/>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1" name="テキスト ボックス 280"/>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2" name="楕円 281"/>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3" name="テキスト ボックス 282"/>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4" name="楕円 283"/>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5" name="テキスト ボックス 284"/>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6" name="楕円 285"/>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7" name="テキスト ボックス 286"/>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保健所設置市であること、消防業務を市直轄で行い近隣市町の消防業務も受託していることなどの制度的な要因に加え、市域が広いため支所等を</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か所設置していることなどの地域独自の事情のため、職員数が多くなっている。</a:t>
          </a:r>
        </a:p>
        <a:p>
          <a:r>
            <a:rPr kumimoji="1" lang="ja-JP" altLang="en-US" sz="1100">
              <a:latin typeface="ＭＳ Ｐゴシック" panose="020B0600070205080204" pitchFamily="50" charset="-128"/>
              <a:ea typeface="ＭＳ Ｐゴシック" panose="020B0600070205080204" pitchFamily="50" charset="-128"/>
            </a:rPr>
            <a:t>　今後は、行財政改革推進計画に基づき、施策・事務事業の内容及び手法の見直し、職員の退職不補充等を行うことにより段階的に職員数を削減し、令和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日現在で</a:t>
          </a:r>
          <a:r>
            <a:rPr kumimoji="1" lang="en-US" altLang="ja-JP" sz="1100">
              <a:latin typeface="ＭＳ Ｐゴシック" panose="020B0600070205080204" pitchFamily="50" charset="-128"/>
              <a:ea typeface="ＭＳ Ｐゴシック" panose="020B0600070205080204" pitchFamily="50" charset="-128"/>
            </a:rPr>
            <a:t>1,930</a:t>
          </a:r>
          <a:r>
            <a:rPr kumimoji="1" lang="ja-JP" altLang="en-US" sz="1100">
              <a:latin typeface="ＭＳ Ｐゴシック" panose="020B0600070205080204" pitchFamily="50" charset="-128"/>
              <a:ea typeface="ＭＳ Ｐゴシック" panose="020B0600070205080204" pitchFamily="50" charset="-128"/>
            </a:rPr>
            <a:t>人（普通会計部門）を目指し、定員管理の適正化に努める。</a:t>
          </a:r>
        </a:p>
        <a:p>
          <a:r>
            <a:rPr kumimoji="1" lang="ja-JP" altLang="en-US" sz="1100">
              <a:latin typeface="ＭＳ Ｐゴシック" panose="020B0600070205080204" pitchFamily="50" charset="-128"/>
              <a:ea typeface="ＭＳ Ｐゴシック" panose="020B0600070205080204" pitchFamily="50" charset="-128"/>
            </a:rPr>
            <a:t>　なお、令和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月に、現業部門を対象とする令和</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年度までの減員計画を定めた「定員見直し計画」を策定したことにより、この目標については達成する見通しとなっている。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30269</xdr:rowOff>
    </xdr:from>
    <xdr:to>
      <xdr:col>81</xdr:col>
      <xdr:colOff>44450</xdr:colOff>
      <xdr:row>66</xdr:row>
      <xdr:rowOff>94615</xdr:rowOff>
    </xdr:to>
    <xdr:cxnSp macro="">
      <xdr:nvCxnSpPr>
        <xdr:cNvPr id="322" name="直線コネクタ 321"/>
        <xdr:cNvCxnSpPr/>
      </xdr:nvCxnSpPr>
      <xdr:spPr>
        <a:xfrm>
          <a:off x="16179800" y="11345969"/>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10160</xdr:rowOff>
    </xdr:from>
    <xdr:to>
      <xdr:col>77</xdr:col>
      <xdr:colOff>44450</xdr:colOff>
      <xdr:row>66</xdr:row>
      <xdr:rowOff>30269</xdr:rowOff>
    </xdr:to>
    <xdr:cxnSp macro="">
      <xdr:nvCxnSpPr>
        <xdr:cNvPr id="325" name="直線コネクタ 324"/>
        <xdr:cNvCxnSpPr/>
      </xdr:nvCxnSpPr>
      <xdr:spPr>
        <a:xfrm>
          <a:off x="15290800" y="1132586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129329</xdr:rowOff>
    </xdr:from>
    <xdr:to>
      <xdr:col>72</xdr:col>
      <xdr:colOff>203200</xdr:colOff>
      <xdr:row>66</xdr:row>
      <xdr:rowOff>10160</xdr:rowOff>
    </xdr:to>
    <xdr:cxnSp macro="">
      <xdr:nvCxnSpPr>
        <xdr:cNvPr id="328" name="直線コネクタ 327"/>
        <xdr:cNvCxnSpPr/>
      </xdr:nvCxnSpPr>
      <xdr:spPr>
        <a:xfrm>
          <a:off x="14401800" y="11273579"/>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93133</xdr:rowOff>
    </xdr:from>
    <xdr:to>
      <xdr:col>68</xdr:col>
      <xdr:colOff>152400</xdr:colOff>
      <xdr:row>65</xdr:row>
      <xdr:rowOff>129329</xdr:rowOff>
    </xdr:to>
    <xdr:cxnSp macro="">
      <xdr:nvCxnSpPr>
        <xdr:cNvPr id="331" name="直線コネクタ 330"/>
        <xdr:cNvCxnSpPr/>
      </xdr:nvCxnSpPr>
      <xdr:spPr>
        <a:xfrm>
          <a:off x="13512800" y="11237383"/>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43815</xdr:rowOff>
    </xdr:from>
    <xdr:to>
      <xdr:col>81</xdr:col>
      <xdr:colOff>95250</xdr:colOff>
      <xdr:row>66</xdr:row>
      <xdr:rowOff>145415</xdr:rowOff>
    </xdr:to>
    <xdr:sp macro="" textlink="">
      <xdr:nvSpPr>
        <xdr:cNvPr id="341" name="楕円 340"/>
        <xdr:cNvSpPr/>
      </xdr:nvSpPr>
      <xdr:spPr>
        <a:xfrm>
          <a:off x="169672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111142</xdr:rowOff>
    </xdr:from>
    <xdr:ext cx="762000" cy="259045"/>
    <xdr:sp macro="" textlink="">
      <xdr:nvSpPr>
        <xdr:cNvPr id="342" name="定員管理の状況該当値テキスト"/>
        <xdr:cNvSpPr txBox="1"/>
      </xdr:nvSpPr>
      <xdr:spPr>
        <a:xfrm>
          <a:off x="17106900" y="1125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150919</xdr:rowOff>
    </xdr:from>
    <xdr:to>
      <xdr:col>77</xdr:col>
      <xdr:colOff>95250</xdr:colOff>
      <xdr:row>66</xdr:row>
      <xdr:rowOff>81069</xdr:rowOff>
    </xdr:to>
    <xdr:sp macro="" textlink="">
      <xdr:nvSpPr>
        <xdr:cNvPr id="343" name="楕円 342"/>
        <xdr:cNvSpPr/>
      </xdr:nvSpPr>
      <xdr:spPr>
        <a:xfrm>
          <a:off x="16129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65846</xdr:rowOff>
    </xdr:from>
    <xdr:ext cx="736600" cy="259045"/>
    <xdr:sp macro="" textlink="">
      <xdr:nvSpPr>
        <xdr:cNvPr id="344" name="テキスト ボックス 343"/>
        <xdr:cNvSpPr txBox="1"/>
      </xdr:nvSpPr>
      <xdr:spPr>
        <a:xfrm>
          <a:off x="15798800" y="1138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130810</xdr:rowOff>
    </xdr:from>
    <xdr:to>
      <xdr:col>73</xdr:col>
      <xdr:colOff>44450</xdr:colOff>
      <xdr:row>66</xdr:row>
      <xdr:rowOff>60960</xdr:rowOff>
    </xdr:to>
    <xdr:sp macro="" textlink="">
      <xdr:nvSpPr>
        <xdr:cNvPr id="345" name="楕円 344"/>
        <xdr:cNvSpPr/>
      </xdr:nvSpPr>
      <xdr:spPr>
        <a:xfrm>
          <a:off x="15240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45737</xdr:rowOff>
    </xdr:from>
    <xdr:ext cx="762000" cy="259045"/>
    <xdr:sp macro="" textlink="">
      <xdr:nvSpPr>
        <xdr:cNvPr id="346" name="テキスト ボックス 345"/>
        <xdr:cNvSpPr txBox="1"/>
      </xdr:nvSpPr>
      <xdr:spPr>
        <a:xfrm>
          <a:off x="14909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78529</xdr:rowOff>
    </xdr:from>
    <xdr:to>
      <xdr:col>68</xdr:col>
      <xdr:colOff>203200</xdr:colOff>
      <xdr:row>66</xdr:row>
      <xdr:rowOff>8679</xdr:rowOff>
    </xdr:to>
    <xdr:sp macro="" textlink="">
      <xdr:nvSpPr>
        <xdr:cNvPr id="347" name="楕円 346"/>
        <xdr:cNvSpPr/>
      </xdr:nvSpPr>
      <xdr:spPr>
        <a:xfrm>
          <a:off x="14351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164906</xdr:rowOff>
    </xdr:from>
    <xdr:ext cx="762000" cy="259045"/>
    <xdr:sp macro="" textlink="">
      <xdr:nvSpPr>
        <xdr:cNvPr id="348" name="テキスト ボックス 347"/>
        <xdr:cNvSpPr txBox="1"/>
      </xdr:nvSpPr>
      <xdr:spPr>
        <a:xfrm>
          <a:off x="14020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42333</xdr:rowOff>
    </xdr:from>
    <xdr:to>
      <xdr:col>64</xdr:col>
      <xdr:colOff>152400</xdr:colOff>
      <xdr:row>65</xdr:row>
      <xdr:rowOff>143933</xdr:rowOff>
    </xdr:to>
    <xdr:sp macro="" textlink="">
      <xdr:nvSpPr>
        <xdr:cNvPr id="349" name="楕円 348"/>
        <xdr:cNvSpPr/>
      </xdr:nvSpPr>
      <xdr:spPr>
        <a:xfrm>
          <a:off x="13462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128710</xdr:rowOff>
    </xdr:from>
    <xdr:ext cx="762000" cy="259045"/>
    <xdr:sp macro="" textlink="">
      <xdr:nvSpPr>
        <xdr:cNvPr id="350" name="テキスト ボックス 349"/>
        <xdr:cNvSpPr txBox="1"/>
      </xdr:nvSpPr>
      <xdr:spPr>
        <a:xfrm>
          <a:off x="13131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類似団体平均、全国平均、県平均をいずれも下回った。今後も地方債の発行を抑制するとともに、市債を活用して実施する投資的な事業については、後年の財政負担を考慮し、財政措置の高い有利な市債を活用するなど計画的な財政運営に努め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86783</xdr:rowOff>
    </xdr:to>
    <xdr:cxnSp macro="">
      <xdr:nvCxnSpPr>
        <xdr:cNvPr id="383" name="直線コネクタ 382"/>
        <xdr:cNvCxnSpPr/>
      </xdr:nvCxnSpPr>
      <xdr:spPr>
        <a:xfrm flipV="1">
          <a:off x="16179800" y="69286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94827</xdr:rowOff>
    </xdr:to>
    <xdr:cxnSp macro="">
      <xdr:nvCxnSpPr>
        <xdr:cNvPr id="386" name="直線コネクタ 385"/>
        <xdr:cNvCxnSpPr/>
      </xdr:nvCxnSpPr>
      <xdr:spPr>
        <a:xfrm flipV="1">
          <a:off x="15290800" y="69447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94827</xdr:rowOff>
    </xdr:from>
    <xdr:to>
      <xdr:col>72</xdr:col>
      <xdr:colOff>203200</xdr:colOff>
      <xdr:row>40</xdr:row>
      <xdr:rowOff>143087</xdr:rowOff>
    </xdr:to>
    <xdr:cxnSp macro="">
      <xdr:nvCxnSpPr>
        <xdr:cNvPr id="389" name="直線コネクタ 388"/>
        <xdr:cNvCxnSpPr/>
      </xdr:nvCxnSpPr>
      <xdr:spPr>
        <a:xfrm flipV="1">
          <a:off x="14401800" y="69528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41</xdr:row>
      <xdr:rowOff>92287</xdr:rowOff>
    </xdr:to>
    <xdr:cxnSp macro="">
      <xdr:nvCxnSpPr>
        <xdr:cNvPr id="392" name="直線コネクタ 391"/>
        <xdr:cNvCxnSpPr/>
      </xdr:nvCxnSpPr>
      <xdr:spPr>
        <a:xfrm flipV="1">
          <a:off x="13512800" y="700108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2" name="楕円 401"/>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3" name="公債費負担の状況該当値テキスト"/>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4" name="楕円 403"/>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5" name="テキスト ボックス 404"/>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44027</xdr:rowOff>
    </xdr:from>
    <xdr:to>
      <xdr:col>73</xdr:col>
      <xdr:colOff>44450</xdr:colOff>
      <xdr:row>40</xdr:row>
      <xdr:rowOff>145627</xdr:rowOff>
    </xdr:to>
    <xdr:sp macro="" textlink="">
      <xdr:nvSpPr>
        <xdr:cNvPr id="406" name="楕円 405"/>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155804</xdr:rowOff>
    </xdr:from>
    <xdr:ext cx="762000" cy="259045"/>
    <xdr:sp macro="" textlink="">
      <xdr:nvSpPr>
        <xdr:cNvPr id="407" name="テキスト ボックス 406"/>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08" name="楕円 407"/>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9" name="テキスト ボックス 408"/>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10" name="楕円 409"/>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411" name="テキスト ボックス 410"/>
        <xdr:cNvSpPr txBox="1"/>
      </xdr:nvSpPr>
      <xdr:spPr>
        <a:xfrm>
          <a:off x="13131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昨年度に続き、将来負担比率はマイナス数値となっている。令和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年度は、計画的な償還などにより地方債残高などの将来負担額が減となったものの、充当可能歳入も減となり、比率算出の分子は増となり、マイナス比率は低下している。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自主財源に乏しい本市において、公共施設の整備に必要な財源として地方債を多く発行していることや、平地の少ない地勢上、下水道の設備投資に多額の費用がかかることで各々大きくなっているものであるが、「実質的なプライマリーバランスの黒字化（元金償還額以上に地方債を発行しない）」を原則として財政運営を行っており、地方債残高は今後も減少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5" name="将来負担の状況平均値テキスト"/>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6" name="フローチャート: 判断 445"/>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7" name="フローチャート: 判断 446"/>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48" name="テキスト ボックス 447"/>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9" name="フローチャート: 判断 448"/>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0" name="テキスト ボックス 449"/>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50546</xdr:rowOff>
    </xdr:from>
    <xdr:to>
      <xdr:col>68</xdr:col>
      <xdr:colOff>203200</xdr:colOff>
      <xdr:row>15</xdr:row>
      <xdr:rowOff>152146</xdr:rowOff>
    </xdr:to>
    <xdr:sp macro="" textlink="">
      <xdr:nvSpPr>
        <xdr:cNvPr id="451" name="フローチャート: 判断 450"/>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2" name="テキスト ボックス 451"/>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3" name="フローチャート: 判断 452"/>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147379</xdr:rowOff>
    </xdr:from>
    <xdr:ext cx="762000" cy="259045"/>
    <xdr:sp macro="" textlink="">
      <xdr:nvSpPr>
        <xdr:cNvPr id="454" name="テキスト ボックス 453"/>
        <xdr:cNvSpPr txBox="1"/>
      </xdr:nvSpPr>
      <xdr:spPr>
        <a:xfrm>
          <a:off x="13131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53086</xdr:rowOff>
    </xdr:from>
    <xdr:to>
      <xdr:col>64</xdr:col>
      <xdr:colOff>152400</xdr:colOff>
      <xdr:row>14</xdr:row>
      <xdr:rowOff>154686</xdr:rowOff>
    </xdr:to>
    <xdr:sp macro="" textlink="">
      <xdr:nvSpPr>
        <xdr:cNvPr id="460" name="楕円 459"/>
        <xdr:cNvSpPr/>
      </xdr:nvSpPr>
      <xdr:spPr>
        <a:xfrm>
          <a:off x="13462000" y="24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164863</xdr:rowOff>
    </xdr:from>
    <xdr:ext cx="762000" cy="259045"/>
    <xdr:sp macro="" textlink="">
      <xdr:nvSpPr>
        <xdr:cNvPr id="461" name="テキスト ボックス 460"/>
        <xdr:cNvSpPr txBox="1"/>
      </xdr:nvSpPr>
      <xdr:spPr>
        <a:xfrm>
          <a:off x="13131800" y="222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長崎県佐世保市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246,441
244,593
426.01
157,063,195
151,357,527
4,631,981
60,375,435
108,166,883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26.6</a:t>
          </a:r>
          <a:r>
            <a:rPr kumimoji="1" lang="ja-JP" altLang="en-US" sz="1300">
              <a:latin typeface="ＭＳ Ｐゴシック" panose="020B0600070205080204" pitchFamily="50" charset="-128"/>
              <a:ea typeface="ＭＳ Ｐゴシック" panose="020B0600070205080204" pitchFamily="50" charset="-128"/>
            </a:rPr>
            <a:t>％となっており、類似団体平均、県平均より高くなっている。</a:t>
          </a:r>
        </a:p>
        <a:p>
          <a:r>
            <a:rPr kumimoji="1" lang="ja-JP" altLang="en-US" sz="1300">
              <a:latin typeface="ＭＳ Ｐゴシック" panose="020B0600070205080204" pitchFamily="50" charset="-128"/>
              <a:ea typeface="ＭＳ Ｐゴシック" panose="020B0600070205080204" pitchFamily="50" charset="-128"/>
            </a:rPr>
            <a:t>　増加の主な要因は会計年度任用職員制度開始などによるものである。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今後とも行財政改革の推進により、人件費の抑制に努める。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38</xdr:row>
      <xdr:rowOff>20320</xdr:rowOff>
    </xdr:to>
    <xdr:cxnSp macro="">
      <xdr:nvCxnSpPr>
        <xdr:cNvPr id="66" name="直線コネクタ 65"/>
        <xdr:cNvCxnSpPr/>
      </xdr:nvCxnSpPr>
      <xdr:spPr>
        <a:xfrm>
          <a:off x="3987800" y="629920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54610</xdr:rowOff>
    </xdr:to>
    <xdr:cxnSp macro="">
      <xdr:nvCxnSpPr>
        <xdr:cNvPr id="69" name="直線コネクタ 68"/>
        <xdr:cNvCxnSpPr/>
      </xdr:nvCxnSpPr>
      <xdr:spPr>
        <a:xfrm flipV="1">
          <a:off x="3098800" y="6299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54610</xdr:rowOff>
    </xdr:to>
    <xdr:cxnSp macro="">
      <xdr:nvCxnSpPr>
        <xdr:cNvPr id="72" name="直線コネクタ 71"/>
        <xdr:cNvCxnSpPr/>
      </xdr:nvCxnSpPr>
      <xdr:spPr>
        <a:xfrm>
          <a:off x="2209800" y="639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37</xdr:row>
      <xdr:rowOff>46990</xdr:rowOff>
    </xdr:to>
    <xdr:cxnSp macro="">
      <xdr:nvCxnSpPr>
        <xdr:cNvPr id="75" name="直線コネクタ 74"/>
        <xdr:cNvCxnSpPr/>
      </xdr:nvCxnSpPr>
      <xdr:spPr>
        <a:xfrm>
          <a:off x="1320800" y="632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物件費は、令和元年度から</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14.7</a:t>
          </a:r>
          <a:r>
            <a:rPr kumimoji="1" lang="ja-JP" altLang="en-US" sz="1100">
              <a:latin typeface="ＭＳ Ｐゴシック" panose="020B0600070205080204" pitchFamily="50" charset="-128"/>
              <a:ea typeface="ＭＳ Ｐゴシック" panose="020B0600070205080204" pitchFamily="50" charset="-128"/>
            </a:rPr>
            <a:t>％となっており、全国平均、県平均を上回るものの、類似団体平均より低い状況となっている。</a:t>
          </a:r>
        </a:p>
        <a:p>
          <a:r>
            <a:rPr kumimoji="1" lang="ja-JP" altLang="en-US" sz="1100">
              <a:latin typeface="ＭＳ Ｐゴシック" panose="020B0600070205080204" pitchFamily="50" charset="-128"/>
              <a:ea typeface="ＭＳ Ｐゴシック" panose="020B0600070205080204" pitchFamily="50" charset="-128"/>
            </a:rPr>
            <a:t>　減少の主な要因は、会計年度任用職員制度移行によるものである。</a:t>
          </a:r>
        </a:p>
        <a:p>
          <a:r>
            <a:rPr kumimoji="1" lang="ja-JP" altLang="en-US" sz="1100">
              <a:latin typeface="ＭＳ Ｐゴシック" panose="020B0600070205080204" pitchFamily="50" charset="-128"/>
              <a:ea typeface="ＭＳ Ｐゴシック" panose="020B0600070205080204" pitchFamily="50" charset="-128"/>
            </a:rPr>
            <a:t>　類似団体や全国平均と比べ、人口一人当たり決算額が、商工費や農林水産業費で多くなっている。物件費の増加は、経常収支比率の大きな要因となるため、今後、公共施設の再編を進め、施設維持管理経費等、経常的な物件費の縮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17</xdr:row>
      <xdr:rowOff>37193</xdr:rowOff>
    </xdr:to>
    <xdr:cxnSp macro="">
      <xdr:nvCxnSpPr>
        <xdr:cNvPr id="129" name="直線コネクタ 128"/>
        <xdr:cNvCxnSpPr/>
      </xdr:nvCxnSpPr>
      <xdr:spPr>
        <a:xfrm flipV="1">
          <a:off x="15671800" y="27885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37193</xdr:rowOff>
    </xdr:to>
    <xdr:cxnSp macro="">
      <xdr:nvCxnSpPr>
        <xdr:cNvPr id="132" name="直線コネクタ 131"/>
        <xdr:cNvCxnSpPr/>
      </xdr:nvCxnSpPr>
      <xdr:spPr>
        <a:xfrm>
          <a:off x="14782800" y="2930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132443</xdr:rowOff>
    </xdr:from>
    <xdr:to>
      <xdr:col>73</xdr:col>
      <xdr:colOff>180975</xdr:colOff>
      <xdr:row>17</xdr:row>
      <xdr:rowOff>15421</xdr:rowOff>
    </xdr:to>
    <xdr:cxnSp macro="">
      <xdr:nvCxnSpPr>
        <xdr:cNvPr id="135" name="直線コネクタ 134"/>
        <xdr:cNvCxnSpPr/>
      </xdr:nvCxnSpPr>
      <xdr:spPr>
        <a:xfrm>
          <a:off x="13893800" y="28756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16</xdr:row>
      <xdr:rowOff>132443</xdr:rowOff>
    </xdr:to>
    <xdr:cxnSp macro="">
      <xdr:nvCxnSpPr>
        <xdr:cNvPr id="138" name="直線コネクタ 137"/>
        <xdr:cNvCxnSpPr/>
      </xdr:nvCxnSpPr>
      <xdr:spPr>
        <a:xfrm>
          <a:off x="13004800" y="2842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2" name="テキスト ボックス 141"/>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9"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50" name="楕円 149"/>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51" name="テキスト ボックス 150"/>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136071</xdr:rowOff>
    </xdr:from>
    <xdr:to>
      <xdr:col>74</xdr:col>
      <xdr:colOff>31750</xdr:colOff>
      <xdr:row>17</xdr:row>
      <xdr:rowOff>66221</xdr:rowOff>
    </xdr:to>
    <xdr:sp macro="" textlink="">
      <xdr:nvSpPr>
        <xdr:cNvPr id="152" name="楕円 151"/>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53" name="テキスト ボックス 152"/>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81643</xdr:rowOff>
    </xdr:from>
    <xdr:to>
      <xdr:col>69</xdr:col>
      <xdr:colOff>142875</xdr:colOff>
      <xdr:row>17</xdr:row>
      <xdr:rowOff>11793</xdr:rowOff>
    </xdr:to>
    <xdr:sp macro="" textlink="">
      <xdr:nvSpPr>
        <xdr:cNvPr id="154" name="楕円 153"/>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168020</xdr:rowOff>
    </xdr:from>
    <xdr:ext cx="762000" cy="259045"/>
    <xdr:sp macro="" textlink="">
      <xdr:nvSpPr>
        <xdr:cNvPr id="155" name="テキスト ボックス 154"/>
        <xdr:cNvSpPr txBox="1"/>
      </xdr:nvSpPr>
      <xdr:spPr>
        <a:xfrm>
          <a:off x="13512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6" name="楕円 155"/>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57" name="テキスト ボックス 156"/>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令和元度と比較し、</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15.5</a:t>
          </a:r>
          <a:r>
            <a:rPr kumimoji="1" lang="ja-JP" altLang="en-US" sz="1100">
              <a:latin typeface="ＭＳ Ｐゴシック" panose="020B0600070205080204" pitchFamily="50" charset="-128"/>
              <a:ea typeface="ＭＳ Ｐゴシック" panose="020B0600070205080204" pitchFamily="50" charset="-128"/>
            </a:rPr>
            <a:t>％となっており、県平均、類似団体よりも高い状況である。</a:t>
          </a:r>
        </a:p>
        <a:p>
          <a:r>
            <a:rPr kumimoji="1" lang="ja-JP" altLang="en-US" sz="1100">
              <a:latin typeface="ＭＳ Ｐゴシック" panose="020B0600070205080204" pitchFamily="50" charset="-128"/>
              <a:ea typeface="ＭＳ Ｐゴシック" panose="020B0600070205080204" pitchFamily="50" charset="-128"/>
            </a:rPr>
            <a:t>　経年比較で減少した主な理由は、令和元年度に制度改正で一時的に増加した児童扶養手当が平年度化したことや、生活保護世帯数の減によるもの。類似団体と比べ、老人福祉費や教育費にかかる扶助費が多くなっている。本市では令和１１年度に高齢者人口のピークを迎える予想であり、今後も高齢化社会に伴う民生費全般の扶助費の増加などが予想されるため、健全な財政運営の確保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133350</xdr:rowOff>
    </xdr:from>
    <xdr:to>
      <xdr:col>24</xdr:col>
      <xdr:colOff>25400</xdr:colOff>
      <xdr:row>58</xdr:row>
      <xdr:rowOff>63500</xdr:rowOff>
    </xdr:to>
    <xdr:cxnSp macro="">
      <xdr:nvCxnSpPr>
        <xdr:cNvPr id="190" name="直線コネクタ 189"/>
        <xdr:cNvCxnSpPr/>
      </xdr:nvCxnSpPr>
      <xdr:spPr>
        <a:xfrm flipV="1">
          <a:off x="3987800" y="9906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133350</xdr:rowOff>
    </xdr:from>
    <xdr:to>
      <xdr:col>19</xdr:col>
      <xdr:colOff>187325</xdr:colOff>
      <xdr:row>58</xdr:row>
      <xdr:rowOff>63500</xdr:rowOff>
    </xdr:to>
    <xdr:cxnSp macro="">
      <xdr:nvCxnSpPr>
        <xdr:cNvPr id="193" name="直線コネクタ 192"/>
        <xdr:cNvCxnSpPr/>
      </xdr:nvCxnSpPr>
      <xdr:spPr>
        <a:xfrm>
          <a:off x="3098800" y="9906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57</xdr:row>
      <xdr:rowOff>133350</xdr:rowOff>
    </xdr:to>
    <xdr:cxnSp macro="">
      <xdr:nvCxnSpPr>
        <xdr:cNvPr id="196" name="直線コネクタ 195"/>
        <xdr:cNvCxnSpPr/>
      </xdr:nvCxnSpPr>
      <xdr:spPr>
        <a:xfrm>
          <a:off x="2209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95250</xdr:rowOff>
    </xdr:to>
    <xdr:cxnSp macro="">
      <xdr:nvCxnSpPr>
        <xdr:cNvPr id="199" name="直線コネクタ 198"/>
        <xdr:cNvCxnSpPr/>
      </xdr:nvCxnSpPr>
      <xdr:spPr>
        <a:xfrm>
          <a:off x="1320800" y="9791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82550</xdr:rowOff>
    </xdr:from>
    <xdr:to>
      <xdr:col>24</xdr:col>
      <xdr:colOff>76200</xdr:colOff>
      <xdr:row>58</xdr:row>
      <xdr:rowOff>12700</xdr:rowOff>
    </xdr:to>
    <xdr:sp macro="" textlink="">
      <xdr:nvSpPr>
        <xdr:cNvPr id="209" name="楕円 208"/>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54627</xdr:rowOff>
    </xdr:from>
    <xdr:ext cx="762000" cy="259045"/>
    <xdr:sp macro="" textlink="">
      <xdr:nvSpPr>
        <xdr:cNvPr id="210" name="扶助費該当値テキスト"/>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xdr:rowOff>
    </xdr:from>
    <xdr:to>
      <xdr:col>20</xdr:col>
      <xdr:colOff>38100</xdr:colOff>
      <xdr:row>58</xdr:row>
      <xdr:rowOff>114300</xdr:rowOff>
    </xdr:to>
    <xdr:sp macro="" textlink="">
      <xdr:nvSpPr>
        <xdr:cNvPr id="211" name="楕円 210"/>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99077</xdr:rowOff>
    </xdr:from>
    <xdr:ext cx="736600" cy="259045"/>
    <xdr:sp macro="" textlink="">
      <xdr:nvSpPr>
        <xdr:cNvPr id="212" name="テキスト ボックス 211"/>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13" name="楕円 212"/>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14" name="テキスト ボックス 213"/>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5" name="楕円 214"/>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6" name="テキスト ボックス 215"/>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7" name="楕円 216"/>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8" name="テキスト ボックス 217"/>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令和元年度から</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％減少し、</a:t>
          </a:r>
          <a:r>
            <a:rPr kumimoji="1" lang="en-US" altLang="ja-JP" sz="1200">
              <a:latin typeface="ＭＳ Ｐゴシック" panose="020B0600070205080204" pitchFamily="50" charset="-128"/>
              <a:ea typeface="ＭＳ Ｐゴシック" panose="020B0600070205080204" pitchFamily="50" charset="-128"/>
            </a:rPr>
            <a:t>13.9</a:t>
          </a:r>
          <a:r>
            <a:rPr kumimoji="1" lang="ja-JP" altLang="en-US" sz="1200">
              <a:latin typeface="ＭＳ Ｐゴシック" panose="020B0600070205080204" pitchFamily="50" charset="-128"/>
              <a:ea typeface="ＭＳ Ｐゴシック" panose="020B0600070205080204" pitchFamily="50" charset="-128"/>
            </a:rPr>
            <a:t>％となり、全国平均、県平均、類似団体平均を上回っている状況である。</a:t>
          </a:r>
        </a:p>
        <a:p>
          <a:r>
            <a:rPr kumimoji="1" lang="ja-JP" altLang="en-US" sz="1200">
              <a:latin typeface="ＭＳ Ｐゴシック" panose="020B0600070205080204" pitchFamily="50" charset="-128"/>
              <a:ea typeface="ＭＳ Ｐゴシック" panose="020B0600070205080204" pitchFamily="50" charset="-128"/>
            </a:rPr>
            <a:t>　経年比較で減少した主な要因は、歳入経常一財の減によるものが大きいほか、後期高齢者医療事業への療養給付費負担金が減少したことが挙げられる。</a:t>
          </a:r>
        </a:p>
        <a:p>
          <a:r>
            <a:rPr kumimoji="1" lang="ja-JP" altLang="en-US" sz="1200">
              <a:latin typeface="ＭＳ Ｐゴシック" panose="020B0600070205080204" pitchFamily="50" charset="-128"/>
              <a:ea typeface="ＭＳ Ｐゴシック" panose="020B0600070205080204" pitchFamily="50" charset="-128"/>
            </a:rPr>
            <a:t>　繰出金については、各特別会計においては事務費削減、保険料の適正化に努め、財政健全化を図っていく。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139700</xdr:rowOff>
    </xdr:from>
    <xdr:to>
      <xdr:col>82</xdr:col>
      <xdr:colOff>107950</xdr:colOff>
      <xdr:row>59</xdr:row>
      <xdr:rowOff>6350</xdr:rowOff>
    </xdr:to>
    <xdr:cxnSp macro="">
      <xdr:nvCxnSpPr>
        <xdr:cNvPr id="251" name="直線コネクタ 250"/>
        <xdr:cNvCxnSpPr/>
      </xdr:nvCxnSpPr>
      <xdr:spPr>
        <a:xfrm flipV="1">
          <a:off x="15671800" y="10083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6350</xdr:rowOff>
    </xdr:to>
    <xdr:cxnSp macro="">
      <xdr:nvCxnSpPr>
        <xdr:cNvPr id="254" name="直線コネクタ 253"/>
        <xdr:cNvCxnSpPr/>
      </xdr:nvCxnSpPr>
      <xdr:spPr>
        <a:xfrm>
          <a:off x="14782800" y="10071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127000</xdr:rowOff>
    </xdr:to>
    <xdr:cxnSp macro="">
      <xdr:nvCxnSpPr>
        <xdr:cNvPr id="257" name="直線コネクタ 256"/>
        <xdr:cNvCxnSpPr/>
      </xdr:nvCxnSpPr>
      <xdr:spPr>
        <a:xfrm>
          <a:off x="13893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38100</xdr:rowOff>
    </xdr:from>
    <xdr:to>
      <xdr:col>69</xdr:col>
      <xdr:colOff>92075</xdr:colOff>
      <xdr:row>58</xdr:row>
      <xdr:rowOff>88900</xdr:rowOff>
    </xdr:to>
    <xdr:cxnSp macro="">
      <xdr:nvCxnSpPr>
        <xdr:cNvPr id="260" name="直線コネクタ 259"/>
        <xdr:cNvCxnSpPr/>
      </xdr:nvCxnSpPr>
      <xdr:spPr>
        <a:xfrm>
          <a:off x="13004800" y="9982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88900</xdr:rowOff>
    </xdr:from>
    <xdr:to>
      <xdr:col>82</xdr:col>
      <xdr:colOff>158750</xdr:colOff>
      <xdr:row>59</xdr:row>
      <xdr:rowOff>19050</xdr:rowOff>
    </xdr:to>
    <xdr:sp macro="" textlink="">
      <xdr:nvSpPr>
        <xdr:cNvPr id="270" name="楕円 269"/>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60977</xdr:rowOff>
    </xdr:from>
    <xdr:ext cx="762000" cy="259045"/>
    <xdr:sp macro="" textlink="">
      <xdr:nvSpPr>
        <xdr:cNvPr id="271"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127000</xdr:rowOff>
    </xdr:from>
    <xdr:to>
      <xdr:col>78</xdr:col>
      <xdr:colOff>120650</xdr:colOff>
      <xdr:row>59</xdr:row>
      <xdr:rowOff>57150</xdr:rowOff>
    </xdr:to>
    <xdr:sp macro="" textlink="">
      <xdr:nvSpPr>
        <xdr:cNvPr id="272" name="楕円 271"/>
        <xdr:cNvSpPr/>
      </xdr:nvSpPr>
      <xdr:spPr>
        <a:xfrm>
          <a:off x="15621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41927</xdr:rowOff>
    </xdr:from>
    <xdr:ext cx="736600" cy="259045"/>
    <xdr:sp macro="" textlink="">
      <xdr:nvSpPr>
        <xdr:cNvPr id="273" name="テキスト ボックス 272"/>
        <xdr:cNvSpPr txBox="1"/>
      </xdr:nvSpPr>
      <xdr:spPr>
        <a:xfrm>
          <a:off x="15290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6" name="楕円 275"/>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7" name="テキスト ボックス 276"/>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78" name="楕円 277"/>
        <xdr:cNvSpPr/>
      </xdr:nvSpPr>
      <xdr:spPr>
        <a:xfrm>
          <a:off x="12954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79" name="テキスト ボックス 278"/>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令和元年度から</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となっており、類似団体等の平均を大きく下回っている。類似団体や全国平均と比べ、人口一人当たり決算額が、単独で行う補助交付金で下回っている。令和元年度の減要因としては、歳入経常一財の減によるもの、幼児教育無償化による減などとなっている。</a:t>
          </a:r>
        </a:p>
        <a:p>
          <a:r>
            <a:rPr kumimoji="1" lang="ja-JP" altLang="en-US" sz="1100">
              <a:latin typeface="ＭＳ Ｐゴシック" panose="020B0600070205080204" pitchFamily="50" charset="-128"/>
              <a:ea typeface="ＭＳ Ｐゴシック" panose="020B0600070205080204" pitchFamily="50" charset="-128"/>
            </a:rPr>
            <a:t>　補助金等見直しガイドラインに基づき、補助金交付の適正化を図っているが、今後も交付要綱の見直しによる経費縮減や、公営事業会計等の繰出（補助）先の財政状況の把握や健全化を図り、歳出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54610</xdr:rowOff>
    </xdr:from>
    <xdr:to>
      <xdr:col>82</xdr:col>
      <xdr:colOff>107950</xdr:colOff>
      <xdr:row>33</xdr:row>
      <xdr:rowOff>62230</xdr:rowOff>
    </xdr:to>
    <xdr:cxnSp macro="">
      <xdr:nvCxnSpPr>
        <xdr:cNvPr id="312" name="直線コネクタ 311"/>
        <xdr:cNvCxnSpPr/>
      </xdr:nvCxnSpPr>
      <xdr:spPr>
        <a:xfrm flipV="1">
          <a:off x="15671800" y="5712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54610</xdr:rowOff>
    </xdr:from>
    <xdr:to>
      <xdr:col>78</xdr:col>
      <xdr:colOff>69850</xdr:colOff>
      <xdr:row>33</xdr:row>
      <xdr:rowOff>62230</xdr:rowOff>
    </xdr:to>
    <xdr:cxnSp macro="">
      <xdr:nvCxnSpPr>
        <xdr:cNvPr id="315" name="直線コネクタ 314"/>
        <xdr:cNvCxnSpPr/>
      </xdr:nvCxnSpPr>
      <xdr:spPr>
        <a:xfrm>
          <a:off x="14782800" y="571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31750</xdr:rowOff>
    </xdr:from>
    <xdr:to>
      <xdr:col>73</xdr:col>
      <xdr:colOff>180975</xdr:colOff>
      <xdr:row>33</xdr:row>
      <xdr:rowOff>54610</xdr:rowOff>
    </xdr:to>
    <xdr:cxnSp macro="">
      <xdr:nvCxnSpPr>
        <xdr:cNvPr id="318" name="直線コネクタ 317"/>
        <xdr:cNvCxnSpPr/>
      </xdr:nvCxnSpPr>
      <xdr:spPr>
        <a:xfrm>
          <a:off x="13893800" y="568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1270</xdr:rowOff>
    </xdr:from>
    <xdr:to>
      <xdr:col>69</xdr:col>
      <xdr:colOff>92075</xdr:colOff>
      <xdr:row>33</xdr:row>
      <xdr:rowOff>31750</xdr:rowOff>
    </xdr:to>
    <xdr:cxnSp macro="">
      <xdr:nvCxnSpPr>
        <xdr:cNvPr id="321" name="直線コネクタ 320"/>
        <xdr:cNvCxnSpPr/>
      </xdr:nvCxnSpPr>
      <xdr:spPr>
        <a:xfrm>
          <a:off x="13004800" y="565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3810</xdr:rowOff>
    </xdr:from>
    <xdr:to>
      <xdr:col>82</xdr:col>
      <xdr:colOff>158750</xdr:colOff>
      <xdr:row>33</xdr:row>
      <xdr:rowOff>105410</xdr:rowOff>
    </xdr:to>
    <xdr:sp macro="" textlink="">
      <xdr:nvSpPr>
        <xdr:cNvPr id="331" name="楕円 330"/>
        <xdr:cNvSpPr/>
      </xdr:nvSpPr>
      <xdr:spPr>
        <a:xfrm>
          <a:off x="164592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20337</xdr:rowOff>
    </xdr:from>
    <xdr:ext cx="762000" cy="259045"/>
    <xdr:sp macro="" textlink="">
      <xdr:nvSpPr>
        <xdr:cNvPr id="332" name="補助費等該当値テキスト"/>
        <xdr:cNvSpPr txBox="1"/>
      </xdr:nvSpPr>
      <xdr:spPr>
        <a:xfrm>
          <a:off x="165989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11430</xdr:rowOff>
    </xdr:from>
    <xdr:to>
      <xdr:col>78</xdr:col>
      <xdr:colOff>120650</xdr:colOff>
      <xdr:row>33</xdr:row>
      <xdr:rowOff>113030</xdr:rowOff>
    </xdr:to>
    <xdr:sp macro="" textlink="">
      <xdr:nvSpPr>
        <xdr:cNvPr id="333" name="楕円 332"/>
        <xdr:cNvSpPr/>
      </xdr:nvSpPr>
      <xdr:spPr>
        <a:xfrm>
          <a:off x="15621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123207</xdr:rowOff>
    </xdr:from>
    <xdr:ext cx="736600" cy="259045"/>
    <xdr:sp macro="" textlink="">
      <xdr:nvSpPr>
        <xdr:cNvPr id="334" name="テキスト ボックス 333"/>
        <xdr:cNvSpPr txBox="1"/>
      </xdr:nvSpPr>
      <xdr:spPr>
        <a:xfrm>
          <a:off x="15290800" y="543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3810</xdr:rowOff>
    </xdr:from>
    <xdr:to>
      <xdr:col>74</xdr:col>
      <xdr:colOff>31750</xdr:colOff>
      <xdr:row>33</xdr:row>
      <xdr:rowOff>105410</xdr:rowOff>
    </xdr:to>
    <xdr:sp macro="" textlink="">
      <xdr:nvSpPr>
        <xdr:cNvPr id="335" name="楕円 334"/>
        <xdr:cNvSpPr/>
      </xdr:nvSpPr>
      <xdr:spPr>
        <a:xfrm>
          <a:off x="14732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115587</xdr:rowOff>
    </xdr:from>
    <xdr:ext cx="762000" cy="259045"/>
    <xdr:sp macro="" textlink="">
      <xdr:nvSpPr>
        <xdr:cNvPr id="336" name="テキスト ボックス 335"/>
        <xdr:cNvSpPr txBox="1"/>
      </xdr:nvSpPr>
      <xdr:spPr>
        <a:xfrm>
          <a:off x="14401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152400</xdr:rowOff>
    </xdr:from>
    <xdr:to>
      <xdr:col>69</xdr:col>
      <xdr:colOff>142875</xdr:colOff>
      <xdr:row>33</xdr:row>
      <xdr:rowOff>82550</xdr:rowOff>
    </xdr:to>
    <xdr:sp macro="" textlink="">
      <xdr:nvSpPr>
        <xdr:cNvPr id="337" name="楕円 336"/>
        <xdr:cNvSpPr/>
      </xdr:nvSpPr>
      <xdr:spPr>
        <a:xfrm>
          <a:off x="13843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92727</xdr:rowOff>
    </xdr:from>
    <xdr:ext cx="762000" cy="259045"/>
    <xdr:sp macro="" textlink="">
      <xdr:nvSpPr>
        <xdr:cNvPr id="338" name="テキスト ボックス 337"/>
        <xdr:cNvSpPr txBox="1"/>
      </xdr:nvSpPr>
      <xdr:spPr>
        <a:xfrm>
          <a:off x="13512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121920</xdr:rowOff>
    </xdr:from>
    <xdr:to>
      <xdr:col>65</xdr:col>
      <xdr:colOff>53975</xdr:colOff>
      <xdr:row>33</xdr:row>
      <xdr:rowOff>52070</xdr:rowOff>
    </xdr:to>
    <xdr:sp macro="" textlink="">
      <xdr:nvSpPr>
        <xdr:cNvPr id="339" name="楕円 338"/>
        <xdr:cNvSpPr/>
      </xdr:nvSpPr>
      <xdr:spPr>
        <a:xfrm>
          <a:off x="12954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62247</xdr:rowOff>
    </xdr:from>
    <xdr:ext cx="762000" cy="259045"/>
    <xdr:sp macro="" textlink="">
      <xdr:nvSpPr>
        <xdr:cNvPr id="340" name="テキスト ボックス 339"/>
        <xdr:cNvSpPr txBox="1"/>
      </xdr:nvSpPr>
      <xdr:spPr>
        <a:xfrm>
          <a:off x="12623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令和元年度と比較し、前年度から</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15.9</a:t>
          </a:r>
          <a:r>
            <a:rPr kumimoji="1" lang="ja-JP" altLang="en-US" sz="1100">
              <a:latin typeface="ＭＳ Ｐゴシック" panose="020B0600070205080204" pitchFamily="50" charset="-128"/>
              <a:ea typeface="ＭＳ Ｐゴシック" panose="020B0600070205080204" pitchFamily="50" charset="-128"/>
            </a:rPr>
            <a:t>％となり、類似団体平均をやや上回っているものの、全国平均と県平均よりは少ない。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経年比較では、令和元年度にし尿処理施設建設時の償還終了したことなどにより地方債残高が減少したことなどにより減少している。今後は、令和元年度までに整備した廃棄物処理施設や学校空調設備などの大型事業の償還を予定しており、市債発行額を元金償還金の範囲内とする基本方針を継続するとともに、実施事業の厳選とコスト意識の徹底により、公債費負担の軽減を図っ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5080</xdr:rowOff>
    </xdr:to>
    <xdr:cxnSp macro="">
      <xdr:nvCxnSpPr>
        <xdr:cNvPr id="373" name="直線コネクタ 372"/>
        <xdr:cNvCxnSpPr/>
      </xdr:nvCxnSpPr>
      <xdr:spPr>
        <a:xfrm flipV="1">
          <a:off x="3987800" y="13340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20320</xdr:rowOff>
    </xdr:to>
    <xdr:cxnSp macro="">
      <xdr:nvCxnSpPr>
        <xdr:cNvPr id="376" name="直線コネクタ 375"/>
        <xdr:cNvCxnSpPr/>
      </xdr:nvCxnSpPr>
      <xdr:spPr>
        <a:xfrm flipV="1">
          <a:off x="3098800" y="1337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20320</xdr:rowOff>
    </xdr:from>
    <xdr:to>
      <xdr:col>15</xdr:col>
      <xdr:colOff>98425</xdr:colOff>
      <xdr:row>78</xdr:row>
      <xdr:rowOff>58420</xdr:rowOff>
    </xdr:to>
    <xdr:cxnSp macro="">
      <xdr:nvCxnSpPr>
        <xdr:cNvPr id="379" name="直線コネクタ 378"/>
        <xdr:cNvCxnSpPr/>
      </xdr:nvCxnSpPr>
      <xdr:spPr>
        <a:xfrm flipV="1">
          <a:off x="2209800" y="1339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79</xdr:row>
      <xdr:rowOff>54611</xdr:rowOff>
    </xdr:to>
    <xdr:cxnSp macro="">
      <xdr:nvCxnSpPr>
        <xdr:cNvPr id="382" name="直線コネクタ 381"/>
        <xdr:cNvCxnSpPr/>
      </xdr:nvCxnSpPr>
      <xdr:spPr>
        <a:xfrm flipV="1">
          <a:off x="1320800" y="134315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6" name="テキスト ボックス 385"/>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92" name="楕円 391"/>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93"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94" name="楕円 393"/>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95" name="テキスト ボックス 394"/>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396" name="楕円 395"/>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97" name="テキスト ボックス 396"/>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8" name="楕円 397"/>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9" name="テキスト ボックス 398"/>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3811</xdr:rowOff>
    </xdr:from>
    <xdr:to>
      <xdr:col>6</xdr:col>
      <xdr:colOff>171450</xdr:colOff>
      <xdr:row>79</xdr:row>
      <xdr:rowOff>105411</xdr:rowOff>
    </xdr:to>
    <xdr:sp macro="" textlink="">
      <xdr:nvSpPr>
        <xdr:cNvPr id="400" name="楕円 399"/>
        <xdr:cNvSpPr/>
      </xdr:nvSpPr>
      <xdr:spPr>
        <a:xfrm>
          <a:off x="1270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90188</xdr:rowOff>
    </xdr:from>
    <xdr:ext cx="762000" cy="259045"/>
    <xdr:sp macro="" textlink="">
      <xdr:nvSpPr>
        <xdr:cNvPr id="401" name="テキスト ボックス 400"/>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を除く経費にかかる経常収支比率は、全国平均、類似団体平均を下回っている。公債費償還が減少したことから、経常収支比率に対する公債費以外の割合が減少したことががうかがえる。今後とも、市債発行額を元金償還金の範囲内とする基本方針を継続し、公債費負担の軽減を図っていかなければならない。各項目の微増の要因は歳入経常一財の減によるものが大きいため、歳出の削減と合わせて、歳入経常一財の確保が課題であ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75</xdr:row>
      <xdr:rowOff>146050</xdr:rowOff>
    </xdr:to>
    <xdr:cxnSp macro="">
      <xdr:nvCxnSpPr>
        <xdr:cNvPr id="434" name="直線コネクタ 433"/>
        <xdr:cNvCxnSpPr/>
      </xdr:nvCxnSpPr>
      <xdr:spPr>
        <a:xfrm>
          <a:off x="15671800" y="12974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100330</xdr:rowOff>
    </xdr:from>
    <xdr:to>
      <xdr:col>78</xdr:col>
      <xdr:colOff>69850</xdr:colOff>
      <xdr:row>75</xdr:row>
      <xdr:rowOff>115570</xdr:rowOff>
    </xdr:to>
    <xdr:cxnSp macro="">
      <xdr:nvCxnSpPr>
        <xdr:cNvPr id="437" name="直線コネクタ 436"/>
        <xdr:cNvCxnSpPr/>
      </xdr:nvCxnSpPr>
      <xdr:spPr>
        <a:xfrm>
          <a:off x="14782800" y="12959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157480</xdr:rowOff>
    </xdr:from>
    <xdr:to>
      <xdr:col>73</xdr:col>
      <xdr:colOff>180975</xdr:colOff>
      <xdr:row>75</xdr:row>
      <xdr:rowOff>100330</xdr:rowOff>
    </xdr:to>
    <xdr:cxnSp macro="">
      <xdr:nvCxnSpPr>
        <xdr:cNvPr id="440" name="直線コネクタ 439"/>
        <xdr:cNvCxnSpPr/>
      </xdr:nvCxnSpPr>
      <xdr:spPr>
        <a:xfrm>
          <a:off x="13893800" y="12844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2" name="テキスト ボックス 441"/>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138430</xdr:rowOff>
    </xdr:from>
    <xdr:to>
      <xdr:col>69</xdr:col>
      <xdr:colOff>92075</xdr:colOff>
      <xdr:row>74</xdr:row>
      <xdr:rowOff>157480</xdr:rowOff>
    </xdr:to>
    <xdr:cxnSp macro="">
      <xdr:nvCxnSpPr>
        <xdr:cNvPr id="443" name="直線コネクタ 442"/>
        <xdr:cNvCxnSpPr/>
      </xdr:nvCxnSpPr>
      <xdr:spPr>
        <a:xfrm>
          <a:off x="13004800" y="126542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5" name="テキスト ボックス 444"/>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47" name="テキスト ボックス 446"/>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53" name="楕円 452"/>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111777</xdr:rowOff>
    </xdr:from>
    <xdr:ext cx="762000" cy="259045"/>
    <xdr:sp macro="" textlink="">
      <xdr:nvSpPr>
        <xdr:cNvPr id="454" name="公債費以外該当値テキスト"/>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55" name="楕円 454"/>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56" name="テキスト ボックス 455"/>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49530</xdr:rowOff>
    </xdr:from>
    <xdr:to>
      <xdr:col>74</xdr:col>
      <xdr:colOff>31750</xdr:colOff>
      <xdr:row>75</xdr:row>
      <xdr:rowOff>151130</xdr:rowOff>
    </xdr:to>
    <xdr:sp macro="" textlink="">
      <xdr:nvSpPr>
        <xdr:cNvPr id="457" name="楕円 456"/>
        <xdr:cNvSpPr/>
      </xdr:nvSpPr>
      <xdr:spPr>
        <a:xfrm>
          <a:off x="14732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161307</xdr:rowOff>
    </xdr:from>
    <xdr:ext cx="762000" cy="259045"/>
    <xdr:sp macro="" textlink="">
      <xdr:nvSpPr>
        <xdr:cNvPr id="458" name="テキスト ボックス 457"/>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106680</xdr:rowOff>
    </xdr:from>
    <xdr:to>
      <xdr:col>69</xdr:col>
      <xdr:colOff>142875</xdr:colOff>
      <xdr:row>75</xdr:row>
      <xdr:rowOff>36830</xdr:rowOff>
    </xdr:to>
    <xdr:sp macro="" textlink="">
      <xdr:nvSpPr>
        <xdr:cNvPr id="459" name="楕円 458"/>
        <xdr:cNvSpPr/>
      </xdr:nvSpPr>
      <xdr:spPr>
        <a:xfrm>
          <a:off x="13843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47007</xdr:rowOff>
    </xdr:from>
    <xdr:ext cx="762000" cy="259045"/>
    <xdr:sp macro="" textlink="">
      <xdr:nvSpPr>
        <xdr:cNvPr id="460" name="テキスト ボックス 459"/>
        <xdr:cNvSpPr txBox="1"/>
      </xdr:nvSpPr>
      <xdr:spPr>
        <a:xfrm>
          <a:off x="13512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87630</xdr:rowOff>
    </xdr:from>
    <xdr:to>
      <xdr:col>65</xdr:col>
      <xdr:colOff>53975</xdr:colOff>
      <xdr:row>74</xdr:row>
      <xdr:rowOff>17780</xdr:rowOff>
    </xdr:to>
    <xdr:sp macro="" textlink="">
      <xdr:nvSpPr>
        <xdr:cNvPr id="461" name="楕円 460"/>
        <xdr:cNvSpPr/>
      </xdr:nvSpPr>
      <xdr:spPr>
        <a:xfrm>
          <a:off x="12954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27957</xdr:rowOff>
    </xdr:from>
    <xdr:ext cx="762000" cy="259045"/>
    <xdr:sp macro="" textlink="">
      <xdr:nvSpPr>
        <xdr:cNvPr id="462" name="テキスト ボックス 461"/>
        <xdr:cNvSpPr txBox="1"/>
      </xdr:nvSpPr>
      <xdr:spPr>
        <a:xfrm>
          <a:off x="12623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長崎県佐世保市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14011</xdr:rowOff>
    </xdr:from>
    <xdr:to>
      <xdr:col>29</xdr:col>
      <xdr:colOff>127000</xdr:colOff>
      <xdr:row>12</xdr:row>
      <xdr:rowOff>123784</xdr:rowOff>
    </xdr:to>
    <xdr:cxnSp macro="">
      <xdr:nvCxnSpPr>
        <xdr:cNvPr id="48" name="直線コネクタ 47"/>
        <xdr:cNvCxnSpPr/>
      </xdr:nvCxnSpPr>
      <xdr:spPr bwMode="auto">
        <a:xfrm flipV="1">
          <a:off x="5003800" y="2119036"/>
          <a:ext cx="647700" cy="109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123784</xdr:rowOff>
    </xdr:from>
    <xdr:to>
      <xdr:col>26</xdr:col>
      <xdr:colOff>50800</xdr:colOff>
      <xdr:row>13</xdr:row>
      <xdr:rowOff>67823</xdr:rowOff>
    </xdr:to>
    <xdr:cxnSp macro="">
      <xdr:nvCxnSpPr>
        <xdr:cNvPr id="51" name="直線コネクタ 50"/>
        <xdr:cNvCxnSpPr/>
      </xdr:nvCxnSpPr>
      <xdr:spPr bwMode="auto">
        <a:xfrm flipV="1">
          <a:off x="4305300" y="2228809"/>
          <a:ext cx="698500" cy="115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67823</xdr:rowOff>
    </xdr:from>
    <xdr:to>
      <xdr:col>22</xdr:col>
      <xdr:colOff>114300</xdr:colOff>
      <xdr:row>13</xdr:row>
      <xdr:rowOff>88123</xdr:rowOff>
    </xdr:to>
    <xdr:cxnSp macro="">
      <xdr:nvCxnSpPr>
        <xdr:cNvPr id="54" name="直線コネクタ 53"/>
        <xdr:cNvCxnSpPr/>
      </xdr:nvCxnSpPr>
      <xdr:spPr bwMode="auto">
        <a:xfrm flipV="1">
          <a:off x="3606800" y="2344298"/>
          <a:ext cx="698500" cy="20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88123</xdr:rowOff>
    </xdr:from>
    <xdr:to>
      <xdr:col>18</xdr:col>
      <xdr:colOff>177800</xdr:colOff>
      <xdr:row>14</xdr:row>
      <xdr:rowOff>36825</xdr:rowOff>
    </xdr:to>
    <xdr:cxnSp macro="">
      <xdr:nvCxnSpPr>
        <xdr:cNvPr id="57" name="直線コネクタ 56"/>
        <xdr:cNvCxnSpPr/>
      </xdr:nvCxnSpPr>
      <xdr:spPr bwMode="auto">
        <a:xfrm flipV="1">
          <a:off x="2908300" y="2364598"/>
          <a:ext cx="698500" cy="120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134661</xdr:rowOff>
    </xdr:from>
    <xdr:to>
      <xdr:col>29</xdr:col>
      <xdr:colOff>177800</xdr:colOff>
      <xdr:row>12</xdr:row>
      <xdr:rowOff>64811</xdr:rowOff>
    </xdr:to>
    <xdr:sp macro="" textlink="">
      <xdr:nvSpPr>
        <xdr:cNvPr id="67" name="楕円 66"/>
        <xdr:cNvSpPr/>
      </xdr:nvSpPr>
      <xdr:spPr bwMode="auto">
        <a:xfrm>
          <a:off x="5600700" y="206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43238</xdr:rowOff>
    </xdr:from>
    <xdr:ext cx="762000" cy="259045"/>
    <xdr:sp macro="" textlink="">
      <xdr:nvSpPr>
        <xdr:cNvPr id="68" name="人口1人当たり決算額の推移該当値テキスト130"/>
        <xdr:cNvSpPr txBox="1"/>
      </xdr:nvSpPr>
      <xdr:spPr>
        <a:xfrm>
          <a:off x="5740400" y="19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72984</xdr:rowOff>
    </xdr:from>
    <xdr:to>
      <xdr:col>26</xdr:col>
      <xdr:colOff>101600</xdr:colOff>
      <xdr:row>13</xdr:row>
      <xdr:rowOff>3134</xdr:rowOff>
    </xdr:to>
    <xdr:sp macro="" textlink="">
      <xdr:nvSpPr>
        <xdr:cNvPr id="69" name="楕円 68"/>
        <xdr:cNvSpPr/>
      </xdr:nvSpPr>
      <xdr:spPr bwMode="auto">
        <a:xfrm>
          <a:off x="4953000" y="2178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13311</xdr:rowOff>
    </xdr:from>
    <xdr:ext cx="736600" cy="259045"/>
    <xdr:sp macro="" textlink="">
      <xdr:nvSpPr>
        <xdr:cNvPr id="70" name="テキスト ボックス 69"/>
        <xdr:cNvSpPr txBox="1"/>
      </xdr:nvSpPr>
      <xdr:spPr>
        <a:xfrm>
          <a:off x="4622800" y="194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17023</xdr:rowOff>
    </xdr:from>
    <xdr:to>
      <xdr:col>22</xdr:col>
      <xdr:colOff>165100</xdr:colOff>
      <xdr:row>13</xdr:row>
      <xdr:rowOff>118623</xdr:rowOff>
    </xdr:to>
    <xdr:sp macro="" textlink="">
      <xdr:nvSpPr>
        <xdr:cNvPr id="71" name="楕円 70"/>
        <xdr:cNvSpPr/>
      </xdr:nvSpPr>
      <xdr:spPr bwMode="auto">
        <a:xfrm>
          <a:off x="4254500" y="2293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128800</xdr:rowOff>
    </xdr:from>
    <xdr:ext cx="762000" cy="259045"/>
    <xdr:sp macro="" textlink="">
      <xdr:nvSpPr>
        <xdr:cNvPr id="72" name="テキスト ボックス 71"/>
        <xdr:cNvSpPr txBox="1"/>
      </xdr:nvSpPr>
      <xdr:spPr>
        <a:xfrm>
          <a:off x="3924300" y="206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37323</xdr:rowOff>
    </xdr:from>
    <xdr:to>
      <xdr:col>19</xdr:col>
      <xdr:colOff>38100</xdr:colOff>
      <xdr:row>13</xdr:row>
      <xdr:rowOff>138923</xdr:rowOff>
    </xdr:to>
    <xdr:sp macro="" textlink="">
      <xdr:nvSpPr>
        <xdr:cNvPr id="73" name="楕円 72"/>
        <xdr:cNvSpPr/>
      </xdr:nvSpPr>
      <xdr:spPr bwMode="auto">
        <a:xfrm>
          <a:off x="3556000" y="2313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149100</xdr:rowOff>
    </xdr:from>
    <xdr:ext cx="762000" cy="259045"/>
    <xdr:sp macro="" textlink="">
      <xdr:nvSpPr>
        <xdr:cNvPr id="74" name="テキスト ボックス 73"/>
        <xdr:cNvSpPr txBox="1"/>
      </xdr:nvSpPr>
      <xdr:spPr>
        <a:xfrm>
          <a:off x="3225800" y="208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157475</xdr:rowOff>
    </xdr:from>
    <xdr:to>
      <xdr:col>15</xdr:col>
      <xdr:colOff>101600</xdr:colOff>
      <xdr:row>14</xdr:row>
      <xdr:rowOff>87625</xdr:rowOff>
    </xdr:to>
    <xdr:sp macro="" textlink="">
      <xdr:nvSpPr>
        <xdr:cNvPr id="75" name="楕円 74"/>
        <xdr:cNvSpPr/>
      </xdr:nvSpPr>
      <xdr:spPr bwMode="auto">
        <a:xfrm>
          <a:off x="2857500" y="2433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97802</xdr:rowOff>
    </xdr:from>
    <xdr:ext cx="762000" cy="259045"/>
    <xdr:sp macro="" textlink="">
      <xdr:nvSpPr>
        <xdr:cNvPr id="76" name="テキスト ボックス 75"/>
        <xdr:cNvSpPr txBox="1"/>
      </xdr:nvSpPr>
      <xdr:spPr>
        <a:xfrm>
          <a:off x="2527300" y="220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183197</xdr:rowOff>
    </xdr:from>
    <xdr:to>
      <xdr:col>29</xdr:col>
      <xdr:colOff>127000</xdr:colOff>
      <xdr:row>35</xdr:row>
      <xdr:rowOff>277647</xdr:rowOff>
    </xdr:to>
    <xdr:cxnSp macro="">
      <xdr:nvCxnSpPr>
        <xdr:cNvPr id="109" name="直線コネクタ 108"/>
        <xdr:cNvCxnSpPr/>
      </xdr:nvCxnSpPr>
      <xdr:spPr bwMode="auto">
        <a:xfrm>
          <a:off x="5003800" y="6793547"/>
          <a:ext cx="647700" cy="94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183197</xdr:rowOff>
    </xdr:from>
    <xdr:to>
      <xdr:col>26</xdr:col>
      <xdr:colOff>50800</xdr:colOff>
      <xdr:row>35</xdr:row>
      <xdr:rowOff>221983</xdr:rowOff>
    </xdr:to>
    <xdr:cxnSp macro="">
      <xdr:nvCxnSpPr>
        <xdr:cNvPr id="112" name="直線コネクタ 111"/>
        <xdr:cNvCxnSpPr/>
      </xdr:nvCxnSpPr>
      <xdr:spPr bwMode="auto">
        <a:xfrm flipV="1">
          <a:off x="4305300" y="6793547"/>
          <a:ext cx="698500" cy="38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221983</xdr:rowOff>
    </xdr:from>
    <xdr:to>
      <xdr:col>22</xdr:col>
      <xdr:colOff>114300</xdr:colOff>
      <xdr:row>35</xdr:row>
      <xdr:rowOff>234290</xdr:rowOff>
    </xdr:to>
    <xdr:cxnSp macro="">
      <xdr:nvCxnSpPr>
        <xdr:cNvPr id="115" name="直線コネクタ 114"/>
        <xdr:cNvCxnSpPr/>
      </xdr:nvCxnSpPr>
      <xdr:spPr bwMode="auto">
        <a:xfrm flipV="1">
          <a:off x="3606800" y="6832333"/>
          <a:ext cx="698500" cy="12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152374</xdr:rowOff>
    </xdr:from>
    <xdr:to>
      <xdr:col>18</xdr:col>
      <xdr:colOff>177800</xdr:colOff>
      <xdr:row>35</xdr:row>
      <xdr:rowOff>234290</xdr:rowOff>
    </xdr:to>
    <xdr:cxnSp macro="">
      <xdr:nvCxnSpPr>
        <xdr:cNvPr id="118" name="直線コネクタ 117"/>
        <xdr:cNvCxnSpPr/>
      </xdr:nvCxnSpPr>
      <xdr:spPr bwMode="auto">
        <a:xfrm>
          <a:off x="2908300" y="6762724"/>
          <a:ext cx="698500" cy="81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226847</xdr:rowOff>
    </xdr:from>
    <xdr:to>
      <xdr:col>29</xdr:col>
      <xdr:colOff>177800</xdr:colOff>
      <xdr:row>35</xdr:row>
      <xdr:rowOff>328447</xdr:rowOff>
    </xdr:to>
    <xdr:sp macro="" textlink="">
      <xdr:nvSpPr>
        <xdr:cNvPr id="128" name="楕円 127"/>
        <xdr:cNvSpPr/>
      </xdr:nvSpPr>
      <xdr:spPr bwMode="auto">
        <a:xfrm>
          <a:off x="5600700" y="683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198924</xdr:rowOff>
    </xdr:from>
    <xdr:ext cx="762000" cy="259045"/>
    <xdr:sp macro="" textlink="">
      <xdr:nvSpPr>
        <xdr:cNvPr id="129" name="人口1人当たり決算額の推移該当値テキスト445"/>
        <xdr:cNvSpPr txBox="1"/>
      </xdr:nvSpPr>
      <xdr:spPr>
        <a:xfrm>
          <a:off x="5740400" y="680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132397</xdr:rowOff>
    </xdr:from>
    <xdr:to>
      <xdr:col>26</xdr:col>
      <xdr:colOff>101600</xdr:colOff>
      <xdr:row>35</xdr:row>
      <xdr:rowOff>233997</xdr:rowOff>
    </xdr:to>
    <xdr:sp macro="" textlink="">
      <xdr:nvSpPr>
        <xdr:cNvPr id="130" name="楕円 129"/>
        <xdr:cNvSpPr/>
      </xdr:nvSpPr>
      <xdr:spPr bwMode="auto">
        <a:xfrm>
          <a:off x="4953000" y="6742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218774</xdr:rowOff>
    </xdr:from>
    <xdr:ext cx="736600" cy="259045"/>
    <xdr:sp macro="" textlink="">
      <xdr:nvSpPr>
        <xdr:cNvPr id="131" name="テキスト ボックス 130"/>
        <xdr:cNvSpPr txBox="1"/>
      </xdr:nvSpPr>
      <xdr:spPr>
        <a:xfrm>
          <a:off x="4622800" y="6829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171183</xdr:rowOff>
    </xdr:from>
    <xdr:to>
      <xdr:col>22</xdr:col>
      <xdr:colOff>165100</xdr:colOff>
      <xdr:row>35</xdr:row>
      <xdr:rowOff>272783</xdr:rowOff>
    </xdr:to>
    <xdr:sp macro="" textlink="">
      <xdr:nvSpPr>
        <xdr:cNvPr id="132" name="楕円 131"/>
        <xdr:cNvSpPr/>
      </xdr:nvSpPr>
      <xdr:spPr bwMode="auto">
        <a:xfrm>
          <a:off x="4254500" y="6781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257560</xdr:rowOff>
    </xdr:from>
    <xdr:ext cx="762000" cy="259045"/>
    <xdr:sp macro="" textlink="">
      <xdr:nvSpPr>
        <xdr:cNvPr id="133" name="テキスト ボックス 132"/>
        <xdr:cNvSpPr txBox="1"/>
      </xdr:nvSpPr>
      <xdr:spPr>
        <a:xfrm>
          <a:off x="3924300" y="686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183490</xdr:rowOff>
    </xdr:from>
    <xdr:to>
      <xdr:col>19</xdr:col>
      <xdr:colOff>38100</xdr:colOff>
      <xdr:row>35</xdr:row>
      <xdr:rowOff>285090</xdr:rowOff>
    </xdr:to>
    <xdr:sp macro="" textlink="">
      <xdr:nvSpPr>
        <xdr:cNvPr id="134" name="楕円 133"/>
        <xdr:cNvSpPr/>
      </xdr:nvSpPr>
      <xdr:spPr bwMode="auto">
        <a:xfrm>
          <a:off x="3556000" y="679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269867</xdr:rowOff>
    </xdr:from>
    <xdr:ext cx="762000" cy="259045"/>
    <xdr:sp macro="" textlink="">
      <xdr:nvSpPr>
        <xdr:cNvPr id="135" name="テキスト ボックス 134"/>
        <xdr:cNvSpPr txBox="1"/>
      </xdr:nvSpPr>
      <xdr:spPr>
        <a:xfrm>
          <a:off x="3225800" y="688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101574</xdr:rowOff>
    </xdr:from>
    <xdr:to>
      <xdr:col>15</xdr:col>
      <xdr:colOff>101600</xdr:colOff>
      <xdr:row>35</xdr:row>
      <xdr:rowOff>203174</xdr:rowOff>
    </xdr:to>
    <xdr:sp macro="" textlink="">
      <xdr:nvSpPr>
        <xdr:cNvPr id="136" name="楕円 135"/>
        <xdr:cNvSpPr/>
      </xdr:nvSpPr>
      <xdr:spPr bwMode="auto">
        <a:xfrm>
          <a:off x="2857500" y="6711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187951</xdr:rowOff>
    </xdr:from>
    <xdr:ext cx="762000" cy="259045"/>
    <xdr:sp macro="" textlink="">
      <xdr:nvSpPr>
        <xdr:cNvPr id="137" name="テキスト ボックス 136"/>
        <xdr:cNvSpPr txBox="1"/>
      </xdr:nvSpPr>
      <xdr:spPr>
        <a:xfrm>
          <a:off x="2527300" y="679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長崎県佐世保市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246,441
244,593
426.01
157,063,195
151,357,527
4,631,981
60,375,435
108,166,883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16517</xdr:rowOff>
    </xdr:from>
    <xdr:to>
      <xdr:col>24</xdr:col>
      <xdr:colOff>63500</xdr:colOff>
      <xdr:row>34</xdr:row>
      <xdr:rowOff>21122</xdr:rowOff>
    </xdr:to>
    <xdr:cxnSp macro="">
      <xdr:nvCxnSpPr>
        <xdr:cNvPr id="63" name="直線コネクタ 62"/>
        <xdr:cNvCxnSpPr/>
      </xdr:nvCxnSpPr>
      <xdr:spPr>
        <a:xfrm flipV="1">
          <a:off x="3797300" y="5502917"/>
          <a:ext cx="838200" cy="34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90290</xdr:rowOff>
    </xdr:from>
    <xdr:to>
      <xdr:col>19</xdr:col>
      <xdr:colOff>177800</xdr:colOff>
      <xdr:row>34</xdr:row>
      <xdr:rowOff>21122</xdr:rowOff>
    </xdr:to>
    <xdr:cxnSp macro="">
      <xdr:nvCxnSpPr>
        <xdr:cNvPr id="66" name="直線コネクタ 65"/>
        <xdr:cNvCxnSpPr/>
      </xdr:nvCxnSpPr>
      <xdr:spPr>
        <a:xfrm>
          <a:off x="2908300" y="5748140"/>
          <a:ext cx="889000" cy="10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90290</xdr:rowOff>
    </xdr:from>
    <xdr:to>
      <xdr:col>15</xdr:col>
      <xdr:colOff>50800</xdr:colOff>
      <xdr:row>33</xdr:row>
      <xdr:rowOff>98977</xdr:rowOff>
    </xdr:to>
    <xdr:cxnSp macro="">
      <xdr:nvCxnSpPr>
        <xdr:cNvPr id="69" name="直線コネクタ 68"/>
        <xdr:cNvCxnSpPr/>
      </xdr:nvCxnSpPr>
      <xdr:spPr>
        <a:xfrm flipV="1">
          <a:off x="2019300" y="574814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98977</xdr:rowOff>
    </xdr:from>
    <xdr:to>
      <xdr:col>10</xdr:col>
      <xdr:colOff>114300</xdr:colOff>
      <xdr:row>33</xdr:row>
      <xdr:rowOff>164421</xdr:rowOff>
    </xdr:to>
    <xdr:cxnSp macro="">
      <xdr:nvCxnSpPr>
        <xdr:cNvPr id="72" name="直線コネクタ 71"/>
        <xdr:cNvCxnSpPr/>
      </xdr:nvCxnSpPr>
      <xdr:spPr>
        <a:xfrm flipV="1">
          <a:off x="1130300" y="5756827"/>
          <a:ext cx="889000" cy="6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137167</xdr:rowOff>
    </xdr:from>
    <xdr:to>
      <xdr:col>24</xdr:col>
      <xdr:colOff>114300</xdr:colOff>
      <xdr:row>32</xdr:row>
      <xdr:rowOff>67317</xdr:rowOff>
    </xdr:to>
    <xdr:sp macro="" textlink="">
      <xdr:nvSpPr>
        <xdr:cNvPr id="82" name="楕円 81"/>
        <xdr:cNvSpPr/>
      </xdr:nvSpPr>
      <xdr:spPr>
        <a:xfrm>
          <a:off x="4584700" y="54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160044</xdr:rowOff>
    </xdr:from>
    <xdr:ext cx="534377" cy="259045"/>
    <xdr:sp macro="" textlink="">
      <xdr:nvSpPr>
        <xdr:cNvPr id="83" name="人件費該当値テキスト"/>
        <xdr:cNvSpPr txBox="1"/>
      </xdr:nvSpPr>
      <xdr:spPr>
        <a:xfrm>
          <a:off x="4686300" y="53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141772</xdr:rowOff>
    </xdr:from>
    <xdr:to>
      <xdr:col>20</xdr:col>
      <xdr:colOff>38100</xdr:colOff>
      <xdr:row>34</xdr:row>
      <xdr:rowOff>71922</xdr:rowOff>
    </xdr:to>
    <xdr:sp macro="" textlink="">
      <xdr:nvSpPr>
        <xdr:cNvPr id="84" name="楕円 83"/>
        <xdr:cNvSpPr/>
      </xdr:nvSpPr>
      <xdr:spPr>
        <a:xfrm>
          <a:off x="3746500" y="579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88449</xdr:rowOff>
    </xdr:from>
    <xdr:ext cx="534377" cy="259045"/>
    <xdr:sp macro="" textlink="">
      <xdr:nvSpPr>
        <xdr:cNvPr id="85" name="テキスト ボックス 84"/>
        <xdr:cNvSpPr txBox="1"/>
      </xdr:nvSpPr>
      <xdr:spPr>
        <a:xfrm>
          <a:off x="3530111" y="557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39490</xdr:rowOff>
    </xdr:from>
    <xdr:to>
      <xdr:col>15</xdr:col>
      <xdr:colOff>101600</xdr:colOff>
      <xdr:row>33</xdr:row>
      <xdr:rowOff>141090</xdr:rowOff>
    </xdr:to>
    <xdr:sp macro="" textlink="">
      <xdr:nvSpPr>
        <xdr:cNvPr id="86" name="楕円 85"/>
        <xdr:cNvSpPr/>
      </xdr:nvSpPr>
      <xdr:spPr>
        <a:xfrm>
          <a:off x="2857500" y="56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157617</xdr:rowOff>
    </xdr:from>
    <xdr:ext cx="534377" cy="259045"/>
    <xdr:sp macro="" textlink="">
      <xdr:nvSpPr>
        <xdr:cNvPr id="87" name="テキスト ボックス 86"/>
        <xdr:cNvSpPr txBox="1"/>
      </xdr:nvSpPr>
      <xdr:spPr>
        <a:xfrm>
          <a:off x="2641111" y="547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48177</xdr:rowOff>
    </xdr:from>
    <xdr:to>
      <xdr:col>10</xdr:col>
      <xdr:colOff>165100</xdr:colOff>
      <xdr:row>33</xdr:row>
      <xdr:rowOff>149777</xdr:rowOff>
    </xdr:to>
    <xdr:sp macro="" textlink="">
      <xdr:nvSpPr>
        <xdr:cNvPr id="88" name="楕円 87"/>
        <xdr:cNvSpPr/>
      </xdr:nvSpPr>
      <xdr:spPr>
        <a:xfrm>
          <a:off x="1968500" y="57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166304</xdr:rowOff>
    </xdr:from>
    <xdr:ext cx="534377" cy="259045"/>
    <xdr:sp macro="" textlink="">
      <xdr:nvSpPr>
        <xdr:cNvPr id="89" name="テキスト ボックス 88"/>
        <xdr:cNvSpPr txBox="1"/>
      </xdr:nvSpPr>
      <xdr:spPr>
        <a:xfrm>
          <a:off x="1752111" y="54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113621</xdr:rowOff>
    </xdr:from>
    <xdr:to>
      <xdr:col>6</xdr:col>
      <xdr:colOff>38100</xdr:colOff>
      <xdr:row>34</xdr:row>
      <xdr:rowOff>43771</xdr:rowOff>
    </xdr:to>
    <xdr:sp macro="" textlink="">
      <xdr:nvSpPr>
        <xdr:cNvPr id="90" name="楕円 89"/>
        <xdr:cNvSpPr/>
      </xdr:nvSpPr>
      <xdr:spPr>
        <a:xfrm>
          <a:off x="1079500" y="577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60298</xdr:rowOff>
    </xdr:from>
    <xdr:ext cx="534377" cy="259045"/>
    <xdr:sp macro="" textlink="">
      <xdr:nvSpPr>
        <xdr:cNvPr id="91" name="テキスト ボックス 90"/>
        <xdr:cNvSpPr txBox="1"/>
      </xdr:nvSpPr>
      <xdr:spPr>
        <a:xfrm>
          <a:off x="863111" y="55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164891</xdr:rowOff>
    </xdr:from>
    <xdr:to>
      <xdr:col>24</xdr:col>
      <xdr:colOff>63500</xdr:colOff>
      <xdr:row>55</xdr:row>
      <xdr:rowOff>19434</xdr:rowOff>
    </xdr:to>
    <xdr:cxnSp macro="">
      <xdr:nvCxnSpPr>
        <xdr:cNvPr id="119" name="直線コネクタ 118"/>
        <xdr:cNvCxnSpPr/>
      </xdr:nvCxnSpPr>
      <xdr:spPr>
        <a:xfrm flipV="1">
          <a:off x="3797300" y="9423191"/>
          <a:ext cx="838200" cy="2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19434</xdr:rowOff>
    </xdr:from>
    <xdr:to>
      <xdr:col>19</xdr:col>
      <xdr:colOff>177800</xdr:colOff>
      <xdr:row>55</xdr:row>
      <xdr:rowOff>120063</xdr:rowOff>
    </xdr:to>
    <xdr:cxnSp macro="">
      <xdr:nvCxnSpPr>
        <xdr:cNvPr id="122" name="直線コネクタ 121"/>
        <xdr:cNvCxnSpPr/>
      </xdr:nvCxnSpPr>
      <xdr:spPr>
        <a:xfrm flipV="1">
          <a:off x="2908300" y="9449184"/>
          <a:ext cx="889000" cy="10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120063</xdr:rowOff>
    </xdr:from>
    <xdr:to>
      <xdr:col>15</xdr:col>
      <xdr:colOff>50800</xdr:colOff>
      <xdr:row>55</xdr:row>
      <xdr:rowOff>148089</xdr:rowOff>
    </xdr:to>
    <xdr:cxnSp macro="">
      <xdr:nvCxnSpPr>
        <xdr:cNvPr id="125" name="直線コネクタ 124"/>
        <xdr:cNvCxnSpPr/>
      </xdr:nvCxnSpPr>
      <xdr:spPr>
        <a:xfrm flipV="1">
          <a:off x="2019300" y="9549813"/>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136982</xdr:rowOff>
    </xdr:from>
    <xdr:ext cx="534377" cy="259045"/>
    <xdr:sp macro="" textlink="">
      <xdr:nvSpPr>
        <xdr:cNvPr id="127" name="テキスト ボックス 126"/>
        <xdr:cNvSpPr txBox="1"/>
      </xdr:nvSpPr>
      <xdr:spPr>
        <a:xfrm>
          <a:off x="2641111" y="99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144569</xdr:rowOff>
    </xdr:from>
    <xdr:to>
      <xdr:col>10</xdr:col>
      <xdr:colOff>114300</xdr:colOff>
      <xdr:row>55</xdr:row>
      <xdr:rowOff>148089</xdr:rowOff>
    </xdr:to>
    <xdr:cxnSp macro="">
      <xdr:nvCxnSpPr>
        <xdr:cNvPr id="128" name="直線コネクタ 127"/>
        <xdr:cNvCxnSpPr/>
      </xdr:nvCxnSpPr>
      <xdr:spPr>
        <a:xfrm>
          <a:off x="1130300" y="9574319"/>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163225</xdr:rowOff>
    </xdr:from>
    <xdr:ext cx="534377" cy="259045"/>
    <xdr:sp macro="" textlink="">
      <xdr:nvSpPr>
        <xdr:cNvPr id="132" name="テキスト ボックス 131"/>
        <xdr:cNvSpPr txBox="1"/>
      </xdr:nvSpPr>
      <xdr:spPr>
        <a:xfrm>
          <a:off x="863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114091</xdr:rowOff>
    </xdr:from>
    <xdr:to>
      <xdr:col>24</xdr:col>
      <xdr:colOff>114300</xdr:colOff>
      <xdr:row>55</xdr:row>
      <xdr:rowOff>44241</xdr:rowOff>
    </xdr:to>
    <xdr:sp macro="" textlink="">
      <xdr:nvSpPr>
        <xdr:cNvPr id="138" name="楕円 137"/>
        <xdr:cNvSpPr/>
      </xdr:nvSpPr>
      <xdr:spPr>
        <a:xfrm>
          <a:off x="4584700" y="937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136968</xdr:rowOff>
    </xdr:from>
    <xdr:ext cx="534377" cy="259045"/>
    <xdr:sp macro="" textlink="">
      <xdr:nvSpPr>
        <xdr:cNvPr id="139" name="物件費該当値テキスト"/>
        <xdr:cNvSpPr txBox="1"/>
      </xdr:nvSpPr>
      <xdr:spPr>
        <a:xfrm>
          <a:off x="4686300" y="922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140084</xdr:rowOff>
    </xdr:from>
    <xdr:to>
      <xdr:col>20</xdr:col>
      <xdr:colOff>38100</xdr:colOff>
      <xdr:row>55</xdr:row>
      <xdr:rowOff>70234</xdr:rowOff>
    </xdr:to>
    <xdr:sp macro="" textlink="">
      <xdr:nvSpPr>
        <xdr:cNvPr id="140" name="楕円 139"/>
        <xdr:cNvSpPr/>
      </xdr:nvSpPr>
      <xdr:spPr>
        <a:xfrm>
          <a:off x="3746500" y="939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86761</xdr:rowOff>
    </xdr:from>
    <xdr:ext cx="534377" cy="259045"/>
    <xdr:sp macro="" textlink="">
      <xdr:nvSpPr>
        <xdr:cNvPr id="141" name="テキスト ボックス 140"/>
        <xdr:cNvSpPr txBox="1"/>
      </xdr:nvSpPr>
      <xdr:spPr>
        <a:xfrm>
          <a:off x="3530111" y="917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69263</xdr:rowOff>
    </xdr:from>
    <xdr:to>
      <xdr:col>15</xdr:col>
      <xdr:colOff>101600</xdr:colOff>
      <xdr:row>55</xdr:row>
      <xdr:rowOff>170863</xdr:rowOff>
    </xdr:to>
    <xdr:sp macro="" textlink="">
      <xdr:nvSpPr>
        <xdr:cNvPr id="142" name="楕円 141"/>
        <xdr:cNvSpPr/>
      </xdr:nvSpPr>
      <xdr:spPr>
        <a:xfrm>
          <a:off x="2857500" y="94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15940</xdr:rowOff>
    </xdr:from>
    <xdr:ext cx="534377" cy="259045"/>
    <xdr:sp macro="" textlink="">
      <xdr:nvSpPr>
        <xdr:cNvPr id="143" name="テキスト ボックス 142"/>
        <xdr:cNvSpPr txBox="1"/>
      </xdr:nvSpPr>
      <xdr:spPr>
        <a:xfrm>
          <a:off x="2641111" y="927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97289</xdr:rowOff>
    </xdr:from>
    <xdr:to>
      <xdr:col>10</xdr:col>
      <xdr:colOff>165100</xdr:colOff>
      <xdr:row>56</xdr:row>
      <xdr:rowOff>27439</xdr:rowOff>
    </xdr:to>
    <xdr:sp macro="" textlink="">
      <xdr:nvSpPr>
        <xdr:cNvPr id="144" name="楕円 143"/>
        <xdr:cNvSpPr/>
      </xdr:nvSpPr>
      <xdr:spPr>
        <a:xfrm>
          <a:off x="1968500" y="95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43966</xdr:rowOff>
    </xdr:from>
    <xdr:ext cx="534377" cy="259045"/>
    <xdr:sp macro="" textlink="">
      <xdr:nvSpPr>
        <xdr:cNvPr id="145" name="テキスト ボックス 144"/>
        <xdr:cNvSpPr txBox="1"/>
      </xdr:nvSpPr>
      <xdr:spPr>
        <a:xfrm>
          <a:off x="1752111" y="930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93769</xdr:rowOff>
    </xdr:from>
    <xdr:to>
      <xdr:col>6</xdr:col>
      <xdr:colOff>38100</xdr:colOff>
      <xdr:row>56</xdr:row>
      <xdr:rowOff>23919</xdr:rowOff>
    </xdr:to>
    <xdr:sp macro="" textlink="">
      <xdr:nvSpPr>
        <xdr:cNvPr id="146" name="楕円 145"/>
        <xdr:cNvSpPr/>
      </xdr:nvSpPr>
      <xdr:spPr>
        <a:xfrm>
          <a:off x="1079500" y="95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40446</xdr:rowOff>
    </xdr:from>
    <xdr:ext cx="534377" cy="259045"/>
    <xdr:sp macro="" textlink="">
      <xdr:nvSpPr>
        <xdr:cNvPr id="147" name="テキスト ボックス 146"/>
        <xdr:cNvSpPr txBox="1"/>
      </xdr:nvSpPr>
      <xdr:spPr>
        <a:xfrm>
          <a:off x="863111" y="929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110516</xdr:rowOff>
    </xdr:from>
    <xdr:to>
      <xdr:col>24</xdr:col>
      <xdr:colOff>63500</xdr:colOff>
      <xdr:row>77</xdr:row>
      <xdr:rowOff>119126</xdr:rowOff>
    </xdr:to>
    <xdr:cxnSp macro="">
      <xdr:nvCxnSpPr>
        <xdr:cNvPr id="176" name="直線コネクタ 175"/>
        <xdr:cNvCxnSpPr/>
      </xdr:nvCxnSpPr>
      <xdr:spPr>
        <a:xfrm flipV="1">
          <a:off x="3797300" y="13312166"/>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92532</xdr:rowOff>
    </xdr:from>
    <xdr:to>
      <xdr:col>19</xdr:col>
      <xdr:colOff>177800</xdr:colOff>
      <xdr:row>77</xdr:row>
      <xdr:rowOff>119126</xdr:rowOff>
    </xdr:to>
    <xdr:cxnSp macro="">
      <xdr:nvCxnSpPr>
        <xdr:cNvPr id="179" name="直線コネクタ 178"/>
        <xdr:cNvCxnSpPr/>
      </xdr:nvCxnSpPr>
      <xdr:spPr>
        <a:xfrm>
          <a:off x="2908300" y="13294182"/>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92532</xdr:rowOff>
    </xdr:from>
    <xdr:to>
      <xdr:col>15</xdr:col>
      <xdr:colOff>50800</xdr:colOff>
      <xdr:row>77</xdr:row>
      <xdr:rowOff>97028</xdr:rowOff>
    </xdr:to>
    <xdr:cxnSp macro="">
      <xdr:nvCxnSpPr>
        <xdr:cNvPr id="182" name="直線コネクタ 181"/>
        <xdr:cNvCxnSpPr/>
      </xdr:nvCxnSpPr>
      <xdr:spPr>
        <a:xfrm flipV="1">
          <a:off x="2019300" y="13294182"/>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97028</xdr:rowOff>
    </xdr:from>
    <xdr:to>
      <xdr:col>10</xdr:col>
      <xdr:colOff>114300</xdr:colOff>
      <xdr:row>77</xdr:row>
      <xdr:rowOff>103352</xdr:rowOff>
    </xdr:to>
    <xdr:cxnSp macro="">
      <xdr:nvCxnSpPr>
        <xdr:cNvPr id="185" name="直線コネクタ 184"/>
        <xdr:cNvCxnSpPr/>
      </xdr:nvCxnSpPr>
      <xdr:spPr>
        <a:xfrm flipV="1">
          <a:off x="1130300" y="13298678"/>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59716</xdr:rowOff>
    </xdr:from>
    <xdr:to>
      <xdr:col>24</xdr:col>
      <xdr:colOff>114300</xdr:colOff>
      <xdr:row>77</xdr:row>
      <xdr:rowOff>161316</xdr:rowOff>
    </xdr:to>
    <xdr:sp macro="" textlink="">
      <xdr:nvSpPr>
        <xdr:cNvPr id="195" name="楕円 194"/>
        <xdr:cNvSpPr/>
      </xdr:nvSpPr>
      <xdr:spPr>
        <a:xfrm>
          <a:off x="4584700" y="1326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38143</xdr:rowOff>
    </xdr:from>
    <xdr:ext cx="469744" cy="259045"/>
    <xdr:sp macro="" textlink="">
      <xdr:nvSpPr>
        <xdr:cNvPr id="196" name="維持補修費該当値テキスト"/>
        <xdr:cNvSpPr txBox="1"/>
      </xdr:nvSpPr>
      <xdr:spPr>
        <a:xfrm>
          <a:off x="4686300" y="1323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68326</xdr:rowOff>
    </xdr:from>
    <xdr:to>
      <xdr:col>20</xdr:col>
      <xdr:colOff>38100</xdr:colOff>
      <xdr:row>77</xdr:row>
      <xdr:rowOff>169926</xdr:rowOff>
    </xdr:to>
    <xdr:sp macro="" textlink="">
      <xdr:nvSpPr>
        <xdr:cNvPr id="197" name="楕円 196"/>
        <xdr:cNvSpPr/>
      </xdr:nvSpPr>
      <xdr:spPr>
        <a:xfrm>
          <a:off x="37465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161053</xdr:rowOff>
    </xdr:from>
    <xdr:ext cx="469744" cy="259045"/>
    <xdr:sp macro="" textlink="">
      <xdr:nvSpPr>
        <xdr:cNvPr id="198" name="テキスト ボックス 197"/>
        <xdr:cNvSpPr txBox="1"/>
      </xdr:nvSpPr>
      <xdr:spPr>
        <a:xfrm>
          <a:off x="3562428" y="1336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41732</xdr:rowOff>
    </xdr:from>
    <xdr:to>
      <xdr:col>15</xdr:col>
      <xdr:colOff>101600</xdr:colOff>
      <xdr:row>77</xdr:row>
      <xdr:rowOff>143332</xdr:rowOff>
    </xdr:to>
    <xdr:sp macro="" textlink="">
      <xdr:nvSpPr>
        <xdr:cNvPr id="199" name="楕円 198"/>
        <xdr:cNvSpPr/>
      </xdr:nvSpPr>
      <xdr:spPr>
        <a:xfrm>
          <a:off x="2857500" y="132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134459</xdr:rowOff>
    </xdr:from>
    <xdr:ext cx="469744" cy="259045"/>
    <xdr:sp macro="" textlink="">
      <xdr:nvSpPr>
        <xdr:cNvPr id="200" name="テキスト ボックス 199"/>
        <xdr:cNvSpPr txBox="1"/>
      </xdr:nvSpPr>
      <xdr:spPr>
        <a:xfrm>
          <a:off x="2673428" y="1333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46228</xdr:rowOff>
    </xdr:from>
    <xdr:to>
      <xdr:col>10</xdr:col>
      <xdr:colOff>165100</xdr:colOff>
      <xdr:row>77</xdr:row>
      <xdr:rowOff>147828</xdr:rowOff>
    </xdr:to>
    <xdr:sp macro="" textlink="">
      <xdr:nvSpPr>
        <xdr:cNvPr id="201" name="楕円 200"/>
        <xdr:cNvSpPr/>
      </xdr:nvSpPr>
      <xdr:spPr>
        <a:xfrm>
          <a:off x="1968500" y="132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138955</xdr:rowOff>
    </xdr:from>
    <xdr:ext cx="469744" cy="259045"/>
    <xdr:sp macro="" textlink="">
      <xdr:nvSpPr>
        <xdr:cNvPr id="202" name="テキスト ボックス 201"/>
        <xdr:cNvSpPr txBox="1"/>
      </xdr:nvSpPr>
      <xdr:spPr>
        <a:xfrm>
          <a:off x="1784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52552</xdr:rowOff>
    </xdr:from>
    <xdr:to>
      <xdr:col>6</xdr:col>
      <xdr:colOff>38100</xdr:colOff>
      <xdr:row>77</xdr:row>
      <xdr:rowOff>154152</xdr:rowOff>
    </xdr:to>
    <xdr:sp macro="" textlink="">
      <xdr:nvSpPr>
        <xdr:cNvPr id="203" name="楕円 202"/>
        <xdr:cNvSpPr/>
      </xdr:nvSpPr>
      <xdr:spPr>
        <a:xfrm>
          <a:off x="1079500" y="132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145279</xdr:rowOff>
    </xdr:from>
    <xdr:ext cx="469744" cy="259045"/>
    <xdr:sp macro="" textlink="">
      <xdr:nvSpPr>
        <xdr:cNvPr id="204" name="テキスト ボックス 203"/>
        <xdr:cNvSpPr txBox="1"/>
      </xdr:nvSpPr>
      <xdr:spPr>
        <a:xfrm>
          <a:off x="895428" y="1334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68123</xdr:rowOff>
    </xdr:from>
    <xdr:to>
      <xdr:col>24</xdr:col>
      <xdr:colOff>63500</xdr:colOff>
      <xdr:row>93</xdr:row>
      <xdr:rowOff>119177</xdr:rowOff>
    </xdr:to>
    <xdr:cxnSp macro="">
      <xdr:nvCxnSpPr>
        <xdr:cNvPr id="234" name="直線コネクタ 233"/>
        <xdr:cNvCxnSpPr/>
      </xdr:nvCxnSpPr>
      <xdr:spPr>
        <a:xfrm flipV="1">
          <a:off x="3797300" y="16012973"/>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119177</xdr:rowOff>
    </xdr:from>
    <xdr:to>
      <xdr:col>19</xdr:col>
      <xdr:colOff>177800</xdr:colOff>
      <xdr:row>94</xdr:row>
      <xdr:rowOff>33973</xdr:rowOff>
    </xdr:to>
    <xdr:cxnSp macro="">
      <xdr:nvCxnSpPr>
        <xdr:cNvPr id="237" name="直線コネクタ 236"/>
        <xdr:cNvCxnSpPr/>
      </xdr:nvCxnSpPr>
      <xdr:spPr>
        <a:xfrm flipV="1">
          <a:off x="2908300" y="16064027"/>
          <a:ext cx="889000" cy="8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39" name="テキスト ボックス 238"/>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21196</xdr:rowOff>
    </xdr:from>
    <xdr:to>
      <xdr:col>15</xdr:col>
      <xdr:colOff>50800</xdr:colOff>
      <xdr:row>94</xdr:row>
      <xdr:rowOff>33973</xdr:rowOff>
    </xdr:to>
    <xdr:cxnSp macro="">
      <xdr:nvCxnSpPr>
        <xdr:cNvPr id="240" name="直線コネクタ 239"/>
        <xdr:cNvCxnSpPr/>
      </xdr:nvCxnSpPr>
      <xdr:spPr>
        <a:xfrm>
          <a:off x="2019300" y="16137496"/>
          <a:ext cx="889000" cy="1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2" name="テキスト ボックス 241"/>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21196</xdr:rowOff>
    </xdr:from>
    <xdr:to>
      <xdr:col>10</xdr:col>
      <xdr:colOff>114300</xdr:colOff>
      <xdr:row>94</xdr:row>
      <xdr:rowOff>64973</xdr:rowOff>
    </xdr:to>
    <xdr:cxnSp macro="">
      <xdr:nvCxnSpPr>
        <xdr:cNvPr id="243" name="直線コネクタ 242"/>
        <xdr:cNvCxnSpPr/>
      </xdr:nvCxnSpPr>
      <xdr:spPr>
        <a:xfrm flipV="1">
          <a:off x="1130300" y="16137496"/>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143312</xdr:rowOff>
    </xdr:from>
    <xdr:ext cx="599010" cy="259045"/>
    <xdr:sp macro="" textlink="">
      <xdr:nvSpPr>
        <xdr:cNvPr id="245" name="テキスト ボックス 244"/>
        <xdr:cNvSpPr txBox="1"/>
      </xdr:nvSpPr>
      <xdr:spPr>
        <a:xfrm>
          <a:off x="1719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168927</xdr:rowOff>
    </xdr:from>
    <xdr:ext cx="599010" cy="259045"/>
    <xdr:sp macro="" textlink="">
      <xdr:nvSpPr>
        <xdr:cNvPr id="247" name="テキスト ボックス 246"/>
        <xdr:cNvSpPr txBox="1"/>
      </xdr:nvSpPr>
      <xdr:spPr>
        <a:xfrm>
          <a:off x="830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17323</xdr:rowOff>
    </xdr:from>
    <xdr:to>
      <xdr:col>24</xdr:col>
      <xdr:colOff>114300</xdr:colOff>
      <xdr:row>93</xdr:row>
      <xdr:rowOff>118923</xdr:rowOff>
    </xdr:to>
    <xdr:sp macro="" textlink="">
      <xdr:nvSpPr>
        <xdr:cNvPr id="253" name="楕円 252"/>
        <xdr:cNvSpPr/>
      </xdr:nvSpPr>
      <xdr:spPr>
        <a:xfrm>
          <a:off x="4584700" y="159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40200</xdr:rowOff>
    </xdr:from>
    <xdr:ext cx="599010" cy="259045"/>
    <xdr:sp macro="" textlink="">
      <xdr:nvSpPr>
        <xdr:cNvPr id="254" name="扶助費該当値テキスト"/>
        <xdr:cNvSpPr txBox="1"/>
      </xdr:nvSpPr>
      <xdr:spPr>
        <a:xfrm>
          <a:off x="4686300" y="1581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68377</xdr:rowOff>
    </xdr:from>
    <xdr:to>
      <xdr:col>20</xdr:col>
      <xdr:colOff>38100</xdr:colOff>
      <xdr:row>93</xdr:row>
      <xdr:rowOff>169977</xdr:rowOff>
    </xdr:to>
    <xdr:sp macro="" textlink="">
      <xdr:nvSpPr>
        <xdr:cNvPr id="255" name="楕円 254"/>
        <xdr:cNvSpPr/>
      </xdr:nvSpPr>
      <xdr:spPr>
        <a:xfrm>
          <a:off x="3746500" y="1601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15054</xdr:rowOff>
    </xdr:from>
    <xdr:ext cx="599010" cy="259045"/>
    <xdr:sp macro="" textlink="">
      <xdr:nvSpPr>
        <xdr:cNvPr id="256" name="テキスト ボックス 255"/>
        <xdr:cNvSpPr txBox="1"/>
      </xdr:nvSpPr>
      <xdr:spPr>
        <a:xfrm>
          <a:off x="3497795" y="1578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154623</xdr:rowOff>
    </xdr:from>
    <xdr:to>
      <xdr:col>15</xdr:col>
      <xdr:colOff>101600</xdr:colOff>
      <xdr:row>94</xdr:row>
      <xdr:rowOff>84773</xdr:rowOff>
    </xdr:to>
    <xdr:sp macro="" textlink="">
      <xdr:nvSpPr>
        <xdr:cNvPr id="257" name="楕円 256"/>
        <xdr:cNvSpPr/>
      </xdr:nvSpPr>
      <xdr:spPr>
        <a:xfrm>
          <a:off x="2857500" y="1609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101300</xdr:rowOff>
    </xdr:from>
    <xdr:ext cx="599010" cy="259045"/>
    <xdr:sp macro="" textlink="">
      <xdr:nvSpPr>
        <xdr:cNvPr id="258" name="テキスト ボックス 257"/>
        <xdr:cNvSpPr txBox="1"/>
      </xdr:nvSpPr>
      <xdr:spPr>
        <a:xfrm>
          <a:off x="2608795" y="1587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141846</xdr:rowOff>
    </xdr:from>
    <xdr:to>
      <xdr:col>10</xdr:col>
      <xdr:colOff>165100</xdr:colOff>
      <xdr:row>94</xdr:row>
      <xdr:rowOff>71996</xdr:rowOff>
    </xdr:to>
    <xdr:sp macro="" textlink="">
      <xdr:nvSpPr>
        <xdr:cNvPr id="259" name="楕円 258"/>
        <xdr:cNvSpPr/>
      </xdr:nvSpPr>
      <xdr:spPr>
        <a:xfrm>
          <a:off x="1968500" y="160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88523</xdr:rowOff>
    </xdr:from>
    <xdr:ext cx="599010" cy="259045"/>
    <xdr:sp macro="" textlink="">
      <xdr:nvSpPr>
        <xdr:cNvPr id="260" name="テキスト ボックス 259"/>
        <xdr:cNvSpPr txBox="1"/>
      </xdr:nvSpPr>
      <xdr:spPr>
        <a:xfrm>
          <a:off x="1719795" y="1586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14173</xdr:rowOff>
    </xdr:from>
    <xdr:to>
      <xdr:col>6</xdr:col>
      <xdr:colOff>38100</xdr:colOff>
      <xdr:row>94</xdr:row>
      <xdr:rowOff>115773</xdr:rowOff>
    </xdr:to>
    <xdr:sp macro="" textlink="">
      <xdr:nvSpPr>
        <xdr:cNvPr id="261" name="楕円 260"/>
        <xdr:cNvSpPr/>
      </xdr:nvSpPr>
      <xdr:spPr>
        <a:xfrm>
          <a:off x="1079500" y="161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132300</xdr:rowOff>
    </xdr:from>
    <xdr:ext cx="599010" cy="259045"/>
    <xdr:sp macro="" textlink="">
      <xdr:nvSpPr>
        <xdr:cNvPr id="262" name="テキスト ボックス 261"/>
        <xdr:cNvSpPr txBox="1"/>
      </xdr:nvSpPr>
      <xdr:spPr>
        <a:xfrm>
          <a:off x="830795" y="159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168031</xdr:rowOff>
    </xdr:from>
    <xdr:to>
      <xdr:col>55</xdr:col>
      <xdr:colOff>0</xdr:colOff>
      <xdr:row>38</xdr:row>
      <xdr:rowOff>25667</xdr:rowOff>
    </xdr:to>
    <xdr:cxnSp macro="">
      <xdr:nvCxnSpPr>
        <xdr:cNvPr id="291" name="直線コネクタ 290"/>
        <xdr:cNvCxnSpPr/>
      </xdr:nvCxnSpPr>
      <xdr:spPr>
        <a:xfrm flipV="1">
          <a:off x="9639300" y="5654431"/>
          <a:ext cx="838200" cy="88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2" name="補助費等平均値テキスト"/>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25667</xdr:rowOff>
    </xdr:from>
    <xdr:to>
      <xdr:col>50</xdr:col>
      <xdr:colOff>114300</xdr:colOff>
      <xdr:row>38</xdr:row>
      <xdr:rowOff>31801</xdr:rowOff>
    </xdr:to>
    <xdr:cxnSp macro="">
      <xdr:nvCxnSpPr>
        <xdr:cNvPr id="294" name="直線コネクタ 293"/>
        <xdr:cNvCxnSpPr/>
      </xdr:nvCxnSpPr>
      <xdr:spPr>
        <a:xfrm flipV="1">
          <a:off x="8750300" y="6540767"/>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31801</xdr:rowOff>
    </xdr:from>
    <xdr:to>
      <xdr:col>45</xdr:col>
      <xdr:colOff>177800</xdr:colOff>
      <xdr:row>38</xdr:row>
      <xdr:rowOff>34818</xdr:rowOff>
    </xdr:to>
    <xdr:cxnSp macro="">
      <xdr:nvCxnSpPr>
        <xdr:cNvPr id="297" name="直線コネクタ 296"/>
        <xdr:cNvCxnSpPr/>
      </xdr:nvCxnSpPr>
      <xdr:spPr>
        <a:xfrm flipV="1">
          <a:off x="7861300" y="6546901"/>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170622</xdr:rowOff>
    </xdr:from>
    <xdr:to>
      <xdr:col>41</xdr:col>
      <xdr:colOff>50800</xdr:colOff>
      <xdr:row>38</xdr:row>
      <xdr:rowOff>34818</xdr:rowOff>
    </xdr:to>
    <xdr:cxnSp macro="">
      <xdr:nvCxnSpPr>
        <xdr:cNvPr id="300" name="直線コネクタ 299"/>
        <xdr:cNvCxnSpPr/>
      </xdr:nvCxnSpPr>
      <xdr:spPr>
        <a:xfrm>
          <a:off x="6972300" y="6514272"/>
          <a:ext cx="889000" cy="3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117231</xdr:rowOff>
    </xdr:from>
    <xdr:to>
      <xdr:col>55</xdr:col>
      <xdr:colOff>50800</xdr:colOff>
      <xdr:row>33</xdr:row>
      <xdr:rowOff>47381</xdr:rowOff>
    </xdr:to>
    <xdr:sp macro="" textlink="">
      <xdr:nvSpPr>
        <xdr:cNvPr id="310" name="楕円 309"/>
        <xdr:cNvSpPr/>
      </xdr:nvSpPr>
      <xdr:spPr>
        <a:xfrm>
          <a:off x="10426700" y="56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140108</xdr:rowOff>
    </xdr:from>
    <xdr:ext cx="599010" cy="259045"/>
    <xdr:sp macro="" textlink="">
      <xdr:nvSpPr>
        <xdr:cNvPr id="311" name="補助費等該当値テキスト"/>
        <xdr:cNvSpPr txBox="1"/>
      </xdr:nvSpPr>
      <xdr:spPr>
        <a:xfrm>
          <a:off x="10528300" y="545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146317</xdr:rowOff>
    </xdr:from>
    <xdr:to>
      <xdr:col>50</xdr:col>
      <xdr:colOff>165100</xdr:colOff>
      <xdr:row>38</xdr:row>
      <xdr:rowOff>76467</xdr:rowOff>
    </xdr:to>
    <xdr:sp macro="" textlink="">
      <xdr:nvSpPr>
        <xdr:cNvPr id="312" name="楕円 311"/>
        <xdr:cNvSpPr/>
      </xdr:nvSpPr>
      <xdr:spPr>
        <a:xfrm>
          <a:off x="9588500" y="64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67594</xdr:rowOff>
    </xdr:from>
    <xdr:ext cx="534377" cy="259045"/>
    <xdr:sp macro="" textlink="">
      <xdr:nvSpPr>
        <xdr:cNvPr id="313" name="テキスト ボックス 312"/>
        <xdr:cNvSpPr txBox="1"/>
      </xdr:nvSpPr>
      <xdr:spPr>
        <a:xfrm>
          <a:off x="9372111" y="658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152451</xdr:rowOff>
    </xdr:from>
    <xdr:to>
      <xdr:col>46</xdr:col>
      <xdr:colOff>38100</xdr:colOff>
      <xdr:row>38</xdr:row>
      <xdr:rowOff>82601</xdr:rowOff>
    </xdr:to>
    <xdr:sp macro="" textlink="">
      <xdr:nvSpPr>
        <xdr:cNvPr id="314" name="楕円 313"/>
        <xdr:cNvSpPr/>
      </xdr:nvSpPr>
      <xdr:spPr>
        <a:xfrm>
          <a:off x="8699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73728</xdr:rowOff>
    </xdr:from>
    <xdr:ext cx="534377" cy="259045"/>
    <xdr:sp macro="" textlink="">
      <xdr:nvSpPr>
        <xdr:cNvPr id="315" name="テキスト ボックス 314"/>
        <xdr:cNvSpPr txBox="1"/>
      </xdr:nvSpPr>
      <xdr:spPr>
        <a:xfrm>
          <a:off x="8483111" y="658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155468</xdr:rowOff>
    </xdr:from>
    <xdr:to>
      <xdr:col>41</xdr:col>
      <xdr:colOff>101600</xdr:colOff>
      <xdr:row>38</xdr:row>
      <xdr:rowOff>85618</xdr:rowOff>
    </xdr:to>
    <xdr:sp macro="" textlink="">
      <xdr:nvSpPr>
        <xdr:cNvPr id="316" name="楕円 315"/>
        <xdr:cNvSpPr/>
      </xdr:nvSpPr>
      <xdr:spPr>
        <a:xfrm>
          <a:off x="7810500" y="64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76745</xdr:rowOff>
    </xdr:from>
    <xdr:ext cx="534377" cy="259045"/>
    <xdr:sp macro="" textlink="">
      <xdr:nvSpPr>
        <xdr:cNvPr id="317" name="テキスト ボックス 316"/>
        <xdr:cNvSpPr txBox="1"/>
      </xdr:nvSpPr>
      <xdr:spPr>
        <a:xfrm>
          <a:off x="7594111" y="659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119822</xdr:rowOff>
    </xdr:from>
    <xdr:to>
      <xdr:col>36</xdr:col>
      <xdr:colOff>165100</xdr:colOff>
      <xdr:row>38</xdr:row>
      <xdr:rowOff>49972</xdr:rowOff>
    </xdr:to>
    <xdr:sp macro="" textlink="">
      <xdr:nvSpPr>
        <xdr:cNvPr id="318" name="楕円 317"/>
        <xdr:cNvSpPr/>
      </xdr:nvSpPr>
      <xdr:spPr>
        <a:xfrm>
          <a:off x="6921500" y="646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41099</xdr:rowOff>
    </xdr:from>
    <xdr:ext cx="534377" cy="259045"/>
    <xdr:sp macro="" textlink="">
      <xdr:nvSpPr>
        <xdr:cNvPr id="319" name="テキスト ボックス 318"/>
        <xdr:cNvSpPr txBox="1"/>
      </xdr:nvSpPr>
      <xdr:spPr>
        <a:xfrm>
          <a:off x="6705111" y="655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142508</xdr:rowOff>
    </xdr:from>
    <xdr:to>
      <xdr:col>55</xdr:col>
      <xdr:colOff>0</xdr:colOff>
      <xdr:row>56</xdr:row>
      <xdr:rowOff>18085</xdr:rowOff>
    </xdr:to>
    <xdr:cxnSp macro="">
      <xdr:nvCxnSpPr>
        <xdr:cNvPr id="351" name="直線コネクタ 350"/>
        <xdr:cNvCxnSpPr/>
      </xdr:nvCxnSpPr>
      <xdr:spPr>
        <a:xfrm>
          <a:off x="9639300" y="8886458"/>
          <a:ext cx="838200" cy="7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2" name="普通建設事業費平均値テキスト"/>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142508</xdr:rowOff>
    </xdr:from>
    <xdr:to>
      <xdr:col>50</xdr:col>
      <xdr:colOff>114300</xdr:colOff>
      <xdr:row>56</xdr:row>
      <xdr:rowOff>35099</xdr:rowOff>
    </xdr:to>
    <xdr:cxnSp macro="">
      <xdr:nvCxnSpPr>
        <xdr:cNvPr id="354" name="直線コネクタ 353"/>
        <xdr:cNvCxnSpPr/>
      </xdr:nvCxnSpPr>
      <xdr:spPr>
        <a:xfrm flipV="1">
          <a:off x="8750300" y="8886458"/>
          <a:ext cx="889000" cy="74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35099</xdr:rowOff>
    </xdr:from>
    <xdr:to>
      <xdr:col>45</xdr:col>
      <xdr:colOff>177800</xdr:colOff>
      <xdr:row>56</xdr:row>
      <xdr:rowOff>45272</xdr:rowOff>
    </xdr:to>
    <xdr:cxnSp macro="">
      <xdr:nvCxnSpPr>
        <xdr:cNvPr id="357" name="直線コネクタ 356"/>
        <xdr:cNvCxnSpPr/>
      </xdr:nvCxnSpPr>
      <xdr:spPr>
        <a:xfrm flipV="1">
          <a:off x="7861300" y="9636299"/>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59" name="テキスト ボックス 358"/>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45272</xdr:rowOff>
    </xdr:from>
    <xdr:to>
      <xdr:col>41</xdr:col>
      <xdr:colOff>50800</xdr:colOff>
      <xdr:row>57</xdr:row>
      <xdr:rowOff>116987</xdr:rowOff>
    </xdr:to>
    <xdr:cxnSp macro="">
      <xdr:nvCxnSpPr>
        <xdr:cNvPr id="360" name="直線コネクタ 359"/>
        <xdr:cNvCxnSpPr/>
      </xdr:nvCxnSpPr>
      <xdr:spPr>
        <a:xfrm flipV="1">
          <a:off x="6972300" y="9646472"/>
          <a:ext cx="889000" cy="24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138735</xdr:rowOff>
    </xdr:from>
    <xdr:to>
      <xdr:col>55</xdr:col>
      <xdr:colOff>50800</xdr:colOff>
      <xdr:row>56</xdr:row>
      <xdr:rowOff>68885</xdr:rowOff>
    </xdr:to>
    <xdr:sp macro="" textlink="">
      <xdr:nvSpPr>
        <xdr:cNvPr id="370" name="楕円 369"/>
        <xdr:cNvSpPr/>
      </xdr:nvSpPr>
      <xdr:spPr>
        <a:xfrm>
          <a:off x="10426700" y="95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161612</xdr:rowOff>
    </xdr:from>
    <xdr:ext cx="534377" cy="259045"/>
    <xdr:sp macro="" textlink="">
      <xdr:nvSpPr>
        <xdr:cNvPr id="371" name="普通建設事業費該当値テキスト"/>
        <xdr:cNvSpPr txBox="1"/>
      </xdr:nvSpPr>
      <xdr:spPr>
        <a:xfrm>
          <a:off x="10528300" y="94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91708</xdr:rowOff>
    </xdr:from>
    <xdr:to>
      <xdr:col>50</xdr:col>
      <xdr:colOff>165100</xdr:colOff>
      <xdr:row>52</xdr:row>
      <xdr:rowOff>21858</xdr:rowOff>
    </xdr:to>
    <xdr:sp macro="" textlink="">
      <xdr:nvSpPr>
        <xdr:cNvPr id="372" name="楕円 371"/>
        <xdr:cNvSpPr/>
      </xdr:nvSpPr>
      <xdr:spPr>
        <a:xfrm>
          <a:off x="9588500" y="883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38385</xdr:rowOff>
    </xdr:from>
    <xdr:ext cx="599010" cy="259045"/>
    <xdr:sp macro="" textlink="">
      <xdr:nvSpPr>
        <xdr:cNvPr id="373" name="テキスト ボックス 372"/>
        <xdr:cNvSpPr txBox="1"/>
      </xdr:nvSpPr>
      <xdr:spPr>
        <a:xfrm>
          <a:off x="9339795" y="861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155749</xdr:rowOff>
    </xdr:from>
    <xdr:to>
      <xdr:col>46</xdr:col>
      <xdr:colOff>38100</xdr:colOff>
      <xdr:row>56</xdr:row>
      <xdr:rowOff>85899</xdr:rowOff>
    </xdr:to>
    <xdr:sp macro="" textlink="">
      <xdr:nvSpPr>
        <xdr:cNvPr id="374" name="楕円 373"/>
        <xdr:cNvSpPr/>
      </xdr:nvSpPr>
      <xdr:spPr>
        <a:xfrm>
          <a:off x="8699500" y="95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102426</xdr:rowOff>
    </xdr:from>
    <xdr:ext cx="534377" cy="259045"/>
    <xdr:sp macro="" textlink="">
      <xdr:nvSpPr>
        <xdr:cNvPr id="375" name="テキスト ボックス 374"/>
        <xdr:cNvSpPr txBox="1"/>
      </xdr:nvSpPr>
      <xdr:spPr>
        <a:xfrm>
          <a:off x="8483111" y="936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165922</xdr:rowOff>
    </xdr:from>
    <xdr:to>
      <xdr:col>41</xdr:col>
      <xdr:colOff>101600</xdr:colOff>
      <xdr:row>56</xdr:row>
      <xdr:rowOff>96072</xdr:rowOff>
    </xdr:to>
    <xdr:sp macro="" textlink="">
      <xdr:nvSpPr>
        <xdr:cNvPr id="376" name="楕円 375"/>
        <xdr:cNvSpPr/>
      </xdr:nvSpPr>
      <xdr:spPr>
        <a:xfrm>
          <a:off x="7810500" y="95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112599</xdr:rowOff>
    </xdr:from>
    <xdr:ext cx="534377" cy="259045"/>
    <xdr:sp macro="" textlink="">
      <xdr:nvSpPr>
        <xdr:cNvPr id="377" name="テキスト ボックス 376"/>
        <xdr:cNvSpPr txBox="1"/>
      </xdr:nvSpPr>
      <xdr:spPr>
        <a:xfrm>
          <a:off x="7594111" y="937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66187</xdr:rowOff>
    </xdr:from>
    <xdr:to>
      <xdr:col>36</xdr:col>
      <xdr:colOff>165100</xdr:colOff>
      <xdr:row>57</xdr:row>
      <xdr:rowOff>167787</xdr:rowOff>
    </xdr:to>
    <xdr:sp macro="" textlink="">
      <xdr:nvSpPr>
        <xdr:cNvPr id="378" name="楕円 377"/>
        <xdr:cNvSpPr/>
      </xdr:nvSpPr>
      <xdr:spPr>
        <a:xfrm>
          <a:off x="6921500" y="98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158914</xdr:rowOff>
    </xdr:from>
    <xdr:ext cx="534377" cy="259045"/>
    <xdr:sp macro="" textlink="">
      <xdr:nvSpPr>
        <xdr:cNvPr id="379" name="テキスト ボックス 378"/>
        <xdr:cNvSpPr txBox="1"/>
      </xdr:nvSpPr>
      <xdr:spPr>
        <a:xfrm>
          <a:off x="6705111" y="99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69452</xdr:rowOff>
    </xdr:from>
    <xdr:to>
      <xdr:col>55</xdr:col>
      <xdr:colOff>0</xdr:colOff>
      <xdr:row>77</xdr:row>
      <xdr:rowOff>73932</xdr:rowOff>
    </xdr:to>
    <xdr:cxnSp macro="">
      <xdr:nvCxnSpPr>
        <xdr:cNvPr id="406" name="直線コネクタ 405"/>
        <xdr:cNvCxnSpPr/>
      </xdr:nvCxnSpPr>
      <xdr:spPr>
        <a:xfrm flipV="1">
          <a:off x="9639300" y="13271102"/>
          <a:ext cx="8382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73932</xdr:rowOff>
    </xdr:from>
    <xdr:to>
      <xdr:col>50</xdr:col>
      <xdr:colOff>114300</xdr:colOff>
      <xdr:row>78</xdr:row>
      <xdr:rowOff>3546</xdr:rowOff>
    </xdr:to>
    <xdr:cxnSp macro="">
      <xdr:nvCxnSpPr>
        <xdr:cNvPr id="409" name="直線コネクタ 408"/>
        <xdr:cNvCxnSpPr/>
      </xdr:nvCxnSpPr>
      <xdr:spPr>
        <a:xfrm flipV="1">
          <a:off x="8750300" y="13275582"/>
          <a:ext cx="889000" cy="10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137483</xdr:rowOff>
    </xdr:from>
    <xdr:to>
      <xdr:col>45</xdr:col>
      <xdr:colOff>177800</xdr:colOff>
      <xdr:row>78</xdr:row>
      <xdr:rowOff>3546</xdr:rowOff>
    </xdr:to>
    <xdr:cxnSp macro="">
      <xdr:nvCxnSpPr>
        <xdr:cNvPr id="412" name="直線コネクタ 411"/>
        <xdr:cNvCxnSpPr/>
      </xdr:nvCxnSpPr>
      <xdr:spPr>
        <a:xfrm>
          <a:off x="7861300" y="13339133"/>
          <a:ext cx="889000" cy="3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135722</xdr:rowOff>
    </xdr:from>
    <xdr:to>
      <xdr:col>41</xdr:col>
      <xdr:colOff>50800</xdr:colOff>
      <xdr:row>77</xdr:row>
      <xdr:rowOff>137483</xdr:rowOff>
    </xdr:to>
    <xdr:cxnSp macro="">
      <xdr:nvCxnSpPr>
        <xdr:cNvPr id="415" name="直線コネクタ 414"/>
        <xdr:cNvCxnSpPr/>
      </xdr:nvCxnSpPr>
      <xdr:spPr>
        <a:xfrm>
          <a:off x="6972300" y="13337372"/>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18652</xdr:rowOff>
    </xdr:from>
    <xdr:to>
      <xdr:col>55</xdr:col>
      <xdr:colOff>50800</xdr:colOff>
      <xdr:row>77</xdr:row>
      <xdr:rowOff>120252</xdr:rowOff>
    </xdr:to>
    <xdr:sp macro="" textlink="">
      <xdr:nvSpPr>
        <xdr:cNvPr id="425" name="楕円 424"/>
        <xdr:cNvSpPr/>
      </xdr:nvSpPr>
      <xdr:spPr>
        <a:xfrm>
          <a:off x="10426700" y="132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168529</xdr:rowOff>
    </xdr:from>
    <xdr:ext cx="534377" cy="259045"/>
    <xdr:sp macro="" textlink="">
      <xdr:nvSpPr>
        <xdr:cNvPr id="426" name="普通建設事業費 （ うち新規整備　）該当値テキスト"/>
        <xdr:cNvSpPr txBox="1"/>
      </xdr:nvSpPr>
      <xdr:spPr>
        <a:xfrm>
          <a:off x="10528300" y="131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23132</xdr:rowOff>
    </xdr:from>
    <xdr:to>
      <xdr:col>50</xdr:col>
      <xdr:colOff>165100</xdr:colOff>
      <xdr:row>77</xdr:row>
      <xdr:rowOff>124732</xdr:rowOff>
    </xdr:to>
    <xdr:sp macro="" textlink="">
      <xdr:nvSpPr>
        <xdr:cNvPr id="427" name="楕円 426"/>
        <xdr:cNvSpPr/>
      </xdr:nvSpPr>
      <xdr:spPr>
        <a:xfrm>
          <a:off x="9588500" y="132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115859</xdr:rowOff>
    </xdr:from>
    <xdr:ext cx="534377" cy="259045"/>
    <xdr:sp macro="" textlink="">
      <xdr:nvSpPr>
        <xdr:cNvPr id="428" name="テキスト ボックス 427"/>
        <xdr:cNvSpPr txBox="1"/>
      </xdr:nvSpPr>
      <xdr:spPr>
        <a:xfrm>
          <a:off x="9372111" y="133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124196</xdr:rowOff>
    </xdr:from>
    <xdr:to>
      <xdr:col>46</xdr:col>
      <xdr:colOff>38100</xdr:colOff>
      <xdr:row>78</xdr:row>
      <xdr:rowOff>54346</xdr:rowOff>
    </xdr:to>
    <xdr:sp macro="" textlink="">
      <xdr:nvSpPr>
        <xdr:cNvPr id="429" name="楕円 428"/>
        <xdr:cNvSpPr/>
      </xdr:nvSpPr>
      <xdr:spPr>
        <a:xfrm>
          <a:off x="8699500" y="133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45473</xdr:rowOff>
    </xdr:from>
    <xdr:ext cx="469744" cy="259045"/>
    <xdr:sp macro="" textlink="">
      <xdr:nvSpPr>
        <xdr:cNvPr id="430" name="テキスト ボックス 429"/>
        <xdr:cNvSpPr txBox="1"/>
      </xdr:nvSpPr>
      <xdr:spPr>
        <a:xfrm>
          <a:off x="8515428" y="134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86683</xdr:rowOff>
    </xdr:from>
    <xdr:to>
      <xdr:col>41</xdr:col>
      <xdr:colOff>101600</xdr:colOff>
      <xdr:row>78</xdr:row>
      <xdr:rowOff>16833</xdr:rowOff>
    </xdr:to>
    <xdr:sp macro="" textlink="">
      <xdr:nvSpPr>
        <xdr:cNvPr id="431" name="楕円 430"/>
        <xdr:cNvSpPr/>
      </xdr:nvSpPr>
      <xdr:spPr>
        <a:xfrm>
          <a:off x="7810500" y="132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7960</xdr:rowOff>
    </xdr:from>
    <xdr:ext cx="469744" cy="259045"/>
    <xdr:sp macro="" textlink="">
      <xdr:nvSpPr>
        <xdr:cNvPr id="432" name="テキスト ボックス 431"/>
        <xdr:cNvSpPr txBox="1"/>
      </xdr:nvSpPr>
      <xdr:spPr>
        <a:xfrm>
          <a:off x="7626428" y="1338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84922</xdr:rowOff>
    </xdr:from>
    <xdr:to>
      <xdr:col>36</xdr:col>
      <xdr:colOff>165100</xdr:colOff>
      <xdr:row>78</xdr:row>
      <xdr:rowOff>15072</xdr:rowOff>
    </xdr:to>
    <xdr:sp macro="" textlink="">
      <xdr:nvSpPr>
        <xdr:cNvPr id="433" name="楕円 432"/>
        <xdr:cNvSpPr/>
      </xdr:nvSpPr>
      <xdr:spPr>
        <a:xfrm>
          <a:off x="6921500" y="132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6199</xdr:rowOff>
    </xdr:from>
    <xdr:ext cx="469744" cy="259045"/>
    <xdr:sp macro="" textlink="">
      <xdr:nvSpPr>
        <xdr:cNvPr id="434" name="テキスト ボックス 433"/>
        <xdr:cNvSpPr txBox="1"/>
      </xdr:nvSpPr>
      <xdr:spPr>
        <a:xfrm>
          <a:off x="6737428" y="1337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158266</xdr:rowOff>
    </xdr:from>
    <xdr:to>
      <xdr:col>55</xdr:col>
      <xdr:colOff>0</xdr:colOff>
      <xdr:row>96</xdr:row>
      <xdr:rowOff>22183</xdr:rowOff>
    </xdr:to>
    <xdr:cxnSp macro="">
      <xdr:nvCxnSpPr>
        <xdr:cNvPr id="465" name="直線コネクタ 464"/>
        <xdr:cNvCxnSpPr/>
      </xdr:nvCxnSpPr>
      <xdr:spPr>
        <a:xfrm>
          <a:off x="9639300" y="15760216"/>
          <a:ext cx="838200" cy="72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158266</xdr:rowOff>
    </xdr:from>
    <xdr:to>
      <xdr:col>50</xdr:col>
      <xdr:colOff>114300</xdr:colOff>
      <xdr:row>95</xdr:row>
      <xdr:rowOff>142427</xdr:rowOff>
    </xdr:to>
    <xdr:cxnSp macro="">
      <xdr:nvCxnSpPr>
        <xdr:cNvPr id="468" name="直線コネクタ 467"/>
        <xdr:cNvCxnSpPr/>
      </xdr:nvCxnSpPr>
      <xdr:spPr>
        <a:xfrm flipV="1">
          <a:off x="8750300" y="15760216"/>
          <a:ext cx="889000" cy="66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121641</xdr:rowOff>
    </xdr:from>
    <xdr:to>
      <xdr:col>45</xdr:col>
      <xdr:colOff>177800</xdr:colOff>
      <xdr:row>95</xdr:row>
      <xdr:rowOff>142427</xdr:rowOff>
    </xdr:to>
    <xdr:cxnSp macro="">
      <xdr:nvCxnSpPr>
        <xdr:cNvPr id="471" name="直線コネクタ 470"/>
        <xdr:cNvCxnSpPr/>
      </xdr:nvCxnSpPr>
      <xdr:spPr>
        <a:xfrm>
          <a:off x="7861300" y="16409391"/>
          <a:ext cx="889000" cy="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121641</xdr:rowOff>
    </xdr:from>
    <xdr:to>
      <xdr:col>41</xdr:col>
      <xdr:colOff>50800</xdr:colOff>
      <xdr:row>97</xdr:row>
      <xdr:rowOff>4254</xdr:rowOff>
    </xdr:to>
    <xdr:cxnSp macro="">
      <xdr:nvCxnSpPr>
        <xdr:cNvPr id="474" name="直線コネクタ 473"/>
        <xdr:cNvCxnSpPr/>
      </xdr:nvCxnSpPr>
      <xdr:spPr>
        <a:xfrm flipV="1">
          <a:off x="6972300" y="16409391"/>
          <a:ext cx="889000" cy="22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142833</xdr:rowOff>
    </xdr:from>
    <xdr:to>
      <xdr:col>55</xdr:col>
      <xdr:colOff>50800</xdr:colOff>
      <xdr:row>96</xdr:row>
      <xdr:rowOff>72983</xdr:rowOff>
    </xdr:to>
    <xdr:sp macro="" textlink="">
      <xdr:nvSpPr>
        <xdr:cNvPr id="484" name="楕円 483"/>
        <xdr:cNvSpPr/>
      </xdr:nvSpPr>
      <xdr:spPr>
        <a:xfrm>
          <a:off x="10426700" y="1643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165710</xdr:rowOff>
    </xdr:from>
    <xdr:ext cx="534377" cy="259045"/>
    <xdr:sp macro="" textlink="">
      <xdr:nvSpPr>
        <xdr:cNvPr id="485" name="普通建設事業費 （ うち更新整備　）該当値テキスト"/>
        <xdr:cNvSpPr txBox="1"/>
      </xdr:nvSpPr>
      <xdr:spPr>
        <a:xfrm>
          <a:off x="10528300" y="1628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107466</xdr:rowOff>
    </xdr:from>
    <xdr:to>
      <xdr:col>50</xdr:col>
      <xdr:colOff>165100</xdr:colOff>
      <xdr:row>92</xdr:row>
      <xdr:rowOff>37616</xdr:rowOff>
    </xdr:to>
    <xdr:sp macro="" textlink="">
      <xdr:nvSpPr>
        <xdr:cNvPr id="486" name="楕円 485"/>
        <xdr:cNvSpPr/>
      </xdr:nvSpPr>
      <xdr:spPr>
        <a:xfrm>
          <a:off x="9588500" y="1570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54143</xdr:rowOff>
    </xdr:from>
    <xdr:ext cx="534377" cy="259045"/>
    <xdr:sp macro="" textlink="">
      <xdr:nvSpPr>
        <xdr:cNvPr id="487" name="テキスト ボックス 486"/>
        <xdr:cNvSpPr txBox="1"/>
      </xdr:nvSpPr>
      <xdr:spPr>
        <a:xfrm>
          <a:off x="9372111" y="1548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91627</xdr:rowOff>
    </xdr:from>
    <xdr:to>
      <xdr:col>46</xdr:col>
      <xdr:colOff>38100</xdr:colOff>
      <xdr:row>96</xdr:row>
      <xdr:rowOff>21777</xdr:rowOff>
    </xdr:to>
    <xdr:sp macro="" textlink="">
      <xdr:nvSpPr>
        <xdr:cNvPr id="488" name="楕円 487"/>
        <xdr:cNvSpPr/>
      </xdr:nvSpPr>
      <xdr:spPr>
        <a:xfrm>
          <a:off x="8699500" y="1637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38304</xdr:rowOff>
    </xdr:from>
    <xdr:ext cx="534377" cy="259045"/>
    <xdr:sp macro="" textlink="">
      <xdr:nvSpPr>
        <xdr:cNvPr id="489" name="テキスト ボックス 488"/>
        <xdr:cNvSpPr txBox="1"/>
      </xdr:nvSpPr>
      <xdr:spPr>
        <a:xfrm>
          <a:off x="8483111" y="1615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70841</xdr:rowOff>
    </xdr:from>
    <xdr:to>
      <xdr:col>41</xdr:col>
      <xdr:colOff>101600</xdr:colOff>
      <xdr:row>96</xdr:row>
      <xdr:rowOff>991</xdr:rowOff>
    </xdr:to>
    <xdr:sp macro="" textlink="">
      <xdr:nvSpPr>
        <xdr:cNvPr id="490" name="楕円 489"/>
        <xdr:cNvSpPr/>
      </xdr:nvSpPr>
      <xdr:spPr>
        <a:xfrm>
          <a:off x="7810500" y="163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17518</xdr:rowOff>
    </xdr:from>
    <xdr:ext cx="534377" cy="259045"/>
    <xdr:sp macro="" textlink="">
      <xdr:nvSpPr>
        <xdr:cNvPr id="491" name="テキスト ボックス 490"/>
        <xdr:cNvSpPr txBox="1"/>
      </xdr:nvSpPr>
      <xdr:spPr>
        <a:xfrm>
          <a:off x="7594111" y="1613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124904</xdr:rowOff>
    </xdr:from>
    <xdr:to>
      <xdr:col>36</xdr:col>
      <xdr:colOff>165100</xdr:colOff>
      <xdr:row>97</xdr:row>
      <xdr:rowOff>55054</xdr:rowOff>
    </xdr:to>
    <xdr:sp macro="" textlink="">
      <xdr:nvSpPr>
        <xdr:cNvPr id="492" name="楕円 491"/>
        <xdr:cNvSpPr/>
      </xdr:nvSpPr>
      <xdr:spPr>
        <a:xfrm>
          <a:off x="6921500" y="1658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71581</xdr:rowOff>
    </xdr:from>
    <xdr:ext cx="534377" cy="259045"/>
    <xdr:sp macro="" textlink="">
      <xdr:nvSpPr>
        <xdr:cNvPr id="493" name="テキスト ボックス 492"/>
        <xdr:cNvSpPr txBox="1"/>
      </xdr:nvSpPr>
      <xdr:spPr>
        <a:xfrm>
          <a:off x="6705111" y="163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101695</xdr:rowOff>
    </xdr:from>
    <xdr:to>
      <xdr:col>85</xdr:col>
      <xdr:colOff>127000</xdr:colOff>
      <xdr:row>38</xdr:row>
      <xdr:rowOff>170618</xdr:rowOff>
    </xdr:to>
    <xdr:cxnSp macro="">
      <xdr:nvCxnSpPr>
        <xdr:cNvPr id="522" name="直線コネクタ 521"/>
        <xdr:cNvCxnSpPr/>
      </xdr:nvCxnSpPr>
      <xdr:spPr>
        <a:xfrm flipV="1">
          <a:off x="15481300" y="6616795"/>
          <a:ext cx="8382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86415</xdr:rowOff>
    </xdr:from>
    <xdr:ext cx="469744" cy="259045"/>
    <xdr:sp macro="" textlink="">
      <xdr:nvSpPr>
        <xdr:cNvPr id="523" name="災害復旧事業費平均値テキスト"/>
        <xdr:cNvSpPr txBox="1"/>
      </xdr:nvSpPr>
      <xdr:spPr>
        <a:xfrm>
          <a:off x="16370300" y="660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170618</xdr:rowOff>
    </xdr:from>
    <xdr:to>
      <xdr:col>81</xdr:col>
      <xdr:colOff>50800</xdr:colOff>
      <xdr:row>39</xdr:row>
      <xdr:rowOff>21609</xdr:rowOff>
    </xdr:to>
    <xdr:cxnSp macro="">
      <xdr:nvCxnSpPr>
        <xdr:cNvPr id="525" name="直線コネクタ 524"/>
        <xdr:cNvCxnSpPr/>
      </xdr:nvCxnSpPr>
      <xdr:spPr>
        <a:xfrm flipV="1">
          <a:off x="14592300" y="6685718"/>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21609</xdr:rowOff>
    </xdr:from>
    <xdr:to>
      <xdr:col>76</xdr:col>
      <xdr:colOff>114300</xdr:colOff>
      <xdr:row>39</xdr:row>
      <xdr:rowOff>27553</xdr:rowOff>
    </xdr:to>
    <xdr:cxnSp macro="">
      <xdr:nvCxnSpPr>
        <xdr:cNvPr id="528" name="直線コネクタ 527"/>
        <xdr:cNvCxnSpPr/>
      </xdr:nvCxnSpPr>
      <xdr:spPr>
        <a:xfrm flipV="1">
          <a:off x="13703300" y="670815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11379</xdr:rowOff>
    </xdr:from>
    <xdr:to>
      <xdr:col>71</xdr:col>
      <xdr:colOff>177800</xdr:colOff>
      <xdr:row>39</xdr:row>
      <xdr:rowOff>27553</xdr:rowOff>
    </xdr:to>
    <xdr:cxnSp macro="">
      <xdr:nvCxnSpPr>
        <xdr:cNvPr id="531" name="直線コネクタ 530"/>
        <xdr:cNvCxnSpPr/>
      </xdr:nvCxnSpPr>
      <xdr:spPr>
        <a:xfrm>
          <a:off x="12814300" y="6697929"/>
          <a:ext cx="889000" cy="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60336</xdr:rowOff>
    </xdr:from>
    <xdr:ext cx="469744" cy="259045"/>
    <xdr:sp macro="" textlink="">
      <xdr:nvSpPr>
        <xdr:cNvPr id="535" name="テキスト ボックス 534"/>
        <xdr:cNvSpPr txBox="1"/>
      </xdr:nvSpPr>
      <xdr:spPr>
        <a:xfrm>
          <a:off x="12579428" y="674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50895</xdr:rowOff>
    </xdr:from>
    <xdr:to>
      <xdr:col>85</xdr:col>
      <xdr:colOff>177800</xdr:colOff>
      <xdr:row>38</xdr:row>
      <xdr:rowOff>152495</xdr:rowOff>
    </xdr:to>
    <xdr:sp macro="" textlink="">
      <xdr:nvSpPr>
        <xdr:cNvPr id="541" name="楕円 540"/>
        <xdr:cNvSpPr/>
      </xdr:nvSpPr>
      <xdr:spPr>
        <a:xfrm>
          <a:off x="16268700" y="65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10272</xdr:rowOff>
    </xdr:from>
    <xdr:ext cx="469744" cy="259045"/>
    <xdr:sp macro="" textlink="">
      <xdr:nvSpPr>
        <xdr:cNvPr id="542" name="災害復旧事業費該当値テキスト"/>
        <xdr:cNvSpPr txBox="1"/>
      </xdr:nvSpPr>
      <xdr:spPr>
        <a:xfrm>
          <a:off x="16370300" y="63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119818</xdr:rowOff>
    </xdr:from>
    <xdr:to>
      <xdr:col>81</xdr:col>
      <xdr:colOff>101600</xdr:colOff>
      <xdr:row>39</xdr:row>
      <xdr:rowOff>49968</xdr:rowOff>
    </xdr:to>
    <xdr:sp macro="" textlink="">
      <xdr:nvSpPr>
        <xdr:cNvPr id="543" name="楕円 542"/>
        <xdr:cNvSpPr/>
      </xdr:nvSpPr>
      <xdr:spPr>
        <a:xfrm>
          <a:off x="15430500" y="66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41095</xdr:rowOff>
    </xdr:from>
    <xdr:ext cx="469744" cy="259045"/>
    <xdr:sp macro="" textlink="">
      <xdr:nvSpPr>
        <xdr:cNvPr id="544" name="テキスト ボックス 543"/>
        <xdr:cNvSpPr txBox="1"/>
      </xdr:nvSpPr>
      <xdr:spPr>
        <a:xfrm>
          <a:off x="15246428" y="67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142259</xdr:rowOff>
    </xdr:from>
    <xdr:to>
      <xdr:col>76</xdr:col>
      <xdr:colOff>165100</xdr:colOff>
      <xdr:row>39</xdr:row>
      <xdr:rowOff>72409</xdr:rowOff>
    </xdr:to>
    <xdr:sp macro="" textlink="">
      <xdr:nvSpPr>
        <xdr:cNvPr id="545" name="楕円 544"/>
        <xdr:cNvSpPr/>
      </xdr:nvSpPr>
      <xdr:spPr>
        <a:xfrm>
          <a:off x="14541500" y="665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63536</xdr:rowOff>
    </xdr:from>
    <xdr:ext cx="469744" cy="259045"/>
    <xdr:sp macro="" textlink="">
      <xdr:nvSpPr>
        <xdr:cNvPr id="546" name="テキスト ボックス 545"/>
        <xdr:cNvSpPr txBox="1"/>
      </xdr:nvSpPr>
      <xdr:spPr>
        <a:xfrm>
          <a:off x="14357428" y="675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148203</xdr:rowOff>
    </xdr:from>
    <xdr:to>
      <xdr:col>72</xdr:col>
      <xdr:colOff>38100</xdr:colOff>
      <xdr:row>39</xdr:row>
      <xdr:rowOff>78353</xdr:rowOff>
    </xdr:to>
    <xdr:sp macro="" textlink="">
      <xdr:nvSpPr>
        <xdr:cNvPr id="547" name="楕円 546"/>
        <xdr:cNvSpPr/>
      </xdr:nvSpPr>
      <xdr:spPr>
        <a:xfrm>
          <a:off x="13652500" y="66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69480</xdr:rowOff>
    </xdr:from>
    <xdr:ext cx="378565" cy="259045"/>
    <xdr:sp macro="" textlink="">
      <xdr:nvSpPr>
        <xdr:cNvPr id="548" name="テキスト ボックス 547"/>
        <xdr:cNvSpPr txBox="1"/>
      </xdr:nvSpPr>
      <xdr:spPr>
        <a:xfrm>
          <a:off x="13514017" y="6756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132029</xdr:rowOff>
    </xdr:from>
    <xdr:to>
      <xdr:col>67</xdr:col>
      <xdr:colOff>101600</xdr:colOff>
      <xdr:row>39</xdr:row>
      <xdr:rowOff>62179</xdr:rowOff>
    </xdr:to>
    <xdr:sp macro="" textlink="">
      <xdr:nvSpPr>
        <xdr:cNvPr id="549" name="楕円 548"/>
        <xdr:cNvSpPr/>
      </xdr:nvSpPr>
      <xdr:spPr>
        <a:xfrm>
          <a:off x="12763500" y="664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78706</xdr:rowOff>
    </xdr:from>
    <xdr:ext cx="469744" cy="259045"/>
    <xdr:sp macro="" textlink="">
      <xdr:nvSpPr>
        <xdr:cNvPr id="550" name="テキスト ボックス 549"/>
        <xdr:cNvSpPr txBox="1"/>
      </xdr:nvSpPr>
      <xdr:spPr>
        <a:xfrm>
          <a:off x="12579428" y="642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167589</xdr:rowOff>
    </xdr:from>
    <xdr:to>
      <xdr:col>85</xdr:col>
      <xdr:colOff>127000</xdr:colOff>
      <xdr:row>73</xdr:row>
      <xdr:rowOff>22245</xdr:rowOff>
    </xdr:to>
    <xdr:cxnSp macro="">
      <xdr:nvCxnSpPr>
        <xdr:cNvPr id="626" name="直線コネクタ 625"/>
        <xdr:cNvCxnSpPr/>
      </xdr:nvCxnSpPr>
      <xdr:spPr>
        <a:xfrm>
          <a:off x="15481300" y="12511989"/>
          <a:ext cx="8382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151290</xdr:rowOff>
    </xdr:from>
    <xdr:to>
      <xdr:col>81</xdr:col>
      <xdr:colOff>50800</xdr:colOff>
      <xdr:row>72</xdr:row>
      <xdr:rowOff>167589</xdr:rowOff>
    </xdr:to>
    <xdr:cxnSp macro="">
      <xdr:nvCxnSpPr>
        <xdr:cNvPr id="629" name="直線コネクタ 628"/>
        <xdr:cNvCxnSpPr/>
      </xdr:nvCxnSpPr>
      <xdr:spPr>
        <a:xfrm>
          <a:off x="14592300" y="12495690"/>
          <a:ext cx="8890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128293</xdr:rowOff>
    </xdr:from>
    <xdr:to>
      <xdr:col>76</xdr:col>
      <xdr:colOff>114300</xdr:colOff>
      <xdr:row>72</xdr:row>
      <xdr:rowOff>151290</xdr:rowOff>
    </xdr:to>
    <xdr:cxnSp macro="">
      <xdr:nvCxnSpPr>
        <xdr:cNvPr id="632" name="直線コネクタ 631"/>
        <xdr:cNvCxnSpPr/>
      </xdr:nvCxnSpPr>
      <xdr:spPr>
        <a:xfrm>
          <a:off x="13703300" y="12472693"/>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159862</xdr:rowOff>
    </xdr:from>
    <xdr:to>
      <xdr:col>71</xdr:col>
      <xdr:colOff>177800</xdr:colOff>
      <xdr:row>72</xdr:row>
      <xdr:rowOff>128293</xdr:rowOff>
    </xdr:to>
    <xdr:cxnSp macro="">
      <xdr:nvCxnSpPr>
        <xdr:cNvPr id="635" name="直線コネクタ 634"/>
        <xdr:cNvCxnSpPr/>
      </xdr:nvCxnSpPr>
      <xdr:spPr>
        <a:xfrm>
          <a:off x="12814300" y="12332812"/>
          <a:ext cx="889000" cy="13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142895</xdr:rowOff>
    </xdr:from>
    <xdr:to>
      <xdr:col>85</xdr:col>
      <xdr:colOff>177800</xdr:colOff>
      <xdr:row>73</xdr:row>
      <xdr:rowOff>73045</xdr:rowOff>
    </xdr:to>
    <xdr:sp macro="" textlink="">
      <xdr:nvSpPr>
        <xdr:cNvPr id="645" name="楕円 644"/>
        <xdr:cNvSpPr/>
      </xdr:nvSpPr>
      <xdr:spPr>
        <a:xfrm>
          <a:off x="16268700" y="1248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165772</xdr:rowOff>
    </xdr:from>
    <xdr:ext cx="534377" cy="259045"/>
    <xdr:sp macro="" textlink="">
      <xdr:nvSpPr>
        <xdr:cNvPr id="646" name="公債費該当値テキスト"/>
        <xdr:cNvSpPr txBox="1"/>
      </xdr:nvSpPr>
      <xdr:spPr>
        <a:xfrm>
          <a:off x="16370300" y="1233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116789</xdr:rowOff>
    </xdr:from>
    <xdr:to>
      <xdr:col>81</xdr:col>
      <xdr:colOff>101600</xdr:colOff>
      <xdr:row>73</xdr:row>
      <xdr:rowOff>46939</xdr:rowOff>
    </xdr:to>
    <xdr:sp macro="" textlink="">
      <xdr:nvSpPr>
        <xdr:cNvPr id="647" name="楕円 646"/>
        <xdr:cNvSpPr/>
      </xdr:nvSpPr>
      <xdr:spPr>
        <a:xfrm>
          <a:off x="15430500" y="1246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63466</xdr:rowOff>
    </xdr:from>
    <xdr:ext cx="534377" cy="259045"/>
    <xdr:sp macro="" textlink="">
      <xdr:nvSpPr>
        <xdr:cNvPr id="648" name="テキスト ボックス 647"/>
        <xdr:cNvSpPr txBox="1"/>
      </xdr:nvSpPr>
      <xdr:spPr>
        <a:xfrm>
          <a:off x="15214111" y="1223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100490</xdr:rowOff>
    </xdr:from>
    <xdr:to>
      <xdr:col>76</xdr:col>
      <xdr:colOff>165100</xdr:colOff>
      <xdr:row>73</xdr:row>
      <xdr:rowOff>30640</xdr:rowOff>
    </xdr:to>
    <xdr:sp macro="" textlink="">
      <xdr:nvSpPr>
        <xdr:cNvPr id="649" name="楕円 648"/>
        <xdr:cNvSpPr/>
      </xdr:nvSpPr>
      <xdr:spPr>
        <a:xfrm>
          <a:off x="14541500" y="1244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47167</xdr:rowOff>
    </xdr:from>
    <xdr:ext cx="534377" cy="259045"/>
    <xdr:sp macro="" textlink="">
      <xdr:nvSpPr>
        <xdr:cNvPr id="650" name="テキスト ボックス 649"/>
        <xdr:cNvSpPr txBox="1"/>
      </xdr:nvSpPr>
      <xdr:spPr>
        <a:xfrm>
          <a:off x="14325111" y="1222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77493</xdr:rowOff>
    </xdr:from>
    <xdr:to>
      <xdr:col>72</xdr:col>
      <xdr:colOff>38100</xdr:colOff>
      <xdr:row>73</xdr:row>
      <xdr:rowOff>7643</xdr:rowOff>
    </xdr:to>
    <xdr:sp macro="" textlink="">
      <xdr:nvSpPr>
        <xdr:cNvPr id="651" name="楕円 650"/>
        <xdr:cNvSpPr/>
      </xdr:nvSpPr>
      <xdr:spPr>
        <a:xfrm>
          <a:off x="13652500" y="1242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24170</xdr:rowOff>
    </xdr:from>
    <xdr:ext cx="534377" cy="259045"/>
    <xdr:sp macro="" textlink="">
      <xdr:nvSpPr>
        <xdr:cNvPr id="652" name="テキスト ボックス 651"/>
        <xdr:cNvSpPr txBox="1"/>
      </xdr:nvSpPr>
      <xdr:spPr>
        <a:xfrm>
          <a:off x="13436111" y="121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109062</xdr:rowOff>
    </xdr:from>
    <xdr:to>
      <xdr:col>67</xdr:col>
      <xdr:colOff>101600</xdr:colOff>
      <xdr:row>72</xdr:row>
      <xdr:rowOff>39212</xdr:rowOff>
    </xdr:to>
    <xdr:sp macro="" textlink="">
      <xdr:nvSpPr>
        <xdr:cNvPr id="653" name="楕円 652"/>
        <xdr:cNvSpPr/>
      </xdr:nvSpPr>
      <xdr:spPr>
        <a:xfrm>
          <a:off x="12763500" y="1228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55739</xdr:rowOff>
    </xdr:from>
    <xdr:ext cx="534377" cy="259045"/>
    <xdr:sp macro="" textlink="">
      <xdr:nvSpPr>
        <xdr:cNvPr id="654" name="テキスト ボックス 653"/>
        <xdr:cNvSpPr txBox="1"/>
      </xdr:nvSpPr>
      <xdr:spPr>
        <a:xfrm>
          <a:off x="12547111" y="120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167932</xdr:rowOff>
    </xdr:from>
    <xdr:to>
      <xdr:col>85</xdr:col>
      <xdr:colOff>127000</xdr:colOff>
      <xdr:row>95</xdr:row>
      <xdr:rowOff>81559</xdr:rowOff>
    </xdr:to>
    <xdr:cxnSp macro="">
      <xdr:nvCxnSpPr>
        <xdr:cNvPr id="683" name="直線コネクタ 682"/>
        <xdr:cNvCxnSpPr/>
      </xdr:nvCxnSpPr>
      <xdr:spPr>
        <a:xfrm>
          <a:off x="15481300" y="16284232"/>
          <a:ext cx="838200" cy="8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167932</xdr:rowOff>
    </xdr:from>
    <xdr:to>
      <xdr:col>81</xdr:col>
      <xdr:colOff>50800</xdr:colOff>
      <xdr:row>95</xdr:row>
      <xdr:rowOff>145605</xdr:rowOff>
    </xdr:to>
    <xdr:cxnSp macro="">
      <xdr:nvCxnSpPr>
        <xdr:cNvPr id="686" name="直線コネクタ 685"/>
        <xdr:cNvCxnSpPr/>
      </xdr:nvCxnSpPr>
      <xdr:spPr>
        <a:xfrm flipV="1">
          <a:off x="14592300" y="16284232"/>
          <a:ext cx="889000" cy="1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88" name="テキスト ボックス 687"/>
        <xdr:cNvSpPr txBox="1"/>
      </xdr:nvSpPr>
      <xdr:spPr>
        <a:xfrm>
          <a:off x="15246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40487</xdr:rowOff>
    </xdr:from>
    <xdr:to>
      <xdr:col>76</xdr:col>
      <xdr:colOff>114300</xdr:colOff>
      <xdr:row>95</xdr:row>
      <xdr:rowOff>145605</xdr:rowOff>
    </xdr:to>
    <xdr:cxnSp macro="">
      <xdr:nvCxnSpPr>
        <xdr:cNvPr id="689" name="直線コネクタ 688"/>
        <xdr:cNvCxnSpPr/>
      </xdr:nvCxnSpPr>
      <xdr:spPr>
        <a:xfrm>
          <a:off x="13703300" y="16328237"/>
          <a:ext cx="889000" cy="10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1" name="テキスト ボックス 690"/>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124003</xdr:rowOff>
    </xdr:from>
    <xdr:to>
      <xdr:col>71</xdr:col>
      <xdr:colOff>177800</xdr:colOff>
      <xdr:row>95</xdr:row>
      <xdr:rowOff>40487</xdr:rowOff>
    </xdr:to>
    <xdr:cxnSp macro="">
      <xdr:nvCxnSpPr>
        <xdr:cNvPr id="692" name="直線コネクタ 691"/>
        <xdr:cNvCxnSpPr/>
      </xdr:nvCxnSpPr>
      <xdr:spPr>
        <a:xfrm>
          <a:off x="12814300" y="16240303"/>
          <a:ext cx="889000" cy="8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43096</xdr:rowOff>
    </xdr:from>
    <xdr:ext cx="469744" cy="259045"/>
    <xdr:sp macro="" textlink="">
      <xdr:nvSpPr>
        <xdr:cNvPr id="694" name="テキスト ボックス 693"/>
        <xdr:cNvSpPr txBox="1"/>
      </xdr:nvSpPr>
      <xdr:spPr>
        <a:xfrm>
          <a:off x="13468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14445</xdr:rowOff>
    </xdr:from>
    <xdr:ext cx="469744" cy="259045"/>
    <xdr:sp macro="" textlink="">
      <xdr:nvSpPr>
        <xdr:cNvPr id="696" name="テキスト ボックス 695"/>
        <xdr:cNvSpPr txBox="1"/>
      </xdr:nvSpPr>
      <xdr:spPr>
        <a:xfrm>
          <a:off x="12579428" y="168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30759</xdr:rowOff>
    </xdr:from>
    <xdr:to>
      <xdr:col>85</xdr:col>
      <xdr:colOff>177800</xdr:colOff>
      <xdr:row>95</xdr:row>
      <xdr:rowOff>132359</xdr:rowOff>
    </xdr:to>
    <xdr:sp macro="" textlink="">
      <xdr:nvSpPr>
        <xdr:cNvPr id="702" name="楕円 701"/>
        <xdr:cNvSpPr/>
      </xdr:nvSpPr>
      <xdr:spPr>
        <a:xfrm>
          <a:off x="16268700" y="1631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53636</xdr:rowOff>
    </xdr:from>
    <xdr:ext cx="534377" cy="259045"/>
    <xdr:sp macro="" textlink="">
      <xdr:nvSpPr>
        <xdr:cNvPr id="703" name="積立金該当値テキスト"/>
        <xdr:cNvSpPr txBox="1"/>
      </xdr:nvSpPr>
      <xdr:spPr>
        <a:xfrm>
          <a:off x="16370300" y="1616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117132</xdr:rowOff>
    </xdr:from>
    <xdr:to>
      <xdr:col>81</xdr:col>
      <xdr:colOff>101600</xdr:colOff>
      <xdr:row>95</xdr:row>
      <xdr:rowOff>47282</xdr:rowOff>
    </xdr:to>
    <xdr:sp macro="" textlink="">
      <xdr:nvSpPr>
        <xdr:cNvPr id="704" name="楕円 703"/>
        <xdr:cNvSpPr/>
      </xdr:nvSpPr>
      <xdr:spPr>
        <a:xfrm>
          <a:off x="15430500" y="162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63809</xdr:rowOff>
    </xdr:from>
    <xdr:ext cx="534377" cy="259045"/>
    <xdr:sp macro="" textlink="">
      <xdr:nvSpPr>
        <xdr:cNvPr id="705" name="テキスト ボックス 704"/>
        <xdr:cNvSpPr txBox="1"/>
      </xdr:nvSpPr>
      <xdr:spPr>
        <a:xfrm>
          <a:off x="15214111" y="1600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94805</xdr:rowOff>
    </xdr:from>
    <xdr:to>
      <xdr:col>76</xdr:col>
      <xdr:colOff>165100</xdr:colOff>
      <xdr:row>96</xdr:row>
      <xdr:rowOff>24955</xdr:rowOff>
    </xdr:to>
    <xdr:sp macro="" textlink="">
      <xdr:nvSpPr>
        <xdr:cNvPr id="706" name="楕円 705"/>
        <xdr:cNvSpPr/>
      </xdr:nvSpPr>
      <xdr:spPr>
        <a:xfrm>
          <a:off x="14541500" y="163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41482</xdr:rowOff>
    </xdr:from>
    <xdr:ext cx="534377" cy="259045"/>
    <xdr:sp macro="" textlink="">
      <xdr:nvSpPr>
        <xdr:cNvPr id="707" name="テキスト ボックス 706"/>
        <xdr:cNvSpPr txBox="1"/>
      </xdr:nvSpPr>
      <xdr:spPr>
        <a:xfrm>
          <a:off x="14325111" y="161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161137</xdr:rowOff>
    </xdr:from>
    <xdr:to>
      <xdr:col>72</xdr:col>
      <xdr:colOff>38100</xdr:colOff>
      <xdr:row>95</xdr:row>
      <xdr:rowOff>91287</xdr:rowOff>
    </xdr:to>
    <xdr:sp macro="" textlink="">
      <xdr:nvSpPr>
        <xdr:cNvPr id="708" name="楕円 707"/>
        <xdr:cNvSpPr/>
      </xdr:nvSpPr>
      <xdr:spPr>
        <a:xfrm>
          <a:off x="13652500" y="162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107814</xdr:rowOff>
    </xdr:from>
    <xdr:ext cx="534377" cy="259045"/>
    <xdr:sp macro="" textlink="">
      <xdr:nvSpPr>
        <xdr:cNvPr id="709" name="テキスト ボックス 708"/>
        <xdr:cNvSpPr txBox="1"/>
      </xdr:nvSpPr>
      <xdr:spPr>
        <a:xfrm>
          <a:off x="13436111" y="1605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73203</xdr:rowOff>
    </xdr:from>
    <xdr:to>
      <xdr:col>67</xdr:col>
      <xdr:colOff>101600</xdr:colOff>
      <xdr:row>95</xdr:row>
      <xdr:rowOff>3353</xdr:rowOff>
    </xdr:to>
    <xdr:sp macro="" textlink="">
      <xdr:nvSpPr>
        <xdr:cNvPr id="710" name="楕円 709"/>
        <xdr:cNvSpPr/>
      </xdr:nvSpPr>
      <xdr:spPr>
        <a:xfrm>
          <a:off x="12763500" y="1618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19880</xdr:rowOff>
    </xdr:from>
    <xdr:ext cx="534377" cy="259045"/>
    <xdr:sp macro="" textlink="">
      <xdr:nvSpPr>
        <xdr:cNvPr id="711" name="テキスト ボックス 710"/>
        <xdr:cNvSpPr txBox="1"/>
      </xdr:nvSpPr>
      <xdr:spPr>
        <a:xfrm>
          <a:off x="12547111" y="1596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13480</xdr:rowOff>
    </xdr:from>
    <xdr:to>
      <xdr:col>116</xdr:col>
      <xdr:colOff>63500</xdr:colOff>
      <xdr:row>38</xdr:row>
      <xdr:rowOff>11684</xdr:rowOff>
    </xdr:to>
    <xdr:cxnSp macro="">
      <xdr:nvCxnSpPr>
        <xdr:cNvPr id="742" name="直線コネクタ 741"/>
        <xdr:cNvCxnSpPr/>
      </xdr:nvCxnSpPr>
      <xdr:spPr>
        <a:xfrm>
          <a:off x="21323300" y="6357130"/>
          <a:ext cx="838200" cy="16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13480</xdr:rowOff>
    </xdr:from>
    <xdr:to>
      <xdr:col>111</xdr:col>
      <xdr:colOff>177800</xdr:colOff>
      <xdr:row>37</xdr:row>
      <xdr:rowOff>57404</xdr:rowOff>
    </xdr:to>
    <xdr:cxnSp macro="">
      <xdr:nvCxnSpPr>
        <xdr:cNvPr id="745" name="直線コネクタ 744"/>
        <xdr:cNvCxnSpPr/>
      </xdr:nvCxnSpPr>
      <xdr:spPr>
        <a:xfrm flipV="1">
          <a:off x="20434300" y="6357130"/>
          <a:ext cx="8890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7" name="テキスト ボックス 746"/>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57404</xdr:rowOff>
    </xdr:from>
    <xdr:to>
      <xdr:col>107</xdr:col>
      <xdr:colOff>50800</xdr:colOff>
      <xdr:row>37</xdr:row>
      <xdr:rowOff>79121</xdr:rowOff>
    </xdr:to>
    <xdr:cxnSp macro="">
      <xdr:nvCxnSpPr>
        <xdr:cNvPr id="748" name="直線コネクタ 747"/>
        <xdr:cNvCxnSpPr/>
      </xdr:nvCxnSpPr>
      <xdr:spPr>
        <a:xfrm flipV="1">
          <a:off x="19545300" y="640105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143908</xdr:rowOff>
    </xdr:from>
    <xdr:ext cx="469744" cy="259045"/>
    <xdr:sp macro="" textlink="">
      <xdr:nvSpPr>
        <xdr:cNvPr id="750" name="テキスト ボックス 749"/>
        <xdr:cNvSpPr txBox="1"/>
      </xdr:nvSpPr>
      <xdr:spPr>
        <a:xfrm>
          <a:off x="20199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79121</xdr:rowOff>
    </xdr:from>
    <xdr:to>
      <xdr:col>102</xdr:col>
      <xdr:colOff>114300</xdr:colOff>
      <xdr:row>37</xdr:row>
      <xdr:rowOff>156845</xdr:rowOff>
    </xdr:to>
    <xdr:cxnSp macro="">
      <xdr:nvCxnSpPr>
        <xdr:cNvPr id="751" name="直線コネクタ 750"/>
        <xdr:cNvCxnSpPr/>
      </xdr:nvCxnSpPr>
      <xdr:spPr>
        <a:xfrm flipV="1">
          <a:off x="18656300" y="642277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167258</xdr:rowOff>
    </xdr:from>
    <xdr:ext cx="469744" cy="259045"/>
    <xdr:sp macro="" textlink="">
      <xdr:nvSpPr>
        <xdr:cNvPr id="753" name="テキスト ボックス 752"/>
        <xdr:cNvSpPr txBox="1"/>
      </xdr:nvSpPr>
      <xdr:spPr>
        <a:xfrm>
          <a:off x="19310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132334</xdr:rowOff>
    </xdr:from>
    <xdr:to>
      <xdr:col>116</xdr:col>
      <xdr:colOff>114300</xdr:colOff>
      <xdr:row>38</xdr:row>
      <xdr:rowOff>62485</xdr:rowOff>
    </xdr:to>
    <xdr:sp macro="" textlink="">
      <xdr:nvSpPr>
        <xdr:cNvPr id="761" name="楕円 760"/>
        <xdr:cNvSpPr/>
      </xdr:nvSpPr>
      <xdr:spPr>
        <a:xfrm>
          <a:off x="221107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110761</xdr:rowOff>
    </xdr:from>
    <xdr:ext cx="469744" cy="259045"/>
    <xdr:sp macro="" textlink="">
      <xdr:nvSpPr>
        <xdr:cNvPr id="762" name="投資及び出資金該当値テキスト"/>
        <xdr:cNvSpPr txBox="1"/>
      </xdr:nvSpPr>
      <xdr:spPr>
        <a:xfrm>
          <a:off x="22212300"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134130</xdr:rowOff>
    </xdr:from>
    <xdr:to>
      <xdr:col>112</xdr:col>
      <xdr:colOff>38100</xdr:colOff>
      <xdr:row>37</xdr:row>
      <xdr:rowOff>64280</xdr:rowOff>
    </xdr:to>
    <xdr:sp macro="" textlink="">
      <xdr:nvSpPr>
        <xdr:cNvPr id="763" name="楕円 762"/>
        <xdr:cNvSpPr/>
      </xdr:nvSpPr>
      <xdr:spPr>
        <a:xfrm>
          <a:off x="21272500" y="63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80807</xdr:rowOff>
    </xdr:from>
    <xdr:ext cx="469744" cy="259045"/>
    <xdr:sp macro="" textlink="">
      <xdr:nvSpPr>
        <xdr:cNvPr id="764" name="テキスト ボックス 763"/>
        <xdr:cNvSpPr txBox="1"/>
      </xdr:nvSpPr>
      <xdr:spPr>
        <a:xfrm>
          <a:off x="21088428" y="608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6604</xdr:rowOff>
    </xdr:from>
    <xdr:to>
      <xdr:col>107</xdr:col>
      <xdr:colOff>101600</xdr:colOff>
      <xdr:row>37</xdr:row>
      <xdr:rowOff>108204</xdr:rowOff>
    </xdr:to>
    <xdr:sp macro="" textlink="">
      <xdr:nvSpPr>
        <xdr:cNvPr id="765" name="楕円 764"/>
        <xdr:cNvSpPr/>
      </xdr:nvSpPr>
      <xdr:spPr>
        <a:xfrm>
          <a:off x="20383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124731</xdr:rowOff>
    </xdr:from>
    <xdr:ext cx="469744" cy="259045"/>
    <xdr:sp macro="" textlink="">
      <xdr:nvSpPr>
        <xdr:cNvPr id="766" name="テキスト ボックス 765"/>
        <xdr:cNvSpPr txBox="1"/>
      </xdr:nvSpPr>
      <xdr:spPr>
        <a:xfrm>
          <a:off x="20199428" y="612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28321</xdr:rowOff>
    </xdr:from>
    <xdr:to>
      <xdr:col>102</xdr:col>
      <xdr:colOff>165100</xdr:colOff>
      <xdr:row>37</xdr:row>
      <xdr:rowOff>129921</xdr:rowOff>
    </xdr:to>
    <xdr:sp macro="" textlink="">
      <xdr:nvSpPr>
        <xdr:cNvPr id="767" name="楕円 766"/>
        <xdr:cNvSpPr/>
      </xdr:nvSpPr>
      <xdr:spPr>
        <a:xfrm>
          <a:off x="19494500" y="6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146448</xdr:rowOff>
    </xdr:from>
    <xdr:ext cx="469744" cy="259045"/>
    <xdr:sp macro="" textlink="">
      <xdr:nvSpPr>
        <xdr:cNvPr id="768" name="テキスト ボックス 767"/>
        <xdr:cNvSpPr txBox="1"/>
      </xdr:nvSpPr>
      <xdr:spPr>
        <a:xfrm>
          <a:off x="19310428" y="614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106045</xdr:rowOff>
    </xdr:from>
    <xdr:to>
      <xdr:col>98</xdr:col>
      <xdr:colOff>38100</xdr:colOff>
      <xdr:row>38</xdr:row>
      <xdr:rowOff>36195</xdr:rowOff>
    </xdr:to>
    <xdr:sp macro="" textlink="">
      <xdr:nvSpPr>
        <xdr:cNvPr id="769" name="楕円 768"/>
        <xdr:cNvSpPr/>
      </xdr:nvSpPr>
      <xdr:spPr>
        <a:xfrm>
          <a:off x="18605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27322</xdr:rowOff>
    </xdr:from>
    <xdr:ext cx="469744" cy="259045"/>
    <xdr:sp macro="" textlink="">
      <xdr:nvSpPr>
        <xdr:cNvPr id="770" name="テキスト ボックス 769"/>
        <xdr:cNvSpPr txBox="1"/>
      </xdr:nvSpPr>
      <xdr:spPr>
        <a:xfrm>
          <a:off x="18421428"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23212</xdr:rowOff>
    </xdr:from>
    <xdr:to>
      <xdr:col>116</xdr:col>
      <xdr:colOff>63500</xdr:colOff>
      <xdr:row>58</xdr:row>
      <xdr:rowOff>54906</xdr:rowOff>
    </xdr:to>
    <xdr:cxnSp macro="">
      <xdr:nvCxnSpPr>
        <xdr:cNvPr id="801" name="直線コネクタ 800"/>
        <xdr:cNvCxnSpPr/>
      </xdr:nvCxnSpPr>
      <xdr:spPr>
        <a:xfrm>
          <a:off x="21323300" y="9967312"/>
          <a:ext cx="838200" cy="3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47096</xdr:rowOff>
    </xdr:from>
    <xdr:ext cx="469744" cy="259045"/>
    <xdr:sp macro="" textlink="">
      <xdr:nvSpPr>
        <xdr:cNvPr id="802" name="貸付金平均値テキスト"/>
        <xdr:cNvSpPr txBox="1"/>
      </xdr:nvSpPr>
      <xdr:spPr>
        <a:xfrm>
          <a:off x="22212300" y="9991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23212</xdr:rowOff>
    </xdr:from>
    <xdr:to>
      <xdr:col>111</xdr:col>
      <xdr:colOff>177800</xdr:colOff>
      <xdr:row>58</xdr:row>
      <xdr:rowOff>30886</xdr:rowOff>
    </xdr:to>
    <xdr:cxnSp macro="">
      <xdr:nvCxnSpPr>
        <xdr:cNvPr id="804" name="直線コネクタ 803"/>
        <xdr:cNvCxnSpPr/>
      </xdr:nvCxnSpPr>
      <xdr:spPr>
        <a:xfrm flipV="1">
          <a:off x="20434300" y="9967312"/>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37250</xdr:rowOff>
    </xdr:from>
    <xdr:ext cx="469744" cy="259045"/>
    <xdr:sp macro="" textlink="">
      <xdr:nvSpPr>
        <xdr:cNvPr id="806" name="テキスト ボックス 805"/>
        <xdr:cNvSpPr txBox="1"/>
      </xdr:nvSpPr>
      <xdr:spPr>
        <a:xfrm>
          <a:off x="2108842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14215</xdr:rowOff>
    </xdr:from>
    <xdr:to>
      <xdr:col>107</xdr:col>
      <xdr:colOff>50800</xdr:colOff>
      <xdr:row>58</xdr:row>
      <xdr:rowOff>30886</xdr:rowOff>
    </xdr:to>
    <xdr:cxnSp macro="">
      <xdr:nvCxnSpPr>
        <xdr:cNvPr id="807" name="直線コネクタ 806"/>
        <xdr:cNvCxnSpPr/>
      </xdr:nvCxnSpPr>
      <xdr:spPr>
        <a:xfrm>
          <a:off x="19545300" y="9958315"/>
          <a:ext cx="889000" cy="1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31486</xdr:rowOff>
    </xdr:from>
    <xdr:ext cx="469744" cy="259045"/>
    <xdr:sp macro="" textlink="">
      <xdr:nvSpPr>
        <xdr:cNvPr id="809" name="テキスト ボックス 808"/>
        <xdr:cNvSpPr txBox="1"/>
      </xdr:nvSpPr>
      <xdr:spPr>
        <a:xfrm>
          <a:off x="20199428" y="101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166136</xdr:rowOff>
    </xdr:from>
    <xdr:to>
      <xdr:col>102</xdr:col>
      <xdr:colOff>114300</xdr:colOff>
      <xdr:row>58</xdr:row>
      <xdr:rowOff>14215</xdr:rowOff>
    </xdr:to>
    <xdr:cxnSp macro="">
      <xdr:nvCxnSpPr>
        <xdr:cNvPr id="810" name="直線コネクタ 809"/>
        <xdr:cNvCxnSpPr/>
      </xdr:nvCxnSpPr>
      <xdr:spPr>
        <a:xfrm>
          <a:off x="18656300" y="9938786"/>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24661</xdr:rowOff>
    </xdr:from>
    <xdr:ext cx="469744" cy="259045"/>
    <xdr:sp macro="" textlink="">
      <xdr:nvSpPr>
        <xdr:cNvPr id="812" name="テキスト ボックス 811"/>
        <xdr:cNvSpPr txBox="1"/>
      </xdr:nvSpPr>
      <xdr:spPr>
        <a:xfrm>
          <a:off x="19310428" y="1014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12104</xdr:rowOff>
    </xdr:from>
    <xdr:ext cx="469744" cy="259045"/>
    <xdr:sp macro="" textlink="">
      <xdr:nvSpPr>
        <xdr:cNvPr id="814" name="テキスト ボックス 813"/>
        <xdr:cNvSpPr txBox="1"/>
      </xdr:nvSpPr>
      <xdr:spPr>
        <a:xfrm>
          <a:off x="18421428" y="1012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4106</xdr:rowOff>
    </xdr:from>
    <xdr:to>
      <xdr:col>116</xdr:col>
      <xdr:colOff>114300</xdr:colOff>
      <xdr:row>58</xdr:row>
      <xdr:rowOff>105706</xdr:rowOff>
    </xdr:to>
    <xdr:sp macro="" textlink="">
      <xdr:nvSpPr>
        <xdr:cNvPr id="820" name="楕円 819"/>
        <xdr:cNvSpPr/>
      </xdr:nvSpPr>
      <xdr:spPr>
        <a:xfrm>
          <a:off x="22110700" y="994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26983</xdr:rowOff>
    </xdr:from>
    <xdr:ext cx="534377" cy="259045"/>
    <xdr:sp macro="" textlink="">
      <xdr:nvSpPr>
        <xdr:cNvPr id="821" name="貸付金該当値テキスト"/>
        <xdr:cNvSpPr txBox="1"/>
      </xdr:nvSpPr>
      <xdr:spPr>
        <a:xfrm>
          <a:off x="22212300" y="979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143862</xdr:rowOff>
    </xdr:from>
    <xdr:to>
      <xdr:col>112</xdr:col>
      <xdr:colOff>38100</xdr:colOff>
      <xdr:row>58</xdr:row>
      <xdr:rowOff>74012</xdr:rowOff>
    </xdr:to>
    <xdr:sp macro="" textlink="">
      <xdr:nvSpPr>
        <xdr:cNvPr id="822" name="楕円 821"/>
        <xdr:cNvSpPr/>
      </xdr:nvSpPr>
      <xdr:spPr>
        <a:xfrm>
          <a:off x="21272500" y="991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90539</xdr:rowOff>
    </xdr:from>
    <xdr:ext cx="534377" cy="259045"/>
    <xdr:sp macro="" textlink="">
      <xdr:nvSpPr>
        <xdr:cNvPr id="823" name="テキスト ボックス 822"/>
        <xdr:cNvSpPr txBox="1"/>
      </xdr:nvSpPr>
      <xdr:spPr>
        <a:xfrm>
          <a:off x="21056111" y="969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151536</xdr:rowOff>
    </xdr:from>
    <xdr:to>
      <xdr:col>107</xdr:col>
      <xdr:colOff>101600</xdr:colOff>
      <xdr:row>58</xdr:row>
      <xdr:rowOff>81686</xdr:rowOff>
    </xdr:to>
    <xdr:sp macro="" textlink="">
      <xdr:nvSpPr>
        <xdr:cNvPr id="824" name="楕円 823"/>
        <xdr:cNvSpPr/>
      </xdr:nvSpPr>
      <xdr:spPr>
        <a:xfrm>
          <a:off x="20383500" y="99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98213</xdr:rowOff>
    </xdr:from>
    <xdr:ext cx="534377" cy="259045"/>
    <xdr:sp macro="" textlink="">
      <xdr:nvSpPr>
        <xdr:cNvPr id="825" name="テキスト ボックス 824"/>
        <xdr:cNvSpPr txBox="1"/>
      </xdr:nvSpPr>
      <xdr:spPr>
        <a:xfrm>
          <a:off x="20167111" y="96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134865</xdr:rowOff>
    </xdr:from>
    <xdr:to>
      <xdr:col>102</xdr:col>
      <xdr:colOff>165100</xdr:colOff>
      <xdr:row>58</xdr:row>
      <xdr:rowOff>65015</xdr:rowOff>
    </xdr:to>
    <xdr:sp macro="" textlink="">
      <xdr:nvSpPr>
        <xdr:cNvPr id="826" name="楕円 825"/>
        <xdr:cNvSpPr/>
      </xdr:nvSpPr>
      <xdr:spPr>
        <a:xfrm>
          <a:off x="19494500" y="990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81542</xdr:rowOff>
    </xdr:from>
    <xdr:ext cx="534377" cy="259045"/>
    <xdr:sp macro="" textlink="">
      <xdr:nvSpPr>
        <xdr:cNvPr id="827" name="テキスト ボックス 826"/>
        <xdr:cNvSpPr txBox="1"/>
      </xdr:nvSpPr>
      <xdr:spPr>
        <a:xfrm>
          <a:off x="19278111" y="968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115336</xdr:rowOff>
    </xdr:from>
    <xdr:to>
      <xdr:col>98</xdr:col>
      <xdr:colOff>38100</xdr:colOff>
      <xdr:row>58</xdr:row>
      <xdr:rowOff>45486</xdr:rowOff>
    </xdr:to>
    <xdr:sp macro="" textlink="">
      <xdr:nvSpPr>
        <xdr:cNvPr id="828" name="楕円 827"/>
        <xdr:cNvSpPr/>
      </xdr:nvSpPr>
      <xdr:spPr>
        <a:xfrm>
          <a:off x="18605500" y="98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62013</xdr:rowOff>
    </xdr:from>
    <xdr:ext cx="534377" cy="259045"/>
    <xdr:sp macro="" textlink="">
      <xdr:nvSpPr>
        <xdr:cNvPr id="829" name="テキスト ボックス 828"/>
        <xdr:cNvSpPr txBox="1"/>
      </xdr:nvSpPr>
      <xdr:spPr>
        <a:xfrm>
          <a:off x="18389111" y="966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97599</xdr:rowOff>
    </xdr:from>
    <xdr:to>
      <xdr:col>116</xdr:col>
      <xdr:colOff>63500</xdr:colOff>
      <xdr:row>73</xdr:row>
      <xdr:rowOff>117983</xdr:rowOff>
    </xdr:to>
    <xdr:cxnSp macro="">
      <xdr:nvCxnSpPr>
        <xdr:cNvPr id="859" name="直線コネクタ 858"/>
        <xdr:cNvCxnSpPr/>
      </xdr:nvCxnSpPr>
      <xdr:spPr>
        <a:xfrm>
          <a:off x="21323300" y="12613449"/>
          <a:ext cx="8382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69596</xdr:rowOff>
    </xdr:from>
    <xdr:to>
      <xdr:col>111</xdr:col>
      <xdr:colOff>177800</xdr:colOff>
      <xdr:row>73</xdr:row>
      <xdr:rowOff>97599</xdr:rowOff>
    </xdr:to>
    <xdr:cxnSp macro="">
      <xdr:nvCxnSpPr>
        <xdr:cNvPr id="862" name="直線コネクタ 861"/>
        <xdr:cNvCxnSpPr/>
      </xdr:nvCxnSpPr>
      <xdr:spPr>
        <a:xfrm>
          <a:off x="20434300" y="12585446"/>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69596</xdr:rowOff>
    </xdr:from>
    <xdr:to>
      <xdr:col>107</xdr:col>
      <xdr:colOff>50800</xdr:colOff>
      <xdr:row>73</xdr:row>
      <xdr:rowOff>165112</xdr:rowOff>
    </xdr:to>
    <xdr:cxnSp macro="">
      <xdr:nvCxnSpPr>
        <xdr:cNvPr id="865" name="直線コネクタ 864"/>
        <xdr:cNvCxnSpPr/>
      </xdr:nvCxnSpPr>
      <xdr:spPr>
        <a:xfrm flipV="1">
          <a:off x="19545300" y="12585446"/>
          <a:ext cx="889000" cy="9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165112</xdr:rowOff>
    </xdr:from>
    <xdr:to>
      <xdr:col>102</xdr:col>
      <xdr:colOff>114300</xdr:colOff>
      <xdr:row>74</xdr:row>
      <xdr:rowOff>13132</xdr:rowOff>
    </xdr:to>
    <xdr:cxnSp macro="">
      <xdr:nvCxnSpPr>
        <xdr:cNvPr id="868" name="直線コネクタ 867"/>
        <xdr:cNvCxnSpPr/>
      </xdr:nvCxnSpPr>
      <xdr:spPr>
        <a:xfrm flipV="1">
          <a:off x="18656300" y="12680962"/>
          <a:ext cx="8890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144784</xdr:rowOff>
    </xdr:from>
    <xdr:ext cx="534377" cy="259045"/>
    <xdr:sp macro="" textlink="">
      <xdr:nvSpPr>
        <xdr:cNvPr id="870" name="テキスト ボックス 869"/>
        <xdr:cNvSpPr txBox="1"/>
      </xdr:nvSpPr>
      <xdr:spPr>
        <a:xfrm>
          <a:off x="19278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152557</xdr:rowOff>
    </xdr:from>
    <xdr:ext cx="534377" cy="259045"/>
    <xdr:sp macro="" textlink="">
      <xdr:nvSpPr>
        <xdr:cNvPr id="872" name="テキスト ボックス 871"/>
        <xdr:cNvSpPr txBox="1"/>
      </xdr:nvSpPr>
      <xdr:spPr>
        <a:xfrm>
          <a:off x="18389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67183</xdr:rowOff>
    </xdr:from>
    <xdr:to>
      <xdr:col>116</xdr:col>
      <xdr:colOff>114300</xdr:colOff>
      <xdr:row>73</xdr:row>
      <xdr:rowOff>168783</xdr:rowOff>
    </xdr:to>
    <xdr:sp macro="" textlink="">
      <xdr:nvSpPr>
        <xdr:cNvPr id="878" name="楕円 877"/>
        <xdr:cNvSpPr/>
      </xdr:nvSpPr>
      <xdr:spPr>
        <a:xfrm>
          <a:off x="22110700" y="1258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90060</xdr:rowOff>
    </xdr:from>
    <xdr:ext cx="534377" cy="259045"/>
    <xdr:sp macro="" textlink="">
      <xdr:nvSpPr>
        <xdr:cNvPr id="879" name="繰出金該当値テキスト"/>
        <xdr:cNvSpPr txBox="1"/>
      </xdr:nvSpPr>
      <xdr:spPr>
        <a:xfrm>
          <a:off x="22212300" y="1243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46799</xdr:rowOff>
    </xdr:from>
    <xdr:to>
      <xdr:col>112</xdr:col>
      <xdr:colOff>38100</xdr:colOff>
      <xdr:row>73</xdr:row>
      <xdr:rowOff>148399</xdr:rowOff>
    </xdr:to>
    <xdr:sp macro="" textlink="">
      <xdr:nvSpPr>
        <xdr:cNvPr id="880" name="楕円 879"/>
        <xdr:cNvSpPr/>
      </xdr:nvSpPr>
      <xdr:spPr>
        <a:xfrm>
          <a:off x="21272500" y="125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164926</xdr:rowOff>
    </xdr:from>
    <xdr:ext cx="534377" cy="259045"/>
    <xdr:sp macro="" textlink="">
      <xdr:nvSpPr>
        <xdr:cNvPr id="881" name="テキスト ボックス 880"/>
        <xdr:cNvSpPr txBox="1"/>
      </xdr:nvSpPr>
      <xdr:spPr>
        <a:xfrm>
          <a:off x="21056111" y="1233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18796</xdr:rowOff>
    </xdr:from>
    <xdr:to>
      <xdr:col>107</xdr:col>
      <xdr:colOff>101600</xdr:colOff>
      <xdr:row>73</xdr:row>
      <xdr:rowOff>120396</xdr:rowOff>
    </xdr:to>
    <xdr:sp macro="" textlink="">
      <xdr:nvSpPr>
        <xdr:cNvPr id="882" name="楕円 881"/>
        <xdr:cNvSpPr/>
      </xdr:nvSpPr>
      <xdr:spPr>
        <a:xfrm>
          <a:off x="20383500" y="1253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136923</xdr:rowOff>
    </xdr:from>
    <xdr:ext cx="534377" cy="259045"/>
    <xdr:sp macro="" textlink="">
      <xdr:nvSpPr>
        <xdr:cNvPr id="883" name="テキスト ボックス 882"/>
        <xdr:cNvSpPr txBox="1"/>
      </xdr:nvSpPr>
      <xdr:spPr>
        <a:xfrm>
          <a:off x="20167111" y="1230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114312</xdr:rowOff>
    </xdr:from>
    <xdr:to>
      <xdr:col>102</xdr:col>
      <xdr:colOff>165100</xdr:colOff>
      <xdr:row>74</xdr:row>
      <xdr:rowOff>44462</xdr:rowOff>
    </xdr:to>
    <xdr:sp macro="" textlink="">
      <xdr:nvSpPr>
        <xdr:cNvPr id="884" name="楕円 883"/>
        <xdr:cNvSpPr/>
      </xdr:nvSpPr>
      <xdr:spPr>
        <a:xfrm>
          <a:off x="19494500" y="126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60989</xdr:rowOff>
    </xdr:from>
    <xdr:ext cx="534377" cy="259045"/>
    <xdr:sp macro="" textlink="">
      <xdr:nvSpPr>
        <xdr:cNvPr id="885" name="テキスト ボックス 884"/>
        <xdr:cNvSpPr txBox="1"/>
      </xdr:nvSpPr>
      <xdr:spPr>
        <a:xfrm>
          <a:off x="19278111" y="124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133782</xdr:rowOff>
    </xdr:from>
    <xdr:to>
      <xdr:col>98</xdr:col>
      <xdr:colOff>38100</xdr:colOff>
      <xdr:row>74</xdr:row>
      <xdr:rowOff>63932</xdr:rowOff>
    </xdr:to>
    <xdr:sp macro="" textlink="">
      <xdr:nvSpPr>
        <xdr:cNvPr id="886" name="楕円 885"/>
        <xdr:cNvSpPr/>
      </xdr:nvSpPr>
      <xdr:spPr>
        <a:xfrm>
          <a:off x="18605500" y="1264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80459</xdr:rowOff>
    </xdr:from>
    <xdr:ext cx="534377" cy="259045"/>
    <xdr:sp macro="" textlink="">
      <xdr:nvSpPr>
        <xdr:cNvPr id="887" name="テキスト ボックス 886"/>
        <xdr:cNvSpPr txBox="1"/>
      </xdr:nvSpPr>
      <xdr:spPr>
        <a:xfrm>
          <a:off x="18389111" y="1242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614,173</a:t>
          </a:r>
          <a:r>
            <a:rPr kumimoji="1" lang="ja-JP" altLang="en-US" sz="1100">
              <a:latin typeface="ＭＳ Ｐゴシック" panose="020B0600070205080204" pitchFamily="50" charset="-128"/>
              <a:ea typeface="ＭＳ Ｐゴシック" panose="020B0600070205080204" pitchFamily="50" charset="-128"/>
            </a:rPr>
            <a:t>円となり、前年度比</a:t>
          </a:r>
          <a:r>
            <a:rPr kumimoji="1" lang="en-US" altLang="ja-JP" sz="1100">
              <a:latin typeface="ＭＳ Ｐゴシック" panose="020B0600070205080204" pitchFamily="50" charset="-128"/>
              <a:ea typeface="ＭＳ Ｐゴシック" panose="020B0600070205080204" pitchFamily="50" charset="-128"/>
            </a:rPr>
            <a:t>84,074</a:t>
          </a:r>
          <a:r>
            <a:rPr kumimoji="1" lang="ja-JP" altLang="en-US" sz="1100">
              <a:latin typeface="ＭＳ Ｐゴシック" panose="020B0600070205080204" pitchFamily="50" charset="-128"/>
              <a:ea typeface="ＭＳ Ｐゴシック" panose="020B0600070205080204" pitchFamily="50" charset="-128"/>
            </a:rPr>
            <a:t>円増となっている。これは、補助費において新型コロナウイルス感染症への対応として各種給付金事業等を実施したためである。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その他主な構成項目である扶助費は、住民一人当た</a:t>
          </a:r>
          <a:r>
            <a:rPr kumimoji="1" lang="en-US" altLang="ja-JP" sz="1100">
              <a:latin typeface="ＭＳ Ｐゴシック" panose="020B0600070205080204" pitchFamily="50" charset="-128"/>
              <a:ea typeface="ＭＳ Ｐゴシック" panose="020B0600070205080204" pitchFamily="50" charset="-128"/>
            </a:rPr>
            <a:t>139,136</a:t>
          </a:r>
          <a:r>
            <a:rPr kumimoji="1" lang="ja-JP" altLang="en-US" sz="1100">
              <a:latin typeface="ＭＳ Ｐゴシック" panose="020B0600070205080204" pitchFamily="50" charset="-128"/>
              <a:ea typeface="ＭＳ Ｐゴシック" panose="020B0600070205080204" pitchFamily="50" charset="-128"/>
            </a:rPr>
            <a:t>円となっており、少子高齢社会の到来による社会保障関連経費の増加により、全国平均、類団平均よりも高い水準で推移している。令和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年度は新型コロナウイルス感染症対応の子育て世帯への給付金事業などが増加要因である。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79,272</a:t>
          </a:r>
          <a:r>
            <a:rPr kumimoji="1" lang="ja-JP" altLang="en-US" sz="1100">
              <a:latin typeface="ＭＳ Ｐゴシック" panose="020B0600070205080204" pitchFamily="50" charset="-128"/>
              <a:ea typeface="ＭＳ Ｐゴシック" panose="020B0600070205080204" pitchFamily="50" charset="-128"/>
            </a:rPr>
            <a:t>円となっており、全国平均、県平均及び類似団体と比較して一人当たりコストが高い状況となっている。これは、人口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人当たり職員数が多い（佐世保市</a:t>
          </a:r>
          <a:r>
            <a:rPr kumimoji="1" lang="en-US" altLang="ja-JP" sz="1100">
              <a:latin typeface="ＭＳ Ｐゴシック" panose="020B0600070205080204" pitchFamily="50" charset="-128"/>
              <a:ea typeface="ＭＳ Ｐゴシック" panose="020B0600070205080204" pitchFamily="50" charset="-128"/>
            </a:rPr>
            <a:t>8.53</a:t>
          </a:r>
          <a:r>
            <a:rPr kumimoji="1" lang="ja-JP" altLang="en-US" sz="1100">
              <a:latin typeface="ＭＳ Ｐゴシック" panose="020B0600070205080204" pitchFamily="50" charset="-128"/>
              <a:ea typeface="ＭＳ Ｐゴシック" panose="020B0600070205080204" pitchFamily="50" charset="-128"/>
            </a:rPr>
            <a:t>人　類似団体</a:t>
          </a:r>
          <a:r>
            <a:rPr kumimoji="1" lang="en-US" altLang="ja-JP" sz="1100">
              <a:latin typeface="ＭＳ Ｐゴシック" panose="020B0600070205080204" pitchFamily="50" charset="-128"/>
              <a:ea typeface="ＭＳ Ｐゴシック" panose="020B0600070205080204" pitchFamily="50" charset="-128"/>
            </a:rPr>
            <a:t>6.37</a:t>
          </a:r>
          <a:r>
            <a:rPr kumimoji="1" lang="ja-JP" altLang="en-US" sz="1100">
              <a:latin typeface="ＭＳ Ｐゴシック" panose="020B0600070205080204" pitchFamily="50" charset="-128"/>
              <a:ea typeface="ＭＳ Ｐゴシック" panose="020B0600070205080204" pitchFamily="50" charset="-128"/>
            </a:rPr>
            <a:t>人）ことなどが要因である。経年比較では会計年度任用職員制度導入により、増となっている。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物件費は住民一人当たり</a:t>
          </a:r>
          <a:r>
            <a:rPr kumimoji="1" lang="en-US" altLang="ja-JP" sz="1100">
              <a:latin typeface="ＭＳ Ｐゴシック" panose="020B0600070205080204" pitchFamily="50" charset="-128"/>
              <a:ea typeface="ＭＳ Ｐゴシック" panose="020B0600070205080204" pitchFamily="50" charset="-128"/>
            </a:rPr>
            <a:t>68,898</a:t>
          </a:r>
          <a:r>
            <a:rPr kumimoji="1" lang="ja-JP" altLang="en-US" sz="1100">
              <a:latin typeface="ＭＳ Ｐゴシック" panose="020B0600070205080204" pitchFamily="50" charset="-128"/>
              <a:ea typeface="ＭＳ Ｐゴシック" panose="020B0600070205080204" pitchFamily="50" charset="-128"/>
            </a:rPr>
            <a:t>円となっており、全国平均、県平均及び類似団体と比較して一人当たりコストが高い状況となっている。これは、商工費、農林水産業費及び衛生費において人口一人当たり決算額が多いことが要因である。経年比較では、小中学校において一人一台ＰＣ端末を整備したことや、新型コロナウイルス感染症対応の給付金事務経費により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42,638</a:t>
          </a:r>
          <a:r>
            <a:rPr kumimoji="1" lang="ja-JP" altLang="en-US" sz="1100">
              <a:latin typeface="ＭＳ Ｐゴシック" panose="020B0600070205080204" pitchFamily="50" charset="-128"/>
              <a:ea typeface="ＭＳ Ｐゴシック" panose="020B0600070205080204" pitchFamily="50" charset="-128"/>
            </a:rPr>
            <a:t>円となっており、県平均を下回っているものの全国平均及び類似団体と比較して一人当たりコストが高い状況となっている。令和元年度は一時的に起債を発行する大型事業を行ったため、市債発行額を元金償還金の範囲内とする基本方針を継続するとともに、今後の推移を注視していく。</a:t>
          </a:r>
        </a:p>
        <a:p>
          <a:r>
            <a:rPr kumimoji="1" lang="ja-JP" altLang="en-US" sz="1100">
              <a:latin typeface="ＭＳ Ｐゴシック" panose="020B0600070205080204" pitchFamily="50" charset="-128"/>
              <a:ea typeface="ＭＳ Ｐゴシック" panose="020B0600070205080204" pitchFamily="50" charset="-128"/>
            </a:rPr>
            <a:t>普通建設事業費（更新整備）は住民一人当たり</a:t>
          </a:r>
          <a:r>
            <a:rPr kumimoji="1" lang="en-US" altLang="ja-JP" sz="1100">
              <a:latin typeface="ＭＳ Ｐゴシック" panose="020B0600070205080204" pitchFamily="50" charset="-128"/>
              <a:ea typeface="ＭＳ Ｐゴシック" panose="020B0600070205080204" pitchFamily="50" charset="-128"/>
            </a:rPr>
            <a:t>36,197</a:t>
          </a:r>
          <a:r>
            <a:rPr kumimoji="1" lang="ja-JP" altLang="en-US" sz="1100">
              <a:latin typeface="ＭＳ Ｐゴシック" panose="020B0600070205080204" pitchFamily="50" charset="-128"/>
              <a:ea typeface="ＭＳ Ｐゴシック" panose="020B0600070205080204" pitchFamily="50" charset="-128"/>
            </a:rPr>
            <a:t>円となっており、全国平均、類似団体より高く、県平均と比べると低い状況となっている。令和元年度から減少した要因は、新西部クリーンセンター（ごみ処理施設）の更新や、学校空調設備の整備が終了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長崎県佐世保市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246,441
244,593
426.01
157,063,195
151,357,527
4,631,981
60,375,435
108,166,883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113792</xdr:rowOff>
    </xdr:from>
    <xdr:to>
      <xdr:col>24</xdr:col>
      <xdr:colOff>63500</xdr:colOff>
      <xdr:row>34</xdr:row>
      <xdr:rowOff>5588</xdr:rowOff>
    </xdr:to>
    <xdr:cxnSp macro="">
      <xdr:nvCxnSpPr>
        <xdr:cNvPr id="61" name="直線コネクタ 60"/>
        <xdr:cNvCxnSpPr/>
      </xdr:nvCxnSpPr>
      <xdr:spPr>
        <a:xfrm>
          <a:off x="3797300" y="5771642"/>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113792</xdr:rowOff>
    </xdr:from>
    <xdr:to>
      <xdr:col>19</xdr:col>
      <xdr:colOff>177800</xdr:colOff>
      <xdr:row>33</xdr:row>
      <xdr:rowOff>140462</xdr:rowOff>
    </xdr:to>
    <xdr:cxnSp macro="">
      <xdr:nvCxnSpPr>
        <xdr:cNvPr id="64" name="直線コネクタ 63"/>
        <xdr:cNvCxnSpPr/>
      </xdr:nvCxnSpPr>
      <xdr:spPr>
        <a:xfrm flipV="1">
          <a:off x="2908300" y="577164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122936</xdr:rowOff>
    </xdr:from>
    <xdr:to>
      <xdr:col>15</xdr:col>
      <xdr:colOff>50800</xdr:colOff>
      <xdr:row>33</xdr:row>
      <xdr:rowOff>140462</xdr:rowOff>
    </xdr:to>
    <xdr:cxnSp macro="">
      <xdr:nvCxnSpPr>
        <xdr:cNvPr id="67" name="直線コネクタ 66"/>
        <xdr:cNvCxnSpPr/>
      </xdr:nvCxnSpPr>
      <xdr:spPr>
        <a:xfrm>
          <a:off x="2019300" y="578078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122936</xdr:rowOff>
    </xdr:from>
    <xdr:to>
      <xdr:col>10</xdr:col>
      <xdr:colOff>114300</xdr:colOff>
      <xdr:row>33</xdr:row>
      <xdr:rowOff>135128</xdr:rowOff>
    </xdr:to>
    <xdr:cxnSp macro="">
      <xdr:nvCxnSpPr>
        <xdr:cNvPr id="70" name="直線コネクタ 69"/>
        <xdr:cNvCxnSpPr/>
      </xdr:nvCxnSpPr>
      <xdr:spPr>
        <a:xfrm flipV="1">
          <a:off x="1130300" y="578078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126238</xdr:rowOff>
    </xdr:from>
    <xdr:to>
      <xdr:col>24</xdr:col>
      <xdr:colOff>114300</xdr:colOff>
      <xdr:row>34</xdr:row>
      <xdr:rowOff>56388</xdr:rowOff>
    </xdr:to>
    <xdr:sp macro="" textlink="">
      <xdr:nvSpPr>
        <xdr:cNvPr id="80" name="楕円 79"/>
        <xdr:cNvSpPr/>
      </xdr:nvSpPr>
      <xdr:spPr>
        <a:xfrm>
          <a:off x="4584700" y="57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149115</xdr:rowOff>
    </xdr:from>
    <xdr:ext cx="469744" cy="259045"/>
    <xdr:sp macro="" textlink="">
      <xdr:nvSpPr>
        <xdr:cNvPr id="81" name="議会費該当値テキスト"/>
        <xdr:cNvSpPr txBox="1"/>
      </xdr:nvSpPr>
      <xdr:spPr>
        <a:xfrm>
          <a:off x="4686300" y="563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62992</xdr:rowOff>
    </xdr:from>
    <xdr:to>
      <xdr:col>20</xdr:col>
      <xdr:colOff>38100</xdr:colOff>
      <xdr:row>33</xdr:row>
      <xdr:rowOff>164592</xdr:rowOff>
    </xdr:to>
    <xdr:sp macro="" textlink="">
      <xdr:nvSpPr>
        <xdr:cNvPr id="82" name="楕円 81"/>
        <xdr:cNvSpPr/>
      </xdr:nvSpPr>
      <xdr:spPr>
        <a:xfrm>
          <a:off x="3746500" y="57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9669</xdr:rowOff>
    </xdr:from>
    <xdr:ext cx="469744" cy="259045"/>
    <xdr:sp macro="" textlink="">
      <xdr:nvSpPr>
        <xdr:cNvPr id="83" name="テキスト ボックス 82"/>
        <xdr:cNvSpPr txBox="1"/>
      </xdr:nvSpPr>
      <xdr:spPr>
        <a:xfrm>
          <a:off x="3562428" y="54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89662</xdr:rowOff>
    </xdr:from>
    <xdr:to>
      <xdr:col>15</xdr:col>
      <xdr:colOff>101600</xdr:colOff>
      <xdr:row>34</xdr:row>
      <xdr:rowOff>19812</xdr:rowOff>
    </xdr:to>
    <xdr:sp macro="" textlink="">
      <xdr:nvSpPr>
        <xdr:cNvPr id="84" name="楕円 83"/>
        <xdr:cNvSpPr/>
      </xdr:nvSpPr>
      <xdr:spPr>
        <a:xfrm>
          <a:off x="2857500" y="57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36339</xdr:rowOff>
    </xdr:from>
    <xdr:ext cx="469744" cy="259045"/>
    <xdr:sp macro="" textlink="">
      <xdr:nvSpPr>
        <xdr:cNvPr id="85" name="テキスト ボックス 84"/>
        <xdr:cNvSpPr txBox="1"/>
      </xdr:nvSpPr>
      <xdr:spPr>
        <a:xfrm>
          <a:off x="2673428" y="552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72136</xdr:rowOff>
    </xdr:from>
    <xdr:to>
      <xdr:col>10</xdr:col>
      <xdr:colOff>165100</xdr:colOff>
      <xdr:row>34</xdr:row>
      <xdr:rowOff>2286</xdr:rowOff>
    </xdr:to>
    <xdr:sp macro="" textlink="">
      <xdr:nvSpPr>
        <xdr:cNvPr id="86" name="楕円 85"/>
        <xdr:cNvSpPr/>
      </xdr:nvSpPr>
      <xdr:spPr>
        <a:xfrm>
          <a:off x="1968500" y="572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18813</xdr:rowOff>
    </xdr:from>
    <xdr:ext cx="469744" cy="259045"/>
    <xdr:sp macro="" textlink="">
      <xdr:nvSpPr>
        <xdr:cNvPr id="87" name="テキスト ボックス 86"/>
        <xdr:cNvSpPr txBox="1"/>
      </xdr:nvSpPr>
      <xdr:spPr>
        <a:xfrm>
          <a:off x="1784428" y="550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84328</xdr:rowOff>
    </xdr:from>
    <xdr:to>
      <xdr:col>6</xdr:col>
      <xdr:colOff>38100</xdr:colOff>
      <xdr:row>34</xdr:row>
      <xdr:rowOff>14478</xdr:rowOff>
    </xdr:to>
    <xdr:sp macro="" textlink="">
      <xdr:nvSpPr>
        <xdr:cNvPr id="88" name="楕円 87"/>
        <xdr:cNvSpPr/>
      </xdr:nvSpPr>
      <xdr:spPr>
        <a:xfrm>
          <a:off x="1079500" y="57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31005</xdr:rowOff>
    </xdr:from>
    <xdr:ext cx="469744" cy="259045"/>
    <xdr:sp macro="" textlink="">
      <xdr:nvSpPr>
        <xdr:cNvPr id="89" name="テキスト ボックス 88"/>
        <xdr:cNvSpPr txBox="1"/>
      </xdr:nvSpPr>
      <xdr:spPr>
        <a:xfrm>
          <a:off x="895428" y="551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107555</xdr:rowOff>
    </xdr:from>
    <xdr:to>
      <xdr:col>24</xdr:col>
      <xdr:colOff>63500</xdr:colOff>
      <xdr:row>57</xdr:row>
      <xdr:rowOff>157291</xdr:rowOff>
    </xdr:to>
    <xdr:cxnSp macro="">
      <xdr:nvCxnSpPr>
        <xdr:cNvPr id="121" name="直線コネクタ 120"/>
        <xdr:cNvCxnSpPr/>
      </xdr:nvCxnSpPr>
      <xdr:spPr>
        <a:xfrm flipV="1">
          <a:off x="3797300" y="8851505"/>
          <a:ext cx="838200" cy="107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157291</xdr:rowOff>
    </xdr:from>
    <xdr:to>
      <xdr:col>19</xdr:col>
      <xdr:colOff>177800</xdr:colOff>
      <xdr:row>58</xdr:row>
      <xdr:rowOff>36743</xdr:rowOff>
    </xdr:to>
    <xdr:cxnSp macro="">
      <xdr:nvCxnSpPr>
        <xdr:cNvPr id="124" name="直線コネクタ 123"/>
        <xdr:cNvCxnSpPr/>
      </xdr:nvCxnSpPr>
      <xdr:spPr>
        <a:xfrm flipV="1">
          <a:off x="2908300" y="9929941"/>
          <a:ext cx="889000" cy="5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16713</xdr:rowOff>
    </xdr:from>
    <xdr:to>
      <xdr:col>15</xdr:col>
      <xdr:colOff>50800</xdr:colOff>
      <xdr:row>58</xdr:row>
      <xdr:rowOff>36743</xdr:rowOff>
    </xdr:to>
    <xdr:cxnSp macro="">
      <xdr:nvCxnSpPr>
        <xdr:cNvPr id="127" name="直線コネクタ 126"/>
        <xdr:cNvCxnSpPr/>
      </xdr:nvCxnSpPr>
      <xdr:spPr>
        <a:xfrm>
          <a:off x="2019300" y="9960813"/>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2964</xdr:rowOff>
    </xdr:from>
    <xdr:to>
      <xdr:col>10</xdr:col>
      <xdr:colOff>114300</xdr:colOff>
      <xdr:row>58</xdr:row>
      <xdr:rowOff>16713</xdr:rowOff>
    </xdr:to>
    <xdr:cxnSp macro="">
      <xdr:nvCxnSpPr>
        <xdr:cNvPr id="130" name="直線コネクタ 129"/>
        <xdr:cNvCxnSpPr/>
      </xdr:nvCxnSpPr>
      <xdr:spPr>
        <a:xfrm>
          <a:off x="1130300" y="9947064"/>
          <a:ext cx="889000" cy="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87575</xdr:rowOff>
    </xdr:from>
    <xdr:ext cx="534377" cy="259045"/>
    <xdr:sp macro="" textlink="">
      <xdr:nvSpPr>
        <xdr:cNvPr id="132" name="テキスト ボックス 131"/>
        <xdr:cNvSpPr txBox="1"/>
      </xdr:nvSpPr>
      <xdr:spPr>
        <a:xfrm>
          <a:off x="1752111" y="102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69177</xdr:rowOff>
    </xdr:from>
    <xdr:ext cx="534377" cy="259045"/>
    <xdr:sp macro="" textlink="">
      <xdr:nvSpPr>
        <xdr:cNvPr id="134" name="テキスト ボックス 133"/>
        <xdr:cNvSpPr txBox="1"/>
      </xdr:nvSpPr>
      <xdr:spPr>
        <a:xfrm>
          <a:off x="863111" y="101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56755</xdr:rowOff>
    </xdr:from>
    <xdr:to>
      <xdr:col>24</xdr:col>
      <xdr:colOff>114300</xdr:colOff>
      <xdr:row>51</xdr:row>
      <xdr:rowOff>158355</xdr:rowOff>
    </xdr:to>
    <xdr:sp macro="" textlink="">
      <xdr:nvSpPr>
        <xdr:cNvPr id="140" name="楕円 139"/>
        <xdr:cNvSpPr/>
      </xdr:nvSpPr>
      <xdr:spPr>
        <a:xfrm>
          <a:off x="4584700" y="880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79632</xdr:rowOff>
    </xdr:from>
    <xdr:ext cx="599010" cy="259045"/>
    <xdr:sp macro="" textlink="">
      <xdr:nvSpPr>
        <xdr:cNvPr id="141" name="総務費該当値テキスト"/>
        <xdr:cNvSpPr txBox="1"/>
      </xdr:nvSpPr>
      <xdr:spPr>
        <a:xfrm>
          <a:off x="4686300" y="865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106491</xdr:rowOff>
    </xdr:from>
    <xdr:to>
      <xdr:col>20</xdr:col>
      <xdr:colOff>38100</xdr:colOff>
      <xdr:row>58</xdr:row>
      <xdr:rowOff>36641</xdr:rowOff>
    </xdr:to>
    <xdr:sp macro="" textlink="">
      <xdr:nvSpPr>
        <xdr:cNvPr id="142" name="楕円 141"/>
        <xdr:cNvSpPr/>
      </xdr:nvSpPr>
      <xdr:spPr>
        <a:xfrm>
          <a:off x="3746500" y="98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53168</xdr:rowOff>
    </xdr:from>
    <xdr:ext cx="534377" cy="259045"/>
    <xdr:sp macro="" textlink="">
      <xdr:nvSpPr>
        <xdr:cNvPr id="143" name="テキスト ボックス 142"/>
        <xdr:cNvSpPr txBox="1"/>
      </xdr:nvSpPr>
      <xdr:spPr>
        <a:xfrm>
          <a:off x="3530111" y="965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157393</xdr:rowOff>
    </xdr:from>
    <xdr:to>
      <xdr:col>15</xdr:col>
      <xdr:colOff>101600</xdr:colOff>
      <xdr:row>58</xdr:row>
      <xdr:rowOff>87543</xdr:rowOff>
    </xdr:to>
    <xdr:sp macro="" textlink="">
      <xdr:nvSpPr>
        <xdr:cNvPr id="144" name="楕円 143"/>
        <xdr:cNvSpPr/>
      </xdr:nvSpPr>
      <xdr:spPr>
        <a:xfrm>
          <a:off x="2857500" y="99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104070</xdr:rowOff>
    </xdr:from>
    <xdr:ext cx="534377" cy="259045"/>
    <xdr:sp macro="" textlink="">
      <xdr:nvSpPr>
        <xdr:cNvPr id="145" name="テキスト ボックス 144"/>
        <xdr:cNvSpPr txBox="1"/>
      </xdr:nvSpPr>
      <xdr:spPr>
        <a:xfrm>
          <a:off x="2641111" y="970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137363</xdr:rowOff>
    </xdr:from>
    <xdr:to>
      <xdr:col>10</xdr:col>
      <xdr:colOff>165100</xdr:colOff>
      <xdr:row>58</xdr:row>
      <xdr:rowOff>67513</xdr:rowOff>
    </xdr:to>
    <xdr:sp macro="" textlink="">
      <xdr:nvSpPr>
        <xdr:cNvPr id="146" name="楕円 145"/>
        <xdr:cNvSpPr/>
      </xdr:nvSpPr>
      <xdr:spPr>
        <a:xfrm>
          <a:off x="1968500" y="991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84040</xdr:rowOff>
    </xdr:from>
    <xdr:ext cx="534377" cy="259045"/>
    <xdr:sp macro="" textlink="">
      <xdr:nvSpPr>
        <xdr:cNvPr id="147" name="テキスト ボックス 146"/>
        <xdr:cNvSpPr txBox="1"/>
      </xdr:nvSpPr>
      <xdr:spPr>
        <a:xfrm>
          <a:off x="1752111" y="96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123614</xdr:rowOff>
    </xdr:from>
    <xdr:to>
      <xdr:col>6</xdr:col>
      <xdr:colOff>38100</xdr:colOff>
      <xdr:row>58</xdr:row>
      <xdr:rowOff>53764</xdr:rowOff>
    </xdr:to>
    <xdr:sp macro="" textlink="">
      <xdr:nvSpPr>
        <xdr:cNvPr id="148" name="楕円 147"/>
        <xdr:cNvSpPr/>
      </xdr:nvSpPr>
      <xdr:spPr>
        <a:xfrm>
          <a:off x="1079500" y="98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70291</xdr:rowOff>
    </xdr:from>
    <xdr:ext cx="534377" cy="259045"/>
    <xdr:sp macro="" textlink="">
      <xdr:nvSpPr>
        <xdr:cNvPr id="149" name="テキスト ボックス 148"/>
        <xdr:cNvSpPr txBox="1"/>
      </xdr:nvSpPr>
      <xdr:spPr>
        <a:xfrm>
          <a:off x="863111" y="967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144914</xdr:rowOff>
    </xdr:from>
    <xdr:to>
      <xdr:col>24</xdr:col>
      <xdr:colOff>63500</xdr:colOff>
      <xdr:row>75</xdr:row>
      <xdr:rowOff>19402</xdr:rowOff>
    </xdr:to>
    <xdr:cxnSp macro="">
      <xdr:nvCxnSpPr>
        <xdr:cNvPr id="181" name="直線コネクタ 180"/>
        <xdr:cNvCxnSpPr/>
      </xdr:nvCxnSpPr>
      <xdr:spPr>
        <a:xfrm flipV="1">
          <a:off x="3797300" y="12832214"/>
          <a:ext cx="838200" cy="4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19402</xdr:rowOff>
    </xdr:from>
    <xdr:to>
      <xdr:col>19</xdr:col>
      <xdr:colOff>177800</xdr:colOff>
      <xdr:row>75</xdr:row>
      <xdr:rowOff>127704</xdr:rowOff>
    </xdr:to>
    <xdr:cxnSp macro="">
      <xdr:nvCxnSpPr>
        <xdr:cNvPr id="184" name="直線コネクタ 183"/>
        <xdr:cNvCxnSpPr/>
      </xdr:nvCxnSpPr>
      <xdr:spPr>
        <a:xfrm flipV="1">
          <a:off x="2908300" y="12878152"/>
          <a:ext cx="889000" cy="10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111179</xdr:rowOff>
    </xdr:from>
    <xdr:to>
      <xdr:col>15</xdr:col>
      <xdr:colOff>50800</xdr:colOff>
      <xdr:row>75</xdr:row>
      <xdr:rowOff>127704</xdr:rowOff>
    </xdr:to>
    <xdr:cxnSp macro="">
      <xdr:nvCxnSpPr>
        <xdr:cNvPr id="187" name="直線コネクタ 186"/>
        <xdr:cNvCxnSpPr/>
      </xdr:nvCxnSpPr>
      <xdr:spPr>
        <a:xfrm>
          <a:off x="2019300" y="12969929"/>
          <a:ext cx="8890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111179</xdr:rowOff>
    </xdr:from>
    <xdr:to>
      <xdr:col>10</xdr:col>
      <xdr:colOff>114300</xdr:colOff>
      <xdr:row>75</xdr:row>
      <xdr:rowOff>135541</xdr:rowOff>
    </xdr:to>
    <xdr:cxnSp macro="">
      <xdr:nvCxnSpPr>
        <xdr:cNvPr id="190" name="直線コネクタ 189"/>
        <xdr:cNvCxnSpPr/>
      </xdr:nvCxnSpPr>
      <xdr:spPr>
        <a:xfrm flipV="1">
          <a:off x="1130300" y="12969929"/>
          <a:ext cx="889000" cy="2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21302</xdr:rowOff>
    </xdr:from>
    <xdr:ext cx="599010" cy="259045"/>
    <xdr:sp macro="" textlink="">
      <xdr:nvSpPr>
        <xdr:cNvPr id="192" name="テキスト ボックス 191"/>
        <xdr:cNvSpPr txBox="1"/>
      </xdr:nvSpPr>
      <xdr:spPr>
        <a:xfrm>
          <a:off x="1719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94114</xdr:rowOff>
    </xdr:from>
    <xdr:to>
      <xdr:col>24</xdr:col>
      <xdr:colOff>114300</xdr:colOff>
      <xdr:row>75</xdr:row>
      <xdr:rowOff>24264</xdr:rowOff>
    </xdr:to>
    <xdr:sp macro="" textlink="">
      <xdr:nvSpPr>
        <xdr:cNvPr id="200" name="楕円 199"/>
        <xdr:cNvSpPr/>
      </xdr:nvSpPr>
      <xdr:spPr>
        <a:xfrm>
          <a:off x="4584700" y="1278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116991</xdr:rowOff>
    </xdr:from>
    <xdr:ext cx="599010" cy="259045"/>
    <xdr:sp macro="" textlink="">
      <xdr:nvSpPr>
        <xdr:cNvPr id="201" name="民生費該当値テキスト"/>
        <xdr:cNvSpPr txBox="1"/>
      </xdr:nvSpPr>
      <xdr:spPr>
        <a:xfrm>
          <a:off x="4686300" y="1263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140052</xdr:rowOff>
    </xdr:from>
    <xdr:to>
      <xdr:col>20</xdr:col>
      <xdr:colOff>38100</xdr:colOff>
      <xdr:row>75</xdr:row>
      <xdr:rowOff>70202</xdr:rowOff>
    </xdr:to>
    <xdr:sp macro="" textlink="">
      <xdr:nvSpPr>
        <xdr:cNvPr id="202" name="楕円 201"/>
        <xdr:cNvSpPr/>
      </xdr:nvSpPr>
      <xdr:spPr>
        <a:xfrm>
          <a:off x="3746500" y="1282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86729</xdr:rowOff>
    </xdr:from>
    <xdr:ext cx="599010" cy="259045"/>
    <xdr:sp macro="" textlink="">
      <xdr:nvSpPr>
        <xdr:cNvPr id="203" name="テキスト ボックス 202"/>
        <xdr:cNvSpPr txBox="1"/>
      </xdr:nvSpPr>
      <xdr:spPr>
        <a:xfrm>
          <a:off x="3497795" y="1260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76904</xdr:rowOff>
    </xdr:from>
    <xdr:to>
      <xdr:col>15</xdr:col>
      <xdr:colOff>101600</xdr:colOff>
      <xdr:row>76</xdr:row>
      <xdr:rowOff>7054</xdr:rowOff>
    </xdr:to>
    <xdr:sp macro="" textlink="">
      <xdr:nvSpPr>
        <xdr:cNvPr id="204" name="楕円 203"/>
        <xdr:cNvSpPr/>
      </xdr:nvSpPr>
      <xdr:spPr>
        <a:xfrm>
          <a:off x="2857500" y="129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23581</xdr:rowOff>
    </xdr:from>
    <xdr:ext cx="599010" cy="259045"/>
    <xdr:sp macro="" textlink="">
      <xdr:nvSpPr>
        <xdr:cNvPr id="205" name="テキスト ボックス 204"/>
        <xdr:cNvSpPr txBox="1"/>
      </xdr:nvSpPr>
      <xdr:spPr>
        <a:xfrm>
          <a:off x="2608795" y="1271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60379</xdr:rowOff>
    </xdr:from>
    <xdr:to>
      <xdr:col>10</xdr:col>
      <xdr:colOff>165100</xdr:colOff>
      <xdr:row>75</xdr:row>
      <xdr:rowOff>161979</xdr:rowOff>
    </xdr:to>
    <xdr:sp macro="" textlink="">
      <xdr:nvSpPr>
        <xdr:cNvPr id="206" name="楕円 205"/>
        <xdr:cNvSpPr/>
      </xdr:nvSpPr>
      <xdr:spPr>
        <a:xfrm>
          <a:off x="1968500" y="1291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7056</xdr:rowOff>
    </xdr:from>
    <xdr:ext cx="599010" cy="259045"/>
    <xdr:sp macro="" textlink="">
      <xdr:nvSpPr>
        <xdr:cNvPr id="207" name="テキスト ボックス 206"/>
        <xdr:cNvSpPr txBox="1"/>
      </xdr:nvSpPr>
      <xdr:spPr>
        <a:xfrm>
          <a:off x="1719795" y="1269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84741</xdr:rowOff>
    </xdr:from>
    <xdr:to>
      <xdr:col>6</xdr:col>
      <xdr:colOff>38100</xdr:colOff>
      <xdr:row>76</xdr:row>
      <xdr:rowOff>14892</xdr:rowOff>
    </xdr:to>
    <xdr:sp macro="" textlink="">
      <xdr:nvSpPr>
        <xdr:cNvPr id="208" name="楕円 207"/>
        <xdr:cNvSpPr/>
      </xdr:nvSpPr>
      <xdr:spPr>
        <a:xfrm>
          <a:off x="1079500" y="129434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31418</xdr:rowOff>
    </xdr:from>
    <xdr:ext cx="599010" cy="259045"/>
    <xdr:sp macro="" textlink="">
      <xdr:nvSpPr>
        <xdr:cNvPr id="209" name="テキスト ボックス 208"/>
        <xdr:cNvSpPr txBox="1"/>
      </xdr:nvSpPr>
      <xdr:spPr>
        <a:xfrm>
          <a:off x="830795" y="1271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7821</xdr:rowOff>
    </xdr:from>
    <xdr:to>
      <xdr:col>24</xdr:col>
      <xdr:colOff>62865</xdr:colOff>
      <xdr:row>98</xdr:row>
      <xdr:rowOff>62959</xdr:rowOff>
    </xdr:to>
    <xdr:cxnSp macro="">
      <xdr:nvCxnSpPr>
        <xdr:cNvPr id="232" name="直線コネクタ 231"/>
        <xdr:cNvCxnSpPr/>
      </xdr:nvCxnSpPr>
      <xdr:spPr>
        <a:xfrm flipV="1">
          <a:off x="4633595" y="15781221"/>
          <a:ext cx="1270" cy="1083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66786</xdr:rowOff>
    </xdr:from>
    <xdr:ext cx="534377" cy="259045"/>
    <xdr:sp macro="" textlink="">
      <xdr:nvSpPr>
        <xdr:cNvPr id="233" name="衛生費最小値テキスト"/>
        <xdr:cNvSpPr txBox="1"/>
      </xdr:nvSpPr>
      <xdr:spPr>
        <a:xfrm>
          <a:off x="4686300" y="1686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62959</xdr:rowOff>
    </xdr:from>
    <xdr:to>
      <xdr:col>24</xdr:col>
      <xdr:colOff>152400</xdr:colOff>
      <xdr:row>98</xdr:row>
      <xdr:rowOff>62959</xdr:rowOff>
    </xdr:to>
    <xdr:cxnSp macro="">
      <xdr:nvCxnSpPr>
        <xdr:cNvPr id="234" name="直線コネクタ 233"/>
        <xdr:cNvCxnSpPr/>
      </xdr:nvCxnSpPr>
      <xdr:spPr>
        <a:xfrm>
          <a:off x="4546600" y="1686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125948</xdr:rowOff>
    </xdr:from>
    <xdr:ext cx="534377" cy="259045"/>
    <xdr:sp macro="" textlink="">
      <xdr:nvSpPr>
        <xdr:cNvPr id="235" name="衛生費最大値テキスト"/>
        <xdr:cNvSpPr txBox="1"/>
      </xdr:nvSpPr>
      <xdr:spPr>
        <a:xfrm>
          <a:off x="4686300" y="155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7821</xdr:rowOff>
    </xdr:from>
    <xdr:to>
      <xdr:col>24</xdr:col>
      <xdr:colOff>152400</xdr:colOff>
      <xdr:row>92</xdr:row>
      <xdr:rowOff>7821</xdr:rowOff>
    </xdr:to>
    <xdr:cxnSp macro="">
      <xdr:nvCxnSpPr>
        <xdr:cNvPr id="236" name="直線コネクタ 235"/>
        <xdr:cNvCxnSpPr/>
      </xdr:nvCxnSpPr>
      <xdr:spPr>
        <a:xfrm>
          <a:off x="4546600" y="157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92677</xdr:rowOff>
    </xdr:from>
    <xdr:to>
      <xdr:col>24</xdr:col>
      <xdr:colOff>63500</xdr:colOff>
      <xdr:row>96</xdr:row>
      <xdr:rowOff>36464</xdr:rowOff>
    </xdr:to>
    <xdr:cxnSp macro="">
      <xdr:nvCxnSpPr>
        <xdr:cNvPr id="237" name="直線コネクタ 236"/>
        <xdr:cNvCxnSpPr/>
      </xdr:nvCxnSpPr>
      <xdr:spPr>
        <a:xfrm>
          <a:off x="3797300" y="15694627"/>
          <a:ext cx="838200" cy="80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52422</xdr:rowOff>
    </xdr:from>
    <xdr:ext cx="534377" cy="259045"/>
    <xdr:sp macro="" textlink="">
      <xdr:nvSpPr>
        <xdr:cNvPr id="238" name="衛生費平均値テキスト"/>
        <xdr:cNvSpPr txBox="1"/>
      </xdr:nvSpPr>
      <xdr:spPr>
        <a:xfrm>
          <a:off x="4686300" y="16511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73995</xdr:rowOff>
    </xdr:from>
    <xdr:to>
      <xdr:col>24</xdr:col>
      <xdr:colOff>114300</xdr:colOff>
      <xdr:row>97</xdr:row>
      <xdr:rowOff>4145</xdr:rowOff>
    </xdr:to>
    <xdr:sp macro="" textlink="">
      <xdr:nvSpPr>
        <xdr:cNvPr id="239" name="フローチャート: 判断 238"/>
        <xdr:cNvSpPr/>
      </xdr:nvSpPr>
      <xdr:spPr>
        <a:xfrm>
          <a:off x="45847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92677</xdr:rowOff>
    </xdr:from>
    <xdr:to>
      <xdr:col>19</xdr:col>
      <xdr:colOff>177800</xdr:colOff>
      <xdr:row>94</xdr:row>
      <xdr:rowOff>129939</xdr:rowOff>
    </xdr:to>
    <xdr:cxnSp macro="">
      <xdr:nvCxnSpPr>
        <xdr:cNvPr id="240" name="直線コネクタ 239"/>
        <xdr:cNvCxnSpPr/>
      </xdr:nvCxnSpPr>
      <xdr:spPr>
        <a:xfrm flipV="1">
          <a:off x="2908300" y="15694627"/>
          <a:ext cx="889000" cy="55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89929</xdr:rowOff>
    </xdr:from>
    <xdr:to>
      <xdr:col>20</xdr:col>
      <xdr:colOff>38100</xdr:colOff>
      <xdr:row>97</xdr:row>
      <xdr:rowOff>20079</xdr:rowOff>
    </xdr:to>
    <xdr:sp macro="" textlink="">
      <xdr:nvSpPr>
        <xdr:cNvPr id="241" name="フローチャート: 判断 240"/>
        <xdr:cNvSpPr/>
      </xdr:nvSpPr>
      <xdr:spPr>
        <a:xfrm>
          <a:off x="3746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11206</xdr:rowOff>
    </xdr:from>
    <xdr:ext cx="534377" cy="259045"/>
    <xdr:sp macro="" textlink="">
      <xdr:nvSpPr>
        <xdr:cNvPr id="242" name="テキスト ボックス 241"/>
        <xdr:cNvSpPr txBox="1"/>
      </xdr:nvSpPr>
      <xdr:spPr>
        <a:xfrm>
          <a:off x="3530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129939</xdr:rowOff>
    </xdr:from>
    <xdr:to>
      <xdr:col>15</xdr:col>
      <xdr:colOff>50800</xdr:colOff>
      <xdr:row>95</xdr:row>
      <xdr:rowOff>146146</xdr:rowOff>
    </xdr:to>
    <xdr:cxnSp macro="">
      <xdr:nvCxnSpPr>
        <xdr:cNvPr id="243" name="直線コネクタ 242"/>
        <xdr:cNvCxnSpPr/>
      </xdr:nvCxnSpPr>
      <xdr:spPr>
        <a:xfrm flipV="1">
          <a:off x="2019300" y="16246239"/>
          <a:ext cx="889000" cy="18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105200</xdr:rowOff>
    </xdr:from>
    <xdr:to>
      <xdr:col>15</xdr:col>
      <xdr:colOff>101600</xdr:colOff>
      <xdr:row>97</xdr:row>
      <xdr:rowOff>35350</xdr:rowOff>
    </xdr:to>
    <xdr:sp macro="" textlink="">
      <xdr:nvSpPr>
        <xdr:cNvPr id="244" name="フローチャート: 判断 243"/>
        <xdr:cNvSpPr/>
      </xdr:nvSpPr>
      <xdr:spPr>
        <a:xfrm>
          <a:off x="2857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26477</xdr:rowOff>
    </xdr:from>
    <xdr:ext cx="534377" cy="259045"/>
    <xdr:sp macro="" textlink="">
      <xdr:nvSpPr>
        <xdr:cNvPr id="245" name="テキスト ボックス 244"/>
        <xdr:cNvSpPr txBox="1"/>
      </xdr:nvSpPr>
      <xdr:spPr>
        <a:xfrm>
          <a:off x="2641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146146</xdr:rowOff>
    </xdr:from>
    <xdr:to>
      <xdr:col>10</xdr:col>
      <xdr:colOff>114300</xdr:colOff>
      <xdr:row>95</xdr:row>
      <xdr:rowOff>162034</xdr:rowOff>
    </xdr:to>
    <xdr:cxnSp macro="">
      <xdr:nvCxnSpPr>
        <xdr:cNvPr id="246" name="直線コネクタ 245"/>
        <xdr:cNvCxnSpPr/>
      </xdr:nvCxnSpPr>
      <xdr:spPr>
        <a:xfrm flipV="1">
          <a:off x="1130300" y="16433896"/>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146918</xdr:rowOff>
    </xdr:from>
    <xdr:to>
      <xdr:col>10</xdr:col>
      <xdr:colOff>165100</xdr:colOff>
      <xdr:row>97</xdr:row>
      <xdr:rowOff>77068</xdr:rowOff>
    </xdr:to>
    <xdr:sp macro="" textlink="">
      <xdr:nvSpPr>
        <xdr:cNvPr id="247" name="フローチャート: 判断 246"/>
        <xdr:cNvSpPr/>
      </xdr:nvSpPr>
      <xdr:spPr>
        <a:xfrm>
          <a:off x="1968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68195</xdr:rowOff>
    </xdr:from>
    <xdr:ext cx="534377" cy="259045"/>
    <xdr:sp macro="" textlink="">
      <xdr:nvSpPr>
        <xdr:cNvPr id="248" name="テキスト ボックス 247"/>
        <xdr:cNvSpPr txBox="1"/>
      </xdr:nvSpPr>
      <xdr:spPr>
        <a:xfrm>
          <a:off x="1752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146416</xdr:rowOff>
    </xdr:from>
    <xdr:to>
      <xdr:col>6</xdr:col>
      <xdr:colOff>38100</xdr:colOff>
      <xdr:row>97</xdr:row>
      <xdr:rowOff>76566</xdr:rowOff>
    </xdr:to>
    <xdr:sp macro="" textlink="">
      <xdr:nvSpPr>
        <xdr:cNvPr id="249" name="フローチャート: 判断 248"/>
        <xdr:cNvSpPr/>
      </xdr:nvSpPr>
      <xdr:spPr>
        <a:xfrm>
          <a:off x="1079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67693</xdr:rowOff>
    </xdr:from>
    <xdr:ext cx="534377" cy="259045"/>
    <xdr:sp macro="" textlink="">
      <xdr:nvSpPr>
        <xdr:cNvPr id="250" name="テキスト ボックス 249"/>
        <xdr:cNvSpPr txBox="1"/>
      </xdr:nvSpPr>
      <xdr:spPr>
        <a:xfrm>
          <a:off x="863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157114</xdr:rowOff>
    </xdr:from>
    <xdr:to>
      <xdr:col>24</xdr:col>
      <xdr:colOff>114300</xdr:colOff>
      <xdr:row>96</xdr:row>
      <xdr:rowOff>87264</xdr:rowOff>
    </xdr:to>
    <xdr:sp macro="" textlink="">
      <xdr:nvSpPr>
        <xdr:cNvPr id="256" name="楕円 255"/>
        <xdr:cNvSpPr/>
      </xdr:nvSpPr>
      <xdr:spPr>
        <a:xfrm>
          <a:off x="4584700" y="1644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8541</xdr:rowOff>
    </xdr:from>
    <xdr:ext cx="534377" cy="259045"/>
    <xdr:sp macro="" textlink="">
      <xdr:nvSpPr>
        <xdr:cNvPr id="257" name="衛生費該当値テキスト"/>
        <xdr:cNvSpPr txBox="1"/>
      </xdr:nvSpPr>
      <xdr:spPr>
        <a:xfrm>
          <a:off x="4686300" y="1629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41877</xdr:rowOff>
    </xdr:from>
    <xdr:to>
      <xdr:col>20</xdr:col>
      <xdr:colOff>38100</xdr:colOff>
      <xdr:row>91</xdr:row>
      <xdr:rowOff>143477</xdr:rowOff>
    </xdr:to>
    <xdr:sp macro="" textlink="">
      <xdr:nvSpPr>
        <xdr:cNvPr id="258" name="楕円 257"/>
        <xdr:cNvSpPr/>
      </xdr:nvSpPr>
      <xdr:spPr>
        <a:xfrm>
          <a:off x="3746500" y="156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160004</xdr:rowOff>
    </xdr:from>
    <xdr:ext cx="534377" cy="259045"/>
    <xdr:sp macro="" textlink="">
      <xdr:nvSpPr>
        <xdr:cNvPr id="259" name="テキスト ボックス 258"/>
        <xdr:cNvSpPr txBox="1"/>
      </xdr:nvSpPr>
      <xdr:spPr>
        <a:xfrm>
          <a:off x="3530111" y="1541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79139</xdr:rowOff>
    </xdr:from>
    <xdr:to>
      <xdr:col>15</xdr:col>
      <xdr:colOff>101600</xdr:colOff>
      <xdr:row>95</xdr:row>
      <xdr:rowOff>9289</xdr:rowOff>
    </xdr:to>
    <xdr:sp macro="" textlink="">
      <xdr:nvSpPr>
        <xdr:cNvPr id="260" name="楕円 259"/>
        <xdr:cNvSpPr/>
      </xdr:nvSpPr>
      <xdr:spPr>
        <a:xfrm>
          <a:off x="2857500" y="1619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25816</xdr:rowOff>
    </xdr:from>
    <xdr:ext cx="534377" cy="259045"/>
    <xdr:sp macro="" textlink="">
      <xdr:nvSpPr>
        <xdr:cNvPr id="261" name="テキスト ボックス 260"/>
        <xdr:cNvSpPr txBox="1"/>
      </xdr:nvSpPr>
      <xdr:spPr>
        <a:xfrm>
          <a:off x="2641111" y="159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95346</xdr:rowOff>
    </xdr:from>
    <xdr:to>
      <xdr:col>10</xdr:col>
      <xdr:colOff>165100</xdr:colOff>
      <xdr:row>96</xdr:row>
      <xdr:rowOff>25496</xdr:rowOff>
    </xdr:to>
    <xdr:sp macro="" textlink="">
      <xdr:nvSpPr>
        <xdr:cNvPr id="262" name="楕円 261"/>
        <xdr:cNvSpPr/>
      </xdr:nvSpPr>
      <xdr:spPr>
        <a:xfrm>
          <a:off x="1968500" y="1638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42023</xdr:rowOff>
    </xdr:from>
    <xdr:ext cx="534377" cy="259045"/>
    <xdr:sp macro="" textlink="">
      <xdr:nvSpPr>
        <xdr:cNvPr id="263" name="テキスト ボックス 262"/>
        <xdr:cNvSpPr txBox="1"/>
      </xdr:nvSpPr>
      <xdr:spPr>
        <a:xfrm>
          <a:off x="1752111" y="161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111234</xdr:rowOff>
    </xdr:from>
    <xdr:to>
      <xdr:col>6</xdr:col>
      <xdr:colOff>38100</xdr:colOff>
      <xdr:row>96</xdr:row>
      <xdr:rowOff>41384</xdr:rowOff>
    </xdr:to>
    <xdr:sp macro="" textlink="">
      <xdr:nvSpPr>
        <xdr:cNvPr id="264" name="楕円 263"/>
        <xdr:cNvSpPr/>
      </xdr:nvSpPr>
      <xdr:spPr>
        <a:xfrm>
          <a:off x="1079500" y="1639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57911</xdr:rowOff>
    </xdr:from>
    <xdr:ext cx="534377" cy="259045"/>
    <xdr:sp macro="" textlink="">
      <xdr:nvSpPr>
        <xdr:cNvPr id="265" name="テキスト ボックス 264"/>
        <xdr:cNvSpPr txBox="1"/>
      </xdr:nvSpPr>
      <xdr:spPr>
        <a:xfrm>
          <a:off x="863111" y="1617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87" name="直線コネクタ 286"/>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0"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1" name="直線コネクタ 290"/>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3454</xdr:rowOff>
    </xdr:from>
    <xdr:to>
      <xdr:col>55</xdr:col>
      <xdr:colOff>0</xdr:colOff>
      <xdr:row>38</xdr:row>
      <xdr:rowOff>13056</xdr:rowOff>
    </xdr:to>
    <xdr:cxnSp macro="">
      <xdr:nvCxnSpPr>
        <xdr:cNvPr id="292" name="直線コネクタ 291"/>
        <xdr:cNvCxnSpPr/>
      </xdr:nvCxnSpPr>
      <xdr:spPr>
        <a:xfrm>
          <a:off x="9639300" y="6518554"/>
          <a:ext cx="8382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3"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4" name="フローチャート: 判断 293"/>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1168</xdr:rowOff>
    </xdr:from>
    <xdr:to>
      <xdr:col>50</xdr:col>
      <xdr:colOff>114300</xdr:colOff>
      <xdr:row>38</xdr:row>
      <xdr:rowOff>3454</xdr:rowOff>
    </xdr:to>
    <xdr:cxnSp macro="">
      <xdr:nvCxnSpPr>
        <xdr:cNvPr id="295" name="直線コネクタ 294"/>
        <xdr:cNvCxnSpPr/>
      </xdr:nvCxnSpPr>
      <xdr:spPr>
        <a:xfrm>
          <a:off x="8750300" y="65162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296" name="フローチャート: 判断 295"/>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297" name="テキスト ボックス 296"/>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168504</xdr:rowOff>
    </xdr:from>
    <xdr:to>
      <xdr:col>45</xdr:col>
      <xdr:colOff>177800</xdr:colOff>
      <xdr:row>38</xdr:row>
      <xdr:rowOff>1168</xdr:rowOff>
    </xdr:to>
    <xdr:cxnSp macro="">
      <xdr:nvCxnSpPr>
        <xdr:cNvPr id="298" name="直線コネクタ 297"/>
        <xdr:cNvCxnSpPr/>
      </xdr:nvCxnSpPr>
      <xdr:spPr>
        <a:xfrm>
          <a:off x="7861300" y="651215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299" name="フローチャート: 判断 298"/>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0" name="テキスト ボックス 299"/>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168504</xdr:rowOff>
    </xdr:from>
    <xdr:to>
      <xdr:col>41</xdr:col>
      <xdr:colOff>50800</xdr:colOff>
      <xdr:row>38</xdr:row>
      <xdr:rowOff>9398</xdr:rowOff>
    </xdr:to>
    <xdr:cxnSp macro="">
      <xdr:nvCxnSpPr>
        <xdr:cNvPr id="301" name="直線コネクタ 300"/>
        <xdr:cNvCxnSpPr/>
      </xdr:nvCxnSpPr>
      <xdr:spPr>
        <a:xfrm flipV="1">
          <a:off x="6972300" y="6512154"/>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2" name="フローチャート: 判断 301"/>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3" name="テキスト ボックス 302"/>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4" name="フローチャート: 判断 303"/>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5" name="テキスト ボックス 304"/>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133706</xdr:rowOff>
    </xdr:from>
    <xdr:to>
      <xdr:col>55</xdr:col>
      <xdr:colOff>50800</xdr:colOff>
      <xdr:row>38</xdr:row>
      <xdr:rowOff>63856</xdr:rowOff>
    </xdr:to>
    <xdr:sp macro="" textlink="">
      <xdr:nvSpPr>
        <xdr:cNvPr id="311" name="楕円 310"/>
        <xdr:cNvSpPr/>
      </xdr:nvSpPr>
      <xdr:spPr>
        <a:xfrm>
          <a:off x="10426700" y="64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48633</xdr:rowOff>
    </xdr:from>
    <xdr:ext cx="378565" cy="259045"/>
    <xdr:sp macro="" textlink="">
      <xdr:nvSpPr>
        <xdr:cNvPr id="312" name="労働費該当値テキスト"/>
        <xdr:cNvSpPr txBox="1"/>
      </xdr:nvSpPr>
      <xdr:spPr>
        <a:xfrm>
          <a:off x="10528300" y="6392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124104</xdr:rowOff>
    </xdr:from>
    <xdr:to>
      <xdr:col>50</xdr:col>
      <xdr:colOff>165100</xdr:colOff>
      <xdr:row>38</xdr:row>
      <xdr:rowOff>54254</xdr:rowOff>
    </xdr:to>
    <xdr:sp macro="" textlink="">
      <xdr:nvSpPr>
        <xdr:cNvPr id="313" name="楕円 312"/>
        <xdr:cNvSpPr/>
      </xdr:nvSpPr>
      <xdr:spPr>
        <a:xfrm>
          <a:off x="9588500" y="64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45381</xdr:rowOff>
    </xdr:from>
    <xdr:ext cx="378565" cy="259045"/>
    <xdr:sp macro="" textlink="">
      <xdr:nvSpPr>
        <xdr:cNvPr id="314" name="テキスト ボックス 313"/>
        <xdr:cNvSpPr txBox="1"/>
      </xdr:nvSpPr>
      <xdr:spPr>
        <a:xfrm>
          <a:off x="9450017" y="6560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121819</xdr:rowOff>
    </xdr:from>
    <xdr:to>
      <xdr:col>46</xdr:col>
      <xdr:colOff>38100</xdr:colOff>
      <xdr:row>38</xdr:row>
      <xdr:rowOff>51969</xdr:rowOff>
    </xdr:to>
    <xdr:sp macro="" textlink="">
      <xdr:nvSpPr>
        <xdr:cNvPr id="315" name="楕円 314"/>
        <xdr:cNvSpPr/>
      </xdr:nvSpPr>
      <xdr:spPr>
        <a:xfrm>
          <a:off x="8699500" y="64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43095</xdr:rowOff>
    </xdr:from>
    <xdr:ext cx="378565" cy="259045"/>
    <xdr:sp macro="" textlink="">
      <xdr:nvSpPr>
        <xdr:cNvPr id="316" name="テキスト ボックス 315"/>
        <xdr:cNvSpPr txBox="1"/>
      </xdr:nvSpPr>
      <xdr:spPr>
        <a:xfrm>
          <a:off x="8561017" y="655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117704</xdr:rowOff>
    </xdr:from>
    <xdr:to>
      <xdr:col>41</xdr:col>
      <xdr:colOff>101600</xdr:colOff>
      <xdr:row>38</xdr:row>
      <xdr:rowOff>47854</xdr:rowOff>
    </xdr:to>
    <xdr:sp macro="" textlink="">
      <xdr:nvSpPr>
        <xdr:cNvPr id="317" name="楕円 316"/>
        <xdr:cNvSpPr/>
      </xdr:nvSpPr>
      <xdr:spPr>
        <a:xfrm>
          <a:off x="78105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38981</xdr:rowOff>
    </xdr:from>
    <xdr:ext cx="378565" cy="259045"/>
    <xdr:sp macro="" textlink="">
      <xdr:nvSpPr>
        <xdr:cNvPr id="318" name="テキスト ボックス 317"/>
        <xdr:cNvSpPr txBox="1"/>
      </xdr:nvSpPr>
      <xdr:spPr>
        <a:xfrm>
          <a:off x="7672017" y="65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130048</xdr:rowOff>
    </xdr:from>
    <xdr:to>
      <xdr:col>36</xdr:col>
      <xdr:colOff>165100</xdr:colOff>
      <xdr:row>38</xdr:row>
      <xdr:rowOff>60198</xdr:rowOff>
    </xdr:to>
    <xdr:sp macro="" textlink="">
      <xdr:nvSpPr>
        <xdr:cNvPr id="319" name="楕円 318"/>
        <xdr:cNvSpPr/>
      </xdr:nvSpPr>
      <xdr:spPr>
        <a:xfrm>
          <a:off x="6921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51325</xdr:rowOff>
    </xdr:from>
    <xdr:ext cx="378565" cy="259045"/>
    <xdr:sp macro="" textlink="">
      <xdr:nvSpPr>
        <xdr:cNvPr id="320" name="テキスト ボックス 319"/>
        <xdr:cNvSpPr txBox="1"/>
      </xdr:nvSpPr>
      <xdr:spPr>
        <a:xfrm>
          <a:off x="6783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0" name="直線コネクタ 339"/>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1"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2" name="直線コネクタ 341"/>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3"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4" name="直線コネクタ 343"/>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73292</xdr:rowOff>
    </xdr:from>
    <xdr:to>
      <xdr:col>55</xdr:col>
      <xdr:colOff>0</xdr:colOff>
      <xdr:row>55</xdr:row>
      <xdr:rowOff>27572</xdr:rowOff>
    </xdr:to>
    <xdr:cxnSp macro="">
      <xdr:nvCxnSpPr>
        <xdr:cNvPr id="345" name="直線コネクタ 344"/>
        <xdr:cNvCxnSpPr/>
      </xdr:nvCxnSpPr>
      <xdr:spPr>
        <a:xfrm flipV="1">
          <a:off x="9639300" y="9331592"/>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46" name="農林水産業費平均値テキスト"/>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47" name="フローチャート: 判断 346"/>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25171</xdr:rowOff>
    </xdr:from>
    <xdr:to>
      <xdr:col>50</xdr:col>
      <xdr:colOff>114300</xdr:colOff>
      <xdr:row>55</xdr:row>
      <xdr:rowOff>27572</xdr:rowOff>
    </xdr:to>
    <xdr:cxnSp macro="">
      <xdr:nvCxnSpPr>
        <xdr:cNvPr id="348" name="直線コネクタ 347"/>
        <xdr:cNvCxnSpPr/>
      </xdr:nvCxnSpPr>
      <xdr:spPr>
        <a:xfrm>
          <a:off x="8750300" y="9454921"/>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49" name="フローチャート: 判断 348"/>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0" name="テキスト ボックス 349"/>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17342</xdr:rowOff>
    </xdr:from>
    <xdr:to>
      <xdr:col>45</xdr:col>
      <xdr:colOff>177800</xdr:colOff>
      <xdr:row>55</xdr:row>
      <xdr:rowOff>25171</xdr:rowOff>
    </xdr:to>
    <xdr:cxnSp macro="">
      <xdr:nvCxnSpPr>
        <xdr:cNvPr id="351" name="直線コネクタ 350"/>
        <xdr:cNvCxnSpPr/>
      </xdr:nvCxnSpPr>
      <xdr:spPr>
        <a:xfrm>
          <a:off x="7861300" y="9447092"/>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2" name="フローチャート: 判断 351"/>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3" name="テキスト ボックス 352"/>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6826</xdr:rowOff>
    </xdr:from>
    <xdr:to>
      <xdr:col>41</xdr:col>
      <xdr:colOff>50800</xdr:colOff>
      <xdr:row>55</xdr:row>
      <xdr:rowOff>17342</xdr:rowOff>
    </xdr:to>
    <xdr:cxnSp macro="">
      <xdr:nvCxnSpPr>
        <xdr:cNvPr id="354" name="直線コネクタ 353"/>
        <xdr:cNvCxnSpPr/>
      </xdr:nvCxnSpPr>
      <xdr:spPr>
        <a:xfrm>
          <a:off x="6972300" y="943657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5" name="フローチャート: 判断 354"/>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56" name="テキスト ボックス 355"/>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57" name="フローチャート: 判断 356"/>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58" name="テキスト ボックス 357"/>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22492</xdr:rowOff>
    </xdr:from>
    <xdr:to>
      <xdr:col>55</xdr:col>
      <xdr:colOff>50800</xdr:colOff>
      <xdr:row>54</xdr:row>
      <xdr:rowOff>124092</xdr:rowOff>
    </xdr:to>
    <xdr:sp macro="" textlink="">
      <xdr:nvSpPr>
        <xdr:cNvPr id="364" name="楕円 363"/>
        <xdr:cNvSpPr/>
      </xdr:nvSpPr>
      <xdr:spPr>
        <a:xfrm>
          <a:off x="10426700" y="928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45369</xdr:rowOff>
    </xdr:from>
    <xdr:ext cx="534377" cy="259045"/>
    <xdr:sp macro="" textlink="">
      <xdr:nvSpPr>
        <xdr:cNvPr id="365" name="農林水産業費該当値テキスト"/>
        <xdr:cNvSpPr txBox="1"/>
      </xdr:nvSpPr>
      <xdr:spPr>
        <a:xfrm>
          <a:off x="10528300" y="913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148222</xdr:rowOff>
    </xdr:from>
    <xdr:to>
      <xdr:col>50</xdr:col>
      <xdr:colOff>165100</xdr:colOff>
      <xdr:row>55</xdr:row>
      <xdr:rowOff>78372</xdr:rowOff>
    </xdr:to>
    <xdr:sp macro="" textlink="">
      <xdr:nvSpPr>
        <xdr:cNvPr id="366" name="楕円 365"/>
        <xdr:cNvSpPr/>
      </xdr:nvSpPr>
      <xdr:spPr>
        <a:xfrm>
          <a:off x="9588500" y="94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94899</xdr:rowOff>
    </xdr:from>
    <xdr:ext cx="469744" cy="259045"/>
    <xdr:sp macro="" textlink="">
      <xdr:nvSpPr>
        <xdr:cNvPr id="367" name="テキスト ボックス 366"/>
        <xdr:cNvSpPr txBox="1"/>
      </xdr:nvSpPr>
      <xdr:spPr>
        <a:xfrm>
          <a:off x="9404428" y="918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145821</xdr:rowOff>
    </xdr:from>
    <xdr:to>
      <xdr:col>46</xdr:col>
      <xdr:colOff>38100</xdr:colOff>
      <xdr:row>55</xdr:row>
      <xdr:rowOff>75971</xdr:rowOff>
    </xdr:to>
    <xdr:sp macro="" textlink="">
      <xdr:nvSpPr>
        <xdr:cNvPr id="368" name="楕円 367"/>
        <xdr:cNvSpPr/>
      </xdr:nvSpPr>
      <xdr:spPr>
        <a:xfrm>
          <a:off x="8699500" y="940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92498</xdr:rowOff>
    </xdr:from>
    <xdr:ext cx="469744" cy="259045"/>
    <xdr:sp macro="" textlink="">
      <xdr:nvSpPr>
        <xdr:cNvPr id="369" name="テキスト ボックス 368"/>
        <xdr:cNvSpPr txBox="1"/>
      </xdr:nvSpPr>
      <xdr:spPr>
        <a:xfrm>
          <a:off x="8515428" y="917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137992</xdr:rowOff>
    </xdr:from>
    <xdr:to>
      <xdr:col>41</xdr:col>
      <xdr:colOff>101600</xdr:colOff>
      <xdr:row>55</xdr:row>
      <xdr:rowOff>68142</xdr:rowOff>
    </xdr:to>
    <xdr:sp macro="" textlink="">
      <xdr:nvSpPr>
        <xdr:cNvPr id="370" name="楕円 369"/>
        <xdr:cNvSpPr/>
      </xdr:nvSpPr>
      <xdr:spPr>
        <a:xfrm>
          <a:off x="7810500" y="93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84669</xdr:rowOff>
    </xdr:from>
    <xdr:ext cx="469744" cy="259045"/>
    <xdr:sp macro="" textlink="">
      <xdr:nvSpPr>
        <xdr:cNvPr id="371" name="テキスト ボックス 370"/>
        <xdr:cNvSpPr txBox="1"/>
      </xdr:nvSpPr>
      <xdr:spPr>
        <a:xfrm>
          <a:off x="7626428" y="917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127476</xdr:rowOff>
    </xdr:from>
    <xdr:to>
      <xdr:col>36</xdr:col>
      <xdr:colOff>165100</xdr:colOff>
      <xdr:row>55</xdr:row>
      <xdr:rowOff>57626</xdr:rowOff>
    </xdr:to>
    <xdr:sp macro="" textlink="">
      <xdr:nvSpPr>
        <xdr:cNvPr id="372" name="楕円 371"/>
        <xdr:cNvSpPr/>
      </xdr:nvSpPr>
      <xdr:spPr>
        <a:xfrm>
          <a:off x="6921500" y="93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74153</xdr:rowOff>
    </xdr:from>
    <xdr:ext cx="469744" cy="259045"/>
    <xdr:sp macro="" textlink="">
      <xdr:nvSpPr>
        <xdr:cNvPr id="373" name="テキスト ボックス 372"/>
        <xdr:cNvSpPr txBox="1"/>
      </xdr:nvSpPr>
      <xdr:spPr>
        <a:xfrm>
          <a:off x="6737428" y="916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397" name="直線コネクタ 396"/>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398"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399" name="直線コネクタ 398"/>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0"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1" name="直線コネクタ 400"/>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16497</xdr:rowOff>
    </xdr:from>
    <xdr:to>
      <xdr:col>55</xdr:col>
      <xdr:colOff>0</xdr:colOff>
      <xdr:row>77</xdr:row>
      <xdr:rowOff>17069</xdr:rowOff>
    </xdr:to>
    <xdr:cxnSp macro="">
      <xdr:nvCxnSpPr>
        <xdr:cNvPr id="402" name="直線コネクタ 401"/>
        <xdr:cNvCxnSpPr/>
      </xdr:nvCxnSpPr>
      <xdr:spPr>
        <a:xfrm flipV="1">
          <a:off x="9639300" y="13046697"/>
          <a:ext cx="838200" cy="17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64482</xdr:rowOff>
    </xdr:from>
    <xdr:ext cx="534377" cy="259045"/>
    <xdr:sp macro="" textlink="">
      <xdr:nvSpPr>
        <xdr:cNvPr id="403" name="商工費平均値テキスト"/>
        <xdr:cNvSpPr txBox="1"/>
      </xdr:nvSpPr>
      <xdr:spPr>
        <a:xfrm>
          <a:off x="10528300" y="13266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4" name="フローチャート: 判断 403"/>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17069</xdr:rowOff>
    </xdr:from>
    <xdr:to>
      <xdr:col>50</xdr:col>
      <xdr:colOff>114300</xdr:colOff>
      <xdr:row>77</xdr:row>
      <xdr:rowOff>18695</xdr:rowOff>
    </xdr:to>
    <xdr:cxnSp macro="">
      <xdr:nvCxnSpPr>
        <xdr:cNvPr id="405" name="直線コネクタ 404"/>
        <xdr:cNvCxnSpPr/>
      </xdr:nvCxnSpPr>
      <xdr:spPr>
        <a:xfrm flipV="1">
          <a:off x="8750300" y="13218719"/>
          <a:ext cx="889000" cy="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06" name="フローチャート: 判断 405"/>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07" name="テキスト ボックス 406"/>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12903</xdr:rowOff>
    </xdr:from>
    <xdr:to>
      <xdr:col>45</xdr:col>
      <xdr:colOff>177800</xdr:colOff>
      <xdr:row>77</xdr:row>
      <xdr:rowOff>18695</xdr:rowOff>
    </xdr:to>
    <xdr:cxnSp macro="">
      <xdr:nvCxnSpPr>
        <xdr:cNvPr id="408" name="直線コネクタ 407"/>
        <xdr:cNvCxnSpPr/>
      </xdr:nvCxnSpPr>
      <xdr:spPr>
        <a:xfrm>
          <a:off x="7861300" y="13214553"/>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09" name="フローチャート: 判断 408"/>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0" name="テキスト ボックス 409"/>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163334</xdr:rowOff>
    </xdr:from>
    <xdr:to>
      <xdr:col>41</xdr:col>
      <xdr:colOff>50800</xdr:colOff>
      <xdr:row>77</xdr:row>
      <xdr:rowOff>12903</xdr:rowOff>
    </xdr:to>
    <xdr:cxnSp macro="">
      <xdr:nvCxnSpPr>
        <xdr:cNvPr id="411" name="直線コネクタ 410"/>
        <xdr:cNvCxnSpPr/>
      </xdr:nvCxnSpPr>
      <xdr:spPr>
        <a:xfrm>
          <a:off x="6972300" y="13193534"/>
          <a:ext cx="889000" cy="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2" name="フローチャート: 判断 411"/>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122190</xdr:rowOff>
    </xdr:from>
    <xdr:ext cx="534377" cy="259045"/>
    <xdr:sp macro="" textlink="">
      <xdr:nvSpPr>
        <xdr:cNvPr id="413" name="テキスト ボックス 412"/>
        <xdr:cNvSpPr txBox="1"/>
      </xdr:nvSpPr>
      <xdr:spPr>
        <a:xfrm>
          <a:off x="7594111" y="134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4" name="フローチャート: 判断 413"/>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115295</xdr:rowOff>
    </xdr:from>
    <xdr:ext cx="534377" cy="259045"/>
    <xdr:sp macro="" textlink="">
      <xdr:nvSpPr>
        <xdr:cNvPr id="415" name="テキスト ボックス 414"/>
        <xdr:cNvSpPr txBox="1"/>
      </xdr:nvSpPr>
      <xdr:spPr>
        <a:xfrm>
          <a:off x="6705111" y="134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137147</xdr:rowOff>
    </xdr:from>
    <xdr:to>
      <xdr:col>55</xdr:col>
      <xdr:colOff>50800</xdr:colOff>
      <xdr:row>76</xdr:row>
      <xdr:rowOff>67298</xdr:rowOff>
    </xdr:to>
    <xdr:sp macro="" textlink="">
      <xdr:nvSpPr>
        <xdr:cNvPr id="421" name="楕円 420"/>
        <xdr:cNvSpPr/>
      </xdr:nvSpPr>
      <xdr:spPr>
        <a:xfrm>
          <a:off x="10426700" y="12995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160024</xdr:rowOff>
    </xdr:from>
    <xdr:ext cx="534377" cy="259045"/>
    <xdr:sp macro="" textlink="">
      <xdr:nvSpPr>
        <xdr:cNvPr id="422" name="商工費該当値テキスト"/>
        <xdr:cNvSpPr txBox="1"/>
      </xdr:nvSpPr>
      <xdr:spPr>
        <a:xfrm>
          <a:off x="10528300" y="1284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137719</xdr:rowOff>
    </xdr:from>
    <xdr:to>
      <xdr:col>50</xdr:col>
      <xdr:colOff>165100</xdr:colOff>
      <xdr:row>77</xdr:row>
      <xdr:rowOff>67869</xdr:rowOff>
    </xdr:to>
    <xdr:sp macro="" textlink="">
      <xdr:nvSpPr>
        <xdr:cNvPr id="423" name="楕円 422"/>
        <xdr:cNvSpPr/>
      </xdr:nvSpPr>
      <xdr:spPr>
        <a:xfrm>
          <a:off x="9588500" y="131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84396</xdr:rowOff>
    </xdr:from>
    <xdr:ext cx="534377" cy="259045"/>
    <xdr:sp macro="" textlink="">
      <xdr:nvSpPr>
        <xdr:cNvPr id="424" name="テキスト ボックス 423"/>
        <xdr:cNvSpPr txBox="1"/>
      </xdr:nvSpPr>
      <xdr:spPr>
        <a:xfrm>
          <a:off x="9372111" y="1294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139345</xdr:rowOff>
    </xdr:from>
    <xdr:to>
      <xdr:col>46</xdr:col>
      <xdr:colOff>38100</xdr:colOff>
      <xdr:row>77</xdr:row>
      <xdr:rowOff>69495</xdr:rowOff>
    </xdr:to>
    <xdr:sp macro="" textlink="">
      <xdr:nvSpPr>
        <xdr:cNvPr id="425" name="楕円 424"/>
        <xdr:cNvSpPr/>
      </xdr:nvSpPr>
      <xdr:spPr>
        <a:xfrm>
          <a:off x="8699500" y="131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86021</xdr:rowOff>
    </xdr:from>
    <xdr:ext cx="534377" cy="259045"/>
    <xdr:sp macro="" textlink="">
      <xdr:nvSpPr>
        <xdr:cNvPr id="426" name="テキスト ボックス 425"/>
        <xdr:cNvSpPr txBox="1"/>
      </xdr:nvSpPr>
      <xdr:spPr>
        <a:xfrm>
          <a:off x="8483111" y="129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133553</xdr:rowOff>
    </xdr:from>
    <xdr:to>
      <xdr:col>41</xdr:col>
      <xdr:colOff>101600</xdr:colOff>
      <xdr:row>77</xdr:row>
      <xdr:rowOff>63703</xdr:rowOff>
    </xdr:to>
    <xdr:sp macro="" textlink="">
      <xdr:nvSpPr>
        <xdr:cNvPr id="427" name="楕円 426"/>
        <xdr:cNvSpPr/>
      </xdr:nvSpPr>
      <xdr:spPr>
        <a:xfrm>
          <a:off x="7810500" y="131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80230</xdr:rowOff>
    </xdr:from>
    <xdr:ext cx="534377" cy="259045"/>
    <xdr:sp macro="" textlink="">
      <xdr:nvSpPr>
        <xdr:cNvPr id="428" name="テキスト ボックス 427"/>
        <xdr:cNvSpPr txBox="1"/>
      </xdr:nvSpPr>
      <xdr:spPr>
        <a:xfrm>
          <a:off x="7594111" y="1293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112534</xdr:rowOff>
    </xdr:from>
    <xdr:to>
      <xdr:col>36</xdr:col>
      <xdr:colOff>165100</xdr:colOff>
      <xdr:row>77</xdr:row>
      <xdr:rowOff>42684</xdr:rowOff>
    </xdr:to>
    <xdr:sp macro="" textlink="">
      <xdr:nvSpPr>
        <xdr:cNvPr id="429" name="楕円 428"/>
        <xdr:cNvSpPr/>
      </xdr:nvSpPr>
      <xdr:spPr>
        <a:xfrm>
          <a:off x="6921500" y="1314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59212</xdr:rowOff>
    </xdr:from>
    <xdr:ext cx="534377" cy="259045"/>
    <xdr:sp macro="" textlink="">
      <xdr:nvSpPr>
        <xdr:cNvPr id="430" name="テキスト ボックス 429"/>
        <xdr:cNvSpPr txBox="1"/>
      </xdr:nvSpPr>
      <xdr:spPr>
        <a:xfrm>
          <a:off x="6705111" y="129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5" name="直線コネクタ 454"/>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56"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57" name="直線コネクタ 456"/>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58"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59" name="直線コネクタ 458"/>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150864</xdr:rowOff>
    </xdr:from>
    <xdr:to>
      <xdr:col>55</xdr:col>
      <xdr:colOff>0</xdr:colOff>
      <xdr:row>96</xdr:row>
      <xdr:rowOff>6922</xdr:rowOff>
    </xdr:to>
    <xdr:cxnSp macro="">
      <xdr:nvCxnSpPr>
        <xdr:cNvPr id="460" name="直線コネクタ 459"/>
        <xdr:cNvCxnSpPr/>
      </xdr:nvCxnSpPr>
      <xdr:spPr>
        <a:xfrm>
          <a:off x="9639300" y="16438614"/>
          <a:ext cx="8382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1" name="土木費平均値テキスト"/>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2" name="フローチャート: 判断 461"/>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150864</xdr:rowOff>
    </xdr:from>
    <xdr:to>
      <xdr:col>50</xdr:col>
      <xdr:colOff>114300</xdr:colOff>
      <xdr:row>96</xdr:row>
      <xdr:rowOff>464</xdr:rowOff>
    </xdr:to>
    <xdr:cxnSp macro="">
      <xdr:nvCxnSpPr>
        <xdr:cNvPr id="463" name="直線コネクタ 462"/>
        <xdr:cNvCxnSpPr/>
      </xdr:nvCxnSpPr>
      <xdr:spPr>
        <a:xfrm flipV="1">
          <a:off x="8750300" y="16438614"/>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4" name="フローチャート: 判断 463"/>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5" name="テキスト ボックス 464"/>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464</xdr:rowOff>
    </xdr:from>
    <xdr:to>
      <xdr:col>45</xdr:col>
      <xdr:colOff>177800</xdr:colOff>
      <xdr:row>96</xdr:row>
      <xdr:rowOff>20865</xdr:rowOff>
    </xdr:to>
    <xdr:cxnSp macro="">
      <xdr:nvCxnSpPr>
        <xdr:cNvPr id="466" name="直線コネクタ 465"/>
        <xdr:cNvCxnSpPr/>
      </xdr:nvCxnSpPr>
      <xdr:spPr>
        <a:xfrm flipV="1">
          <a:off x="7861300" y="16459664"/>
          <a:ext cx="889000" cy="2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67" name="フローチャート: 判断 466"/>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68" name="テキスト ボックス 467"/>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20865</xdr:rowOff>
    </xdr:from>
    <xdr:to>
      <xdr:col>41</xdr:col>
      <xdr:colOff>50800</xdr:colOff>
      <xdr:row>96</xdr:row>
      <xdr:rowOff>159702</xdr:rowOff>
    </xdr:to>
    <xdr:cxnSp macro="">
      <xdr:nvCxnSpPr>
        <xdr:cNvPr id="469" name="直線コネクタ 468"/>
        <xdr:cNvCxnSpPr/>
      </xdr:nvCxnSpPr>
      <xdr:spPr>
        <a:xfrm flipV="1">
          <a:off x="6972300" y="16480065"/>
          <a:ext cx="889000" cy="13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0" name="フローチャート: 判断 469"/>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71" name="テキスト ボックス 470"/>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2" name="フローチャート: 判断 471"/>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3" name="テキスト ボックス 472"/>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127572</xdr:rowOff>
    </xdr:from>
    <xdr:to>
      <xdr:col>55</xdr:col>
      <xdr:colOff>50800</xdr:colOff>
      <xdr:row>96</xdr:row>
      <xdr:rowOff>57722</xdr:rowOff>
    </xdr:to>
    <xdr:sp macro="" textlink="">
      <xdr:nvSpPr>
        <xdr:cNvPr id="479" name="楕円 478"/>
        <xdr:cNvSpPr/>
      </xdr:nvSpPr>
      <xdr:spPr>
        <a:xfrm>
          <a:off x="10426700" y="164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150449</xdr:rowOff>
    </xdr:from>
    <xdr:ext cx="534377" cy="259045"/>
    <xdr:sp macro="" textlink="">
      <xdr:nvSpPr>
        <xdr:cNvPr id="480" name="土木費該当値テキスト"/>
        <xdr:cNvSpPr txBox="1"/>
      </xdr:nvSpPr>
      <xdr:spPr>
        <a:xfrm>
          <a:off x="10528300" y="162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100064</xdr:rowOff>
    </xdr:from>
    <xdr:to>
      <xdr:col>50</xdr:col>
      <xdr:colOff>165100</xdr:colOff>
      <xdr:row>96</xdr:row>
      <xdr:rowOff>30214</xdr:rowOff>
    </xdr:to>
    <xdr:sp macro="" textlink="">
      <xdr:nvSpPr>
        <xdr:cNvPr id="481" name="楕円 480"/>
        <xdr:cNvSpPr/>
      </xdr:nvSpPr>
      <xdr:spPr>
        <a:xfrm>
          <a:off x="9588500" y="163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46741</xdr:rowOff>
    </xdr:from>
    <xdr:ext cx="534377" cy="259045"/>
    <xdr:sp macro="" textlink="">
      <xdr:nvSpPr>
        <xdr:cNvPr id="482" name="テキスト ボックス 481"/>
        <xdr:cNvSpPr txBox="1"/>
      </xdr:nvSpPr>
      <xdr:spPr>
        <a:xfrm>
          <a:off x="9372111" y="161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121114</xdr:rowOff>
    </xdr:from>
    <xdr:to>
      <xdr:col>46</xdr:col>
      <xdr:colOff>38100</xdr:colOff>
      <xdr:row>96</xdr:row>
      <xdr:rowOff>51264</xdr:rowOff>
    </xdr:to>
    <xdr:sp macro="" textlink="">
      <xdr:nvSpPr>
        <xdr:cNvPr id="483" name="楕円 482"/>
        <xdr:cNvSpPr/>
      </xdr:nvSpPr>
      <xdr:spPr>
        <a:xfrm>
          <a:off x="8699500" y="1640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67791</xdr:rowOff>
    </xdr:from>
    <xdr:ext cx="534377" cy="259045"/>
    <xdr:sp macro="" textlink="">
      <xdr:nvSpPr>
        <xdr:cNvPr id="484" name="テキスト ボックス 483"/>
        <xdr:cNvSpPr txBox="1"/>
      </xdr:nvSpPr>
      <xdr:spPr>
        <a:xfrm>
          <a:off x="8483111" y="161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141515</xdr:rowOff>
    </xdr:from>
    <xdr:to>
      <xdr:col>41</xdr:col>
      <xdr:colOff>101600</xdr:colOff>
      <xdr:row>96</xdr:row>
      <xdr:rowOff>71665</xdr:rowOff>
    </xdr:to>
    <xdr:sp macro="" textlink="">
      <xdr:nvSpPr>
        <xdr:cNvPr id="485" name="楕円 484"/>
        <xdr:cNvSpPr/>
      </xdr:nvSpPr>
      <xdr:spPr>
        <a:xfrm>
          <a:off x="7810500" y="164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88192</xdr:rowOff>
    </xdr:from>
    <xdr:ext cx="534377" cy="259045"/>
    <xdr:sp macro="" textlink="">
      <xdr:nvSpPr>
        <xdr:cNvPr id="486" name="テキスト ボックス 485"/>
        <xdr:cNvSpPr txBox="1"/>
      </xdr:nvSpPr>
      <xdr:spPr>
        <a:xfrm>
          <a:off x="7594111" y="1620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108902</xdr:rowOff>
    </xdr:from>
    <xdr:to>
      <xdr:col>36</xdr:col>
      <xdr:colOff>165100</xdr:colOff>
      <xdr:row>97</xdr:row>
      <xdr:rowOff>39052</xdr:rowOff>
    </xdr:to>
    <xdr:sp macro="" textlink="">
      <xdr:nvSpPr>
        <xdr:cNvPr id="487" name="楕円 486"/>
        <xdr:cNvSpPr/>
      </xdr:nvSpPr>
      <xdr:spPr>
        <a:xfrm>
          <a:off x="6921500" y="165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30179</xdr:rowOff>
    </xdr:from>
    <xdr:ext cx="534377" cy="259045"/>
    <xdr:sp macro="" textlink="">
      <xdr:nvSpPr>
        <xdr:cNvPr id="488" name="テキスト ボックス 487"/>
        <xdr:cNvSpPr txBox="1"/>
      </xdr:nvSpPr>
      <xdr:spPr>
        <a:xfrm>
          <a:off x="6705111" y="1666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5" name="直線コネクタ 514"/>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16"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17" name="直線コネクタ 516"/>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18"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19" name="直線コネクタ 518"/>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56098</xdr:rowOff>
    </xdr:from>
    <xdr:to>
      <xdr:col>85</xdr:col>
      <xdr:colOff>127000</xdr:colOff>
      <xdr:row>35</xdr:row>
      <xdr:rowOff>44341</xdr:rowOff>
    </xdr:to>
    <xdr:cxnSp macro="">
      <xdr:nvCxnSpPr>
        <xdr:cNvPr id="520" name="直線コネクタ 519"/>
        <xdr:cNvCxnSpPr/>
      </xdr:nvCxnSpPr>
      <xdr:spPr>
        <a:xfrm flipV="1">
          <a:off x="15481300" y="5371048"/>
          <a:ext cx="838200" cy="67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1" name="消防費平均値テキスト"/>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2" name="フローチャート: 判断 521"/>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44341</xdr:rowOff>
    </xdr:from>
    <xdr:to>
      <xdr:col>81</xdr:col>
      <xdr:colOff>50800</xdr:colOff>
      <xdr:row>36</xdr:row>
      <xdr:rowOff>55009</xdr:rowOff>
    </xdr:to>
    <xdr:cxnSp macro="">
      <xdr:nvCxnSpPr>
        <xdr:cNvPr id="523" name="直線コネクタ 522"/>
        <xdr:cNvCxnSpPr/>
      </xdr:nvCxnSpPr>
      <xdr:spPr>
        <a:xfrm flipV="1">
          <a:off x="14592300" y="6045091"/>
          <a:ext cx="8890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4" name="フローチャート: 判断 523"/>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5" name="テキスト ボックス 524"/>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102798</xdr:rowOff>
    </xdr:from>
    <xdr:to>
      <xdr:col>76</xdr:col>
      <xdr:colOff>114300</xdr:colOff>
      <xdr:row>36</xdr:row>
      <xdr:rowOff>55009</xdr:rowOff>
    </xdr:to>
    <xdr:cxnSp macro="">
      <xdr:nvCxnSpPr>
        <xdr:cNvPr id="526" name="直線コネクタ 525"/>
        <xdr:cNvCxnSpPr/>
      </xdr:nvCxnSpPr>
      <xdr:spPr>
        <a:xfrm>
          <a:off x="13703300" y="6103548"/>
          <a:ext cx="889000" cy="1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27" name="フローチャート: 判断 526"/>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28" name="テキスト ボックス 527"/>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102798</xdr:rowOff>
    </xdr:from>
    <xdr:to>
      <xdr:col>71</xdr:col>
      <xdr:colOff>177800</xdr:colOff>
      <xdr:row>36</xdr:row>
      <xdr:rowOff>39660</xdr:rowOff>
    </xdr:to>
    <xdr:cxnSp macro="">
      <xdr:nvCxnSpPr>
        <xdr:cNvPr id="529" name="直線コネクタ 528"/>
        <xdr:cNvCxnSpPr/>
      </xdr:nvCxnSpPr>
      <xdr:spPr>
        <a:xfrm flipV="1">
          <a:off x="12814300" y="6103548"/>
          <a:ext cx="889000" cy="10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0" name="フローチャート: 判断 529"/>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1" name="テキスト ボックス 530"/>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2" name="フローチャート: 判断 531"/>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3" name="テキスト ボックス 532"/>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5298</xdr:rowOff>
    </xdr:from>
    <xdr:to>
      <xdr:col>85</xdr:col>
      <xdr:colOff>177800</xdr:colOff>
      <xdr:row>31</xdr:row>
      <xdr:rowOff>106898</xdr:rowOff>
    </xdr:to>
    <xdr:sp macro="" textlink="">
      <xdr:nvSpPr>
        <xdr:cNvPr id="539" name="楕円 538"/>
        <xdr:cNvSpPr/>
      </xdr:nvSpPr>
      <xdr:spPr>
        <a:xfrm>
          <a:off x="16268700" y="53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129775</xdr:rowOff>
    </xdr:from>
    <xdr:ext cx="534377" cy="259045"/>
    <xdr:sp macro="" textlink="">
      <xdr:nvSpPr>
        <xdr:cNvPr id="540" name="消防費該当値テキスト"/>
        <xdr:cNvSpPr txBox="1"/>
      </xdr:nvSpPr>
      <xdr:spPr>
        <a:xfrm>
          <a:off x="16370300" y="52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164991</xdr:rowOff>
    </xdr:from>
    <xdr:to>
      <xdr:col>81</xdr:col>
      <xdr:colOff>101600</xdr:colOff>
      <xdr:row>35</xdr:row>
      <xdr:rowOff>95141</xdr:rowOff>
    </xdr:to>
    <xdr:sp macro="" textlink="">
      <xdr:nvSpPr>
        <xdr:cNvPr id="541" name="楕円 540"/>
        <xdr:cNvSpPr/>
      </xdr:nvSpPr>
      <xdr:spPr>
        <a:xfrm>
          <a:off x="15430500" y="599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111668</xdr:rowOff>
    </xdr:from>
    <xdr:ext cx="534377" cy="259045"/>
    <xdr:sp macro="" textlink="">
      <xdr:nvSpPr>
        <xdr:cNvPr id="542" name="テキスト ボックス 541"/>
        <xdr:cNvSpPr txBox="1"/>
      </xdr:nvSpPr>
      <xdr:spPr>
        <a:xfrm>
          <a:off x="15214111" y="576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4209</xdr:rowOff>
    </xdr:from>
    <xdr:to>
      <xdr:col>76</xdr:col>
      <xdr:colOff>165100</xdr:colOff>
      <xdr:row>36</xdr:row>
      <xdr:rowOff>105809</xdr:rowOff>
    </xdr:to>
    <xdr:sp macro="" textlink="">
      <xdr:nvSpPr>
        <xdr:cNvPr id="543" name="楕円 542"/>
        <xdr:cNvSpPr/>
      </xdr:nvSpPr>
      <xdr:spPr>
        <a:xfrm>
          <a:off x="14541500" y="617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122336</xdr:rowOff>
    </xdr:from>
    <xdr:ext cx="534377" cy="259045"/>
    <xdr:sp macro="" textlink="">
      <xdr:nvSpPr>
        <xdr:cNvPr id="544" name="テキスト ボックス 543"/>
        <xdr:cNvSpPr txBox="1"/>
      </xdr:nvSpPr>
      <xdr:spPr>
        <a:xfrm>
          <a:off x="14325111" y="595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51998</xdr:rowOff>
    </xdr:from>
    <xdr:to>
      <xdr:col>72</xdr:col>
      <xdr:colOff>38100</xdr:colOff>
      <xdr:row>35</xdr:row>
      <xdr:rowOff>153598</xdr:rowOff>
    </xdr:to>
    <xdr:sp macro="" textlink="">
      <xdr:nvSpPr>
        <xdr:cNvPr id="545" name="楕円 544"/>
        <xdr:cNvSpPr/>
      </xdr:nvSpPr>
      <xdr:spPr>
        <a:xfrm>
          <a:off x="13652500" y="60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170125</xdr:rowOff>
    </xdr:from>
    <xdr:ext cx="534377" cy="259045"/>
    <xdr:sp macro="" textlink="">
      <xdr:nvSpPr>
        <xdr:cNvPr id="546" name="テキスト ボックス 545"/>
        <xdr:cNvSpPr txBox="1"/>
      </xdr:nvSpPr>
      <xdr:spPr>
        <a:xfrm>
          <a:off x="13436111" y="58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160310</xdr:rowOff>
    </xdr:from>
    <xdr:to>
      <xdr:col>67</xdr:col>
      <xdr:colOff>101600</xdr:colOff>
      <xdr:row>36</xdr:row>
      <xdr:rowOff>90460</xdr:rowOff>
    </xdr:to>
    <xdr:sp macro="" textlink="">
      <xdr:nvSpPr>
        <xdr:cNvPr id="547" name="楕円 546"/>
        <xdr:cNvSpPr/>
      </xdr:nvSpPr>
      <xdr:spPr>
        <a:xfrm>
          <a:off x="12763500" y="61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106987</xdr:rowOff>
    </xdr:from>
    <xdr:ext cx="534377" cy="259045"/>
    <xdr:sp macro="" textlink="">
      <xdr:nvSpPr>
        <xdr:cNvPr id="548" name="テキスト ボックス 547"/>
        <xdr:cNvSpPr txBox="1"/>
      </xdr:nvSpPr>
      <xdr:spPr>
        <a:xfrm>
          <a:off x="12547111" y="593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9" name="テキスト ボックス 568"/>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3" name="直線コネクタ 572"/>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4"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5" name="直線コネクタ 574"/>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76"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77" name="直線コネクタ 576"/>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80378</xdr:rowOff>
    </xdr:from>
    <xdr:to>
      <xdr:col>85</xdr:col>
      <xdr:colOff>127000</xdr:colOff>
      <xdr:row>55</xdr:row>
      <xdr:rowOff>5626</xdr:rowOff>
    </xdr:to>
    <xdr:cxnSp macro="">
      <xdr:nvCxnSpPr>
        <xdr:cNvPr id="578" name="直線コネクタ 577"/>
        <xdr:cNvCxnSpPr/>
      </xdr:nvCxnSpPr>
      <xdr:spPr>
        <a:xfrm>
          <a:off x="15481300" y="9167228"/>
          <a:ext cx="838200" cy="26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79" name="教育費平均値テキスト"/>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0" name="フローチャート: 判断 579"/>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80378</xdr:rowOff>
    </xdr:from>
    <xdr:to>
      <xdr:col>81</xdr:col>
      <xdr:colOff>50800</xdr:colOff>
      <xdr:row>57</xdr:row>
      <xdr:rowOff>32068</xdr:rowOff>
    </xdr:to>
    <xdr:cxnSp macro="">
      <xdr:nvCxnSpPr>
        <xdr:cNvPr id="581" name="直線コネクタ 580"/>
        <xdr:cNvCxnSpPr/>
      </xdr:nvCxnSpPr>
      <xdr:spPr>
        <a:xfrm flipV="1">
          <a:off x="14592300" y="9167228"/>
          <a:ext cx="889000" cy="6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2" name="フローチャート: 判断 581"/>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3" name="テキスト ボックス 582"/>
        <xdr:cNvSpPr txBox="1"/>
      </xdr:nvSpPr>
      <xdr:spPr>
        <a:xfrm>
          <a:off x="15214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61061</xdr:rowOff>
    </xdr:from>
    <xdr:to>
      <xdr:col>76</xdr:col>
      <xdr:colOff>114300</xdr:colOff>
      <xdr:row>57</xdr:row>
      <xdr:rowOff>32068</xdr:rowOff>
    </xdr:to>
    <xdr:cxnSp macro="">
      <xdr:nvCxnSpPr>
        <xdr:cNvPr id="584" name="直線コネクタ 583"/>
        <xdr:cNvCxnSpPr/>
      </xdr:nvCxnSpPr>
      <xdr:spPr>
        <a:xfrm>
          <a:off x="13703300" y="9662261"/>
          <a:ext cx="889000" cy="14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5" name="フローチャート: 判断 584"/>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86" name="テキスト ボックス 585"/>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61061</xdr:rowOff>
    </xdr:from>
    <xdr:to>
      <xdr:col>71</xdr:col>
      <xdr:colOff>177800</xdr:colOff>
      <xdr:row>57</xdr:row>
      <xdr:rowOff>77674</xdr:rowOff>
    </xdr:to>
    <xdr:cxnSp macro="">
      <xdr:nvCxnSpPr>
        <xdr:cNvPr id="587" name="直線コネクタ 586"/>
        <xdr:cNvCxnSpPr/>
      </xdr:nvCxnSpPr>
      <xdr:spPr>
        <a:xfrm flipV="1">
          <a:off x="12814300" y="9662261"/>
          <a:ext cx="889000" cy="18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88" name="フローチャート: 判断 587"/>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164672</xdr:rowOff>
    </xdr:from>
    <xdr:ext cx="534377" cy="259045"/>
    <xdr:sp macro="" textlink="">
      <xdr:nvSpPr>
        <xdr:cNvPr id="589" name="テキスト ボックス 588"/>
        <xdr:cNvSpPr txBox="1"/>
      </xdr:nvSpPr>
      <xdr:spPr>
        <a:xfrm>
          <a:off x="13436111" y="97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0" name="フローチャート: 判断 589"/>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1" name="テキスト ボックス 590"/>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126276</xdr:rowOff>
    </xdr:from>
    <xdr:to>
      <xdr:col>85</xdr:col>
      <xdr:colOff>177800</xdr:colOff>
      <xdr:row>55</xdr:row>
      <xdr:rowOff>56426</xdr:rowOff>
    </xdr:to>
    <xdr:sp macro="" textlink="">
      <xdr:nvSpPr>
        <xdr:cNvPr id="597" name="楕円 596"/>
        <xdr:cNvSpPr/>
      </xdr:nvSpPr>
      <xdr:spPr>
        <a:xfrm>
          <a:off x="16268700" y="93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149153</xdr:rowOff>
    </xdr:from>
    <xdr:ext cx="534377" cy="259045"/>
    <xdr:sp macro="" textlink="">
      <xdr:nvSpPr>
        <xdr:cNvPr id="598" name="教育費該当値テキスト"/>
        <xdr:cNvSpPr txBox="1"/>
      </xdr:nvSpPr>
      <xdr:spPr>
        <a:xfrm>
          <a:off x="16370300" y="923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29578</xdr:rowOff>
    </xdr:from>
    <xdr:to>
      <xdr:col>81</xdr:col>
      <xdr:colOff>101600</xdr:colOff>
      <xdr:row>53</xdr:row>
      <xdr:rowOff>131178</xdr:rowOff>
    </xdr:to>
    <xdr:sp macro="" textlink="">
      <xdr:nvSpPr>
        <xdr:cNvPr id="599" name="楕円 598"/>
        <xdr:cNvSpPr/>
      </xdr:nvSpPr>
      <xdr:spPr>
        <a:xfrm>
          <a:off x="15430500" y="911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147705</xdr:rowOff>
    </xdr:from>
    <xdr:ext cx="534377" cy="259045"/>
    <xdr:sp macro="" textlink="">
      <xdr:nvSpPr>
        <xdr:cNvPr id="600" name="テキスト ボックス 599"/>
        <xdr:cNvSpPr txBox="1"/>
      </xdr:nvSpPr>
      <xdr:spPr>
        <a:xfrm>
          <a:off x="15214111" y="889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152718</xdr:rowOff>
    </xdr:from>
    <xdr:to>
      <xdr:col>76</xdr:col>
      <xdr:colOff>165100</xdr:colOff>
      <xdr:row>57</xdr:row>
      <xdr:rowOff>82868</xdr:rowOff>
    </xdr:to>
    <xdr:sp macro="" textlink="">
      <xdr:nvSpPr>
        <xdr:cNvPr id="601" name="楕円 600"/>
        <xdr:cNvSpPr/>
      </xdr:nvSpPr>
      <xdr:spPr>
        <a:xfrm>
          <a:off x="14541500" y="97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73995</xdr:rowOff>
    </xdr:from>
    <xdr:ext cx="534377" cy="259045"/>
    <xdr:sp macro="" textlink="">
      <xdr:nvSpPr>
        <xdr:cNvPr id="602" name="テキスト ボックス 601"/>
        <xdr:cNvSpPr txBox="1"/>
      </xdr:nvSpPr>
      <xdr:spPr>
        <a:xfrm>
          <a:off x="14325111" y="984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10261</xdr:rowOff>
    </xdr:from>
    <xdr:to>
      <xdr:col>72</xdr:col>
      <xdr:colOff>38100</xdr:colOff>
      <xdr:row>56</xdr:row>
      <xdr:rowOff>111861</xdr:rowOff>
    </xdr:to>
    <xdr:sp macro="" textlink="">
      <xdr:nvSpPr>
        <xdr:cNvPr id="603" name="楕円 602"/>
        <xdr:cNvSpPr/>
      </xdr:nvSpPr>
      <xdr:spPr>
        <a:xfrm>
          <a:off x="13652500" y="961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128388</xdr:rowOff>
    </xdr:from>
    <xdr:ext cx="534377" cy="259045"/>
    <xdr:sp macro="" textlink="">
      <xdr:nvSpPr>
        <xdr:cNvPr id="604" name="テキスト ボックス 603"/>
        <xdr:cNvSpPr txBox="1"/>
      </xdr:nvSpPr>
      <xdr:spPr>
        <a:xfrm>
          <a:off x="13436111" y="93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26874</xdr:rowOff>
    </xdr:from>
    <xdr:to>
      <xdr:col>67</xdr:col>
      <xdr:colOff>101600</xdr:colOff>
      <xdr:row>57</xdr:row>
      <xdr:rowOff>128474</xdr:rowOff>
    </xdr:to>
    <xdr:sp macro="" textlink="">
      <xdr:nvSpPr>
        <xdr:cNvPr id="605" name="楕円 604"/>
        <xdr:cNvSpPr/>
      </xdr:nvSpPr>
      <xdr:spPr>
        <a:xfrm>
          <a:off x="12763500" y="979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119601</xdr:rowOff>
    </xdr:from>
    <xdr:ext cx="534377" cy="259045"/>
    <xdr:sp macro="" textlink="">
      <xdr:nvSpPr>
        <xdr:cNvPr id="606" name="テキスト ボックス 605"/>
        <xdr:cNvSpPr txBox="1"/>
      </xdr:nvSpPr>
      <xdr:spPr>
        <a:xfrm>
          <a:off x="12547111" y="989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0" name="直線コネクタ 629"/>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3"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4" name="直線コネクタ 633"/>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101695</xdr:rowOff>
    </xdr:from>
    <xdr:to>
      <xdr:col>85</xdr:col>
      <xdr:colOff>127000</xdr:colOff>
      <xdr:row>78</xdr:row>
      <xdr:rowOff>170617</xdr:rowOff>
    </xdr:to>
    <xdr:cxnSp macro="">
      <xdr:nvCxnSpPr>
        <xdr:cNvPr id="635" name="直線コネクタ 634"/>
        <xdr:cNvCxnSpPr/>
      </xdr:nvCxnSpPr>
      <xdr:spPr>
        <a:xfrm flipV="1">
          <a:off x="15481300" y="13474795"/>
          <a:ext cx="838200" cy="6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86416</xdr:rowOff>
    </xdr:from>
    <xdr:ext cx="469744" cy="259045"/>
    <xdr:sp macro="" textlink="">
      <xdr:nvSpPr>
        <xdr:cNvPr id="636" name="災害復旧費平均値テキスト"/>
        <xdr:cNvSpPr txBox="1"/>
      </xdr:nvSpPr>
      <xdr:spPr>
        <a:xfrm>
          <a:off x="16370300" y="13459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37" name="フローチャート: 判断 636"/>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170617</xdr:rowOff>
    </xdr:from>
    <xdr:to>
      <xdr:col>81</xdr:col>
      <xdr:colOff>50800</xdr:colOff>
      <xdr:row>79</xdr:row>
      <xdr:rowOff>21610</xdr:rowOff>
    </xdr:to>
    <xdr:cxnSp macro="">
      <xdr:nvCxnSpPr>
        <xdr:cNvPr id="638" name="直線コネクタ 637"/>
        <xdr:cNvCxnSpPr/>
      </xdr:nvCxnSpPr>
      <xdr:spPr>
        <a:xfrm flipV="1">
          <a:off x="14592300" y="13543717"/>
          <a:ext cx="889000" cy="2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39" name="フローチャート: 判断 638"/>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0" name="テキスト ボックス 639"/>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21610</xdr:rowOff>
    </xdr:from>
    <xdr:to>
      <xdr:col>76</xdr:col>
      <xdr:colOff>114300</xdr:colOff>
      <xdr:row>79</xdr:row>
      <xdr:rowOff>27553</xdr:rowOff>
    </xdr:to>
    <xdr:cxnSp macro="">
      <xdr:nvCxnSpPr>
        <xdr:cNvPr id="641" name="直線コネクタ 640"/>
        <xdr:cNvCxnSpPr/>
      </xdr:nvCxnSpPr>
      <xdr:spPr>
        <a:xfrm flipV="1">
          <a:off x="13703300" y="13566160"/>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2" name="フローチャート: 判断 641"/>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3" name="テキスト ボックス 642"/>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11379</xdr:rowOff>
    </xdr:from>
    <xdr:to>
      <xdr:col>71</xdr:col>
      <xdr:colOff>177800</xdr:colOff>
      <xdr:row>79</xdr:row>
      <xdr:rowOff>27553</xdr:rowOff>
    </xdr:to>
    <xdr:cxnSp macro="">
      <xdr:nvCxnSpPr>
        <xdr:cNvPr id="644" name="直線コネクタ 643"/>
        <xdr:cNvCxnSpPr/>
      </xdr:nvCxnSpPr>
      <xdr:spPr>
        <a:xfrm>
          <a:off x="12814300" y="13555929"/>
          <a:ext cx="889000" cy="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5" name="フローチャート: 判断 644"/>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46" name="テキスト ボックス 645"/>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47" name="フローチャート: 判断 646"/>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60335</xdr:rowOff>
    </xdr:from>
    <xdr:ext cx="469744" cy="259045"/>
    <xdr:sp macro="" textlink="">
      <xdr:nvSpPr>
        <xdr:cNvPr id="648" name="テキスト ボックス 647"/>
        <xdr:cNvSpPr txBox="1"/>
      </xdr:nvSpPr>
      <xdr:spPr>
        <a:xfrm>
          <a:off x="12579428" y="1360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50895</xdr:rowOff>
    </xdr:from>
    <xdr:to>
      <xdr:col>85</xdr:col>
      <xdr:colOff>177800</xdr:colOff>
      <xdr:row>78</xdr:row>
      <xdr:rowOff>152495</xdr:rowOff>
    </xdr:to>
    <xdr:sp macro="" textlink="">
      <xdr:nvSpPr>
        <xdr:cNvPr id="654" name="楕円 653"/>
        <xdr:cNvSpPr/>
      </xdr:nvSpPr>
      <xdr:spPr>
        <a:xfrm>
          <a:off x="16268700" y="134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10272</xdr:rowOff>
    </xdr:from>
    <xdr:ext cx="469744" cy="259045"/>
    <xdr:sp macro="" textlink="">
      <xdr:nvSpPr>
        <xdr:cNvPr id="655" name="災害復旧費該当値テキスト"/>
        <xdr:cNvSpPr txBox="1"/>
      </xdr:nvSpPr>
      <xdr:spPr>
        <a:xfrm>
          <a:off x="16370300" y="132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119817</xdr:rowOff>
    </xdr:from>
    <xdr:to>
      <xdr:col>81</xdr:col>
      <xdr:colOff>101600</xdr:colOff>
      <xdr:row>79</xdr:row>
      <xdr:rowOff>49967</xdr:rowOff>
    </xdr:to>
    <xdr:sp macro="" textlink="">
      <xdr:nvSpPr>
        <xdr:cNvPr id="656" name="楕円 655"/>
        <xdr:cNvSpPr/>
      </xdr:nvSpPr>
      <xdr:spPr>
        <a:xfrm>
          <a:off x="15430500" y="1349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41094</xdr:rowOff>
    </xdr:from>
    <xdr:ext cx="469744" cy="259045"/>
    <xdr:sp macro="" textlink="">
      <xdr:nvSpPr>
        <xdr:cNvPr id="657" name="テキスト ボックス 656"/>
        <xdr:cNvSpPr txBox="1"/>
      </xdr:nvSpPr>
      <xdr:spPr>
        <a:xfrm>
          <a:off x="15246428" y="1358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142260</xdr:rowOff>
    </xdr:from>
    <xdr:to>
      <xdr:col>76</xdr:col>
      <xdr:colOff>165100</xdr:colOff>
      <xdr:row>79</xdr:row>
      <xdr:rowOff>72410</xdr:rowOff>
    </xdr:to>
    <xdr:sp macro="" textlink="">
      <xdr:nvSpPr>
        <xdr:cNvPr id="658" name="楕円 657"/>
        <xdr:cNvSpPr/>
      </xdr:nvSpPr>
      <xdr:spPr>
        <a:xfrm>
          <a:off x="14541500" y="135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63537</xdr:rowOff>
    </xdr:from>
    <xdr:ext cx="469744" cy="259045"/>
    <xdr:sp macro="" textlink="">
      <xdr:nvSpPr>
        <xdr:cNvPr id="659" name="テキスト ボックス 658"/>
        <xdr:cNvSpPr txBox="1"/>
      </xdr:nvSpPr>
      <xdr:spPr>
        <a:xfrm>
          <a:off x="14357428" y="1360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148203</xdr:rowOff>
    </xdr:from>
    <xdr:to>
      <xdr:col>72</xdr:col>
      <xdr:colOff>38100</xdr:colOff>
      <xdr:row>79</xdr:row>
      <xdr:rowOff>78353</xdr:rowOff>
    </xdr:to>
    <xdr:sp macro="" textlink="">
      <xdr:nvSpPr>
        <xdr:cNvPr id="660" name="楕円 659"/>
        <xdr:cNvSpPr/>
      </xdr:nvSpPr>
      <xdr:spPr>
        <a:xfrm>
          <a:off x="13652500" y="1352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69480</xdr:rowOff>
    </xdr:from>
    <xdr:ext cx="378565" cy="259045"/>
    <xdr:sp macro="" textlink="">
      <xdr:nvSpPr>
        <xdr:cNvPr id="661" name="テキスト ボックス 660"/>
        <xdr:cNvSpPr txBox="1"/>
      </xdr:nvSpPr>
      <xdr:spPr>
        <a:xfrm>
          <a:off x="13514017" y="13614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132029</xdr:rowOff>
    </xdr:from>
    <xdr:to>
      <xdr:col>67</xdr:col>
      <xdr:colOff>101600</xdr:colOff>
      <xdr:row>79</xdr:row>
      <xdr:rowOff>62179</xdr:rowOff>
    </xdr:to>
    <xdr:sp macro="" textlink="">
      <xdr:nvSpPr>
        <xdr:cNvPr id="662" name="楕円 661"/>
        <xdr:cNvSpPr/>
      </xdr:nvSpPr>
      <xdr:spPr>
        <a:xfrm>
          <a:off x="12763500" y="1350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78706</xdr:rowOff>
    </xdr:from>
    <xdr:ext cx="469744" cy="259045"/>
    <xdr:sp macro="" textlink="">
      <xdr:nvSpPr>
        <xdr:cNvPr id="663" name="テキスト ボックス 662"/>
        <xdr:cNvSpPr txBox="1"/>
      </xdr:nvSpPr>
      <xdr:spPr>
        <a:xfrm>
          <a:off x="12579428" y="1328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5" name="直線コネクタ 684"/>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86"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87" name="直線コネクタ 686"/>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88"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89" name="直線コネクタ 688"/>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167520</xdr:rowOff>
    </xdr:from>
    <xdr:to>
      <xdr:col>85</xdr:col>
      <xdr:colOff>127000</xdr:colOff>
      <xdr:row>93</xdr:row>
      <xdr:rowOff>22177</xdr:rowOff>
    </xdr:to>
    <xdr:cxnSp macro="">
      <xdr:nvCxnSpPr>
        <xdr:cNvPr id="690" name="直線コネクタ 689"/>
        <xdr:cNvCxnSpPr/>
      </xdr:nvCxnSpPr>
      <xdr:spPr>
        <a:xfrm>
          <a:off x="15481300" y="15940920"/>
          <a:ext cx="83820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1" name="公債費平均値テキスト"/>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2" name="フローチャート: 判断 691"/>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151245</xdr:rowOff>
    </xdr:from>
    <xdr:to>
      <xdr:col>81</xdr:col>
      <xdr:colOff>50800</xdr:colOff>
      <xdr:row>92</xdr:row>
      <xdr:rowOff>167520</xdr:rowOff>
    </xdr:to>
    <xdr:cxnSp macro="">
      <xdr:nvCxnSpPr>
        <xdr:cNvPr id="693" name="直線コネクタ 692"/>
        <xdr:cNvCxnSpPr/>
      </xdr:nvCxnSpPr>
      <xdr:spPr>
        <a:xfrm>
          <a:off x="14592300" y="15924645"/>
          <a:ext cx="889000" cy="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4" name="フローチャート: 判断 693"/>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5" name="テキスト ボックス 694"/>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128225</xdr:rowOff>
    </xdr:from>
    <xdr:to>
      <xdr:col>76</xdr:col>
      <xdr:colOff>114300</xdr:colOff>
      <xdr:row>92</xdr:row>
      <xdr:rowOff>151245</xdr:rowOff>
    </xdr:to>
    <xdr:cxnSp macro="">
      <xdr:nvCxnSpPr>
        <xdr:cNvPr id="696" name="直線コネクタ 695"/>
        <xdr:cNvCxnSpPr/>
      </xdr:nvCxnSpPr>
      <xdr:spPr>
        <a:xfrm>
          <a:off x="13703300" y="15901625"/>
          <a:ext cx="889000" cy="2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697" name="フローチャート: 判断 696"/>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698" name="テキスト ボックス 697"/>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159793</xdr:rowOff>
    </xdr:from>
    <xdr:to>
      <xdr:col>71</xdr:col>
      <xdr:colOff>177800</xdr:colOff>
      <xdr:row>92</xdr:row>
      <xdr:rowOff>128225</xdr:rowOff>
    </xdr:to>
    <xdr:cxnSp macro="">
      <xdr:nvCxnSpPr>
        <xdr:cNvPr id="699" name="直線コネクタ 698"/>
        <xdr:cNvCxnSpPr/>
      </xdr:nvCxnSpPr>
      <xdr:spPr>
        <a:xfrm>
          <a:off x="12814300" y="15761743"/>
          <a:ext cx="889000" cy="13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0" name="フローチャート: 判断 699"/>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1" name="テキスト ボックス 700"/>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2" name="フローチャート: 判断 701"/>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3" name="テキスト ボックス 702"/>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142827</xdr:rowOff>
    </xdr:from>
    <xdr:to>
      <xdr:col>85</xdr:col>
      <xdr:colOff>177800</xdr:colOff>
      <xdr:row>93</xdr:row>
      <xdr:rowOff>72977</xdr:rowOff>
    </xdr:to>
    <xdr:sp macro="" textlink="">
      <xdr:nvSpPr>
        <xdr:cNvPr id="709" name="楕円 708"/>
        <xdr:cNvSpPr/>
      </xdr:nvSpPr>
      <xdr:spPr>
        <a:xfrm>
          <a:off x="16268700" y="1591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165704</xdr:rowOff>
    </xdr:from>
    <xdr:ext cx="534377" cy="259045"/>
    <xdr:sp macro="" textlink="">
      <xdr:nvSpPr>
        <xdr:cNvPr id="710" name="公債費該当値テキスト"/>
        <xdr:cNvSpPr txBox="1"/>
      </xdr:nvSpPr>
      <xdr:spPr>
        <a:xfrm>
          <a:off x="16370300" y="1576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116720</xdr:rowOff>
    </xdr:from>
    <xdr:to>
      <xdr:col>81</xdr:col>
      <xdr:colOff>101600</xdr:colOff>
      <xdr:row>93</xdr:row>
      <xdr:rowOff>46870</xdr:rowOff>
    </xdr:to>
    <xdr:sp macro="" textlink="">
      <xdr:nvSpPr>
        <xdr:cNvPr id="711" name="楕円 710"/>
        <xdr:cNvSpPr/>
      </xdr:nvSpPr>
      <xdr:spPr>
        <a:xfrm>
          <a:off x="15430500" y="158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63397</xdr:rowOff>
    </xdr:from>
    <xdr:ext cx="534377" cy="259045"/>
    <xdr:sp macro="" textlink="">
      <xdr:nvSpPr>
        <xdr:cNvPr id="712" name="テキスト ボックス 711"/>
        <xdr:cNvSpPr txBox="1"/>
      </xdr:nvSpPr>
      <xdr:spPr>
        <a:xfrm>
          <a:off x="15214111" y="1566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100445</xdr:rowOff>
    </xdr:from>
    <xdr:to>
      <xdr:col>76</xdr:col>
      <xdr:colOff>165100</xdr:colOff>
      <xdr:row>93</xdr:row>
      <xdr:rowOff>30595</xdr:rowOff>
    </xdr:to>
    <xdr:sp macro="" textlink="">
      <xdr:nvSpPr>
        <xdr:cNvPr id="713" name="楕円 712"/>
        <xdr:cNvSpPr/>
      </xdr:nvSpPr>
      <xdr:spPr>
        <a:xfrm>
          <a:off x="14541500" y="158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47122</xdr:rowOff>
    </xdr:from>
    <xdr:ext cx="534377" cy="259045"/>
    <xdr:sp macro="" textlink="">
      <xdr:nvSpPr>
        <xdr:cNvPr id="714" name="テキスト ボックス 713"/>
        <xdr:cNvSpPr txBox="1"/>
      </xdr:nvSpPr>
      <xdr:spPr>
        <a:xfrm>
          <a:off x="14325111" y="1564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77425</xdr:rowOff>
    </xdr:from>
    <xdr:to>
      <xdr:col>72</xdr:col>
      <xdr:colOff>38100</xdr:colOff>
      <xdr:row>93</xdr:row>
      <xdr:rowOff>7575</xdr:rowOff>
    </xdr:to>
    <xdr:sp macro="" textlink="">
      <xdr:nvSpPr>
        <xdr:cNvPr id="715" name="楕円 714"/>
        <xdr:cNvSpPr/>
      </xdr:nvSpPr>
      <xdr:spPr>
        <a:xfrm>
          <a:off x="13652500" y="158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24102</xdr:rowOff>
    </xdr:from>
    <xdr:ext cx="534377" cy="259045"/>
    <xdr:sp macro="" textlink="">
      <xdr:nvSpPr>
        <xdr:cNvPr id="716" name="テキスト ボックス 715"/>
        <xdr:cNvSpPr txBox="1"/>
      </xdr:nvSpPr>
      <xdr:spPr>
        <a:xfrm>
          <a:off x="13436111" y="1562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108993</xdr:rowOff>
    </xdr:from>
    <xdr:to>
      <xdr:col>67</xdr:col>
      <xdr:colOff>101600</xdr:colOff>
      <xdr:row>92</xdr:row>
      <xdr:rowOff>39143</xdr:rowOff>
    </xdr:to>
    <xdr:sp macro="" textlink="">
      <xdr:nvSpPr>
        <xdr:cNvPr id="717" name="楕円 716"/>
        <xdr:cNvSpPr/>
      </xdr:nvSpPr>
      <xdr:spPr>
        <a:xfrm>
          <a:off x="12763500" y="1571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55670</xdr:rowOff>
    </xdr:from>
    <xdr:ext cx="534377" cy="259045"/>
    <xdr:sp macro="" textlink="">
      <xdr:nvSpPr>
        <xdr:cNvPr id="718" name="テキスト ボックス 717"/>
        <xdr:cNvSpPr txBox="1"/>
      </xdr:nvSpPr>
      <xdr:spPr>
        <a:xfrm>
          <a:off x="12547111" y="1548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2" name="直線コネクタ 741"/>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5"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46" name="直線コネクタ 745"/>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48"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49" name="フローチャート: 判断 748"/>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35687</xdr:rowOff>
    </xdr:from>
    <xdr:to>
      <xdr:col>111</xdr:col>
      <xdr:colOff>177800</xdr:colOff>
      <xdr:row>39</xdr:row>
      <xdr:rowOff>44450</xdr:rowOff>
    </xdr:to>
    <xdr:cxnSp macro="">
      <xdr:nvCxnSpPr>
        <xdr:cNvPr id="750" name="直線コネクタ 749"/>
        <xdr:cNvCxnSpPr/>
      </xdr:nvCxnSpPr>
      <xdr:spPr>
        <a:xfrm>
          <a:off x="20434300" y="672223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1" name="フローチャート: 判断 750"/>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2" name="テキスト ボックス 751"/>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35687</xdr:rowOff>
    </xdr:from>
    <xdr:to>
      <xdr:col>107</xdr:col>
      <xdr:colOff>50800</xdr:colOff>
      <xdr:row>39</xdr:row>
      <xdr:rowOff>36068</xdr:rowOff>
    </xdr:to>
    <xdr:cxnSp macro="">
      <xdr:nvCxnSpPr>
        <xdr:cNvPr id="753" name="直線コネクタ 752"/>
        <xdr:cNvCxnSpPr/>
      </xdr:nvCxnSpPr>
      <xdr:spPr>
        <a:xfrm flipV="1">
          <a:off x="19545300" y="672223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4" name="フローチャート: 判断 753"/>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5" name="テキスト ボックス 754"/>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28829</xdr:rowOff>
    </xdr:from>
    <xdr:to>
      <xdr:col>102</xdr:col>
      <xdr:colOff>114300</xdr:colOff>
      <xdr:row>39</xdr:row>
      <xdr:rowOff>36068</xdr:rowOff>
    </xdr:to>
    <xdr:cxnSp macro="">
      <xdr:nvCxnSpPr>
        <xdr:cNvPr id="756" name="直線コネクタ 755"/>
        <xdr:cNvCxnSpPr/>
      </xdr:nvCxnSpPr>
      <xdr:spPr>
        <a:xfrm>
          <a:off x="18656300" y="671537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57" name="フローチャート: 判断 756"/>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58" name="テキスト ボックス 757"/>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9" name="フローチャート: 判断 758"/>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0" name="テキスト ボックス 759"/>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156337</xdr:rowOff>
    </xdr:from>
    <xdr:to>
      <xdr:col>107</xdr:col>
      <xdr:colOff>101600</xdr:colOff>
      <xdr:row>39</xdr:row>
      <xdr:rowOff>86487</xdr:rowOff>
    </xdr:to>
    <xdr:sp macro="" textlink="">
      <xdr:nvSpPr>
        <xdr:cNvPr id="770" name="楕円 769"/>
        <xdr:cNvSpPr/>
      </xdr:nvSpPr>
      <xdr:spPr>
        <a:xfrm>
          <a:off x="20383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77614</xdr:rowOff>
    </xdr:from>
    <xdr:ext cx="313932" cy="259045"/>
    <xdr:sp macro="" textlink="">
      <xdr:nvSpPr>
        <xdr:cNvPr id="771" name="テキスト ボックス 770"/>
        <xdr:cNvSpPr txBox="1"/>
      </xdr:nvSpPr>
      <xdr:spPr>
        <a:xfrm>
          <a:off x="20277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156718</xdr:rowOff>
    </xdr:from>
    <xdr:to>
      <xdr:col>102</xdr:col>
      <xdr:colOff>165100</xdr:colOff>
      <xdr:row>39</xdr:row>
      <xdr:rowOff>86868</xdr:rowOff>
    </xdr:to>
    <xdr:sp macro="" textlink="">
      <xdr:nvSpPr>
        <xdr:cNvPr id="772" name="楕円 771"/>
        <xdr:cNvSpPr/>
      </xdr:nvSpPr>
      <xdr:spPr>
        <a:xfrm>
          <a:off x="19494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77995</xdr:rowOff>
    </xdr:from>
    <xdr:ext cx="313932" cy="259045"/>
    <xdr:sp macro="" textlink="">
      <xdr:nvSpPr>
        <xdr:cNvPr id="773" name="テキスト ボックス 772"/>
        <xdr:cNvSpPr txBox="1"/>
      </xdr:nvSpPr>
      <xdr:spPr>
        <a:xfrm>
          <a:off x="19388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149479</xdr:rowOff>
    </xdr:from>
    <xdr:to>
      <xdr:col>98</xdr:col>
      <xdr:colOff>38100</xdr:colOff>
      <xdr:row>39</xdr:row>
      <xdr:rowOff>79629</xdr:rowOff>
    </xdr:to>
    <xdr:sp macro="" textlink="">
      <xdr:nvSpPr>
        <xdr:cNvPr id="774" name="楕円 773"/>
        <xdr:cNvSpPr/>
      </xdr:nvSpPr>
      <xdr:spPr>
        <a:xfrm>
          <a:off x="18605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70756</xdr:rowOff>
    </xdr:from>
    <xdr:ext cx="313932" cy="259045"/>
    <xdr:sp macro="" textlink="">
      <xdr:nvSpPr>
        <xdr:cNvPr id="775" name="テキスト ボックス 774"/>
        <xdr:cNvSpPr txBox="1"/>
      </xdr:nvSpPr>
      <xdr:spPr>
        <a:xfrm>
          <a:off x="18499333" y="67573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155,203</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円となっている。類似団体平均と比べて高い水準で推移しており、令和２年度は新型コロナウイルス感染症による経済対策として実施した特別定額給付金により大幅増となっている。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194,521</a:t>
          </a:r>
          <a:r>
            <a:rPr kumimoji="1" lang="ja-JP" altLang="en-US" sz="1300">
              <a:latin typeface="ＭＳ Ｐゴシック" panose="020B0600070205080204" pitchFamily="50" charset="-128"/>
              <a:ea typeface="ＭＳ Ｐゴシック" panose="020B0600070205080204" pitchFamily="50" charset="-128"/>
            </a:rPr>
            <a:t>円となっている。全国平均、類似団体平均と比べて高い水準で推移しているのは、社会福祉費のうち障がい者介護給付事業費や障がい者訓練等給付事業費、教育費における私立幼稚園等運営費（施設型給付費）が類似団体と比べ多いことなどが考えられる。令和２年度は新型コロナウイルス感染症対策として子育て世帯への給付金事業等を行ったことから増となってい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39,516</a:t>
          </a:r>
          <a:r>
            <a:rPr kumimoji="1" lang="ja-JP" altLang="en-US" sz="1300">
              <a:latin typeface="ＭＳ Ｐゴシック" panose="020B0600070205080204" pitchFamily="50" charset="-128"/>
              <a:ea typeface="ＭＳ Ｐゴシック" panose="020B0600070205080204" pitchFamily="50" charset="-128"/>
            </a:rPr>
            <a:t>円となっている。全国平均、県平均と比べ低いが、類似団体と比べ高い水準で推移しているのは、ごみ処理施設の管理運営にかかる物件費が多いことなどが考えられる。令和２年度は、ごみ処理施設の建て替えが終了したため事業費が減少してい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42,701</a:t>
          </a:r>
          <a:r>
            <a:rPr kumimoji="1" lang="ja-JP" altLang="en-US" sz="1300">
              <a:latin typeface="ＭＳ Ｐゴシック" panose="020B0600070205080204" pitchFamily="50" charset="-128"/>
              <a:ea typeface="ＭＳ Ｐゴシック" panose="020B0600070205080204" pitchFamily="50" charset="-128"/>
            </a:rPr>
            <a:t>円となっている。全国平均、県平均及び類似団体平均と比べて高い水準で推移しているのは、企業立地奨励金やふるさと納税制度推進事業などによる事業費の増加が一因である。 </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21,993</a:t>
          </a:r>
          <a:r>
            <a:rPr kumimoji="1" lang="ja-JP" altLang="en-US" sz="1300">
              <a:latin typeface="ＭＳ Ｐゴシック" panose="020B0600070205080204" pitchFamily="50" charset="-128"/>
              <a:ea typeface="ＭＳ Ｐゴシック" panose="020B0600070205080204" pitchFamily="50" charset="-128"/>
            </a:rPr>
            <a:t>円となっている。全国平均、類似団体平均と比べて高い水準であるが、近隣市町から消防事務を受託しているためである。令和２年度は防災行政無線整備事業により事業費が増となっている。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財政調整基金残高</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前年度決算に伴う積立を行ったうえで、地域再生事業積立や、都市計画税余剰分積立てを行ったことなどにより、前年度と比較して</a:t>
          </a:r>
          <a:r>
            <a:rPr kumimoji="1" lang="en-US" altLang="ja-JP" sz="1200">
              <a:latin typeface="ＭＳ ゴシック" pitchFamily="49" charset="-128"/>
              <a:ea typeface="ＭＳ ゴシック" pitchFamily="49" charset="-128"/>
            </a:rPr>
            <a:t>0.04</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9.39</a:t>
          </a:r>
          <a:r>
            <a:rPr kumimoji="1" lang="ja-JP" altLang="en-US" sz="1200">
              <a:latin typeface="ＭＳ ゴシック" pitchFamily="49" charset="-128"/>
              <a:ea typeface="ＭＳ ゴシック" pitchFamily="49" charset="-128"/>
            </a:rPr>
            <a:t>％となった。今後普通交付税が段階的に縮減され、経常一般財源が失われることを想定し、持続可能な行財政運営を行うために計画的に積立を行う。</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実質収支額の推移</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H26:2,852</a:t>
          </a:r>
          <a:r>
            <a:rPr kumimoji="1" lang="ja-JP" altLang="en-US" sz="1200">
              <a:latin typeface="ＭＳ ゴシック" pitchFamily="49" charset="-128"/>
              <a:ea typeface="ＭＳ ゴシック" pitchFamily="49" charset="-128"/>
            </a:rPr>
            <a:t>百万　</a:t>
          </a:r>
          <a:r>
            <a:rPr kumimoji="1" lang="en-US" altLang="ja-JP" sz="1200">
              <a:latin typeface="ＭＳ ゴシック" pitchFamily="49" charset="-128"/>
              <a:ea typeface="ＭＳ ゴシック" pitchFamily="49" charset="-128"/>
            </a:rPr>
            <a:t>H27:4,283</a:t>
          </a:r>
          <a:r>
            <a:rPr kumimoji="1" lang="ja-JP" altLang="en-US" sz="1200">
              <a:latin typeface="ＭＳ ゴシック" pitchFamily="49" charset="-128"/>
              <a:ea typeface="ＭＳ ゴシック" pitchFamily="49" charset="-128"/>
            </a:rPr>
            <a:t>百万　</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3,224</a:t>
          </a:r>
          <a:r>
            <a:rPr kumimoji="1" lang="ja-JP" altLang="en-US" sz="1200">
              <a:latin typeface="ＭＳ ゴシック" pitchFamily="49" charset="-128"/>
              <a:ea typeface="ＭＳ ゴシック" pitchFamily="49" charset="-128"/>
            </a:rPr>
            <a:t>百万　</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3,581</a:t>
          </a:r>
          <a:r>
            <a:rPr kumimoji="1" lang="ja-JP" altLang="en-US" sz="1200">
              <a:latin typeface="ＭＳ ゴシック" pitchFamily="49" charset="-128"/>
              <a:ea typeface="ＭＳ ゴシック" pitchFamily="49" charset="-128"/>
            </a:rPr>
            <a:t>百万　Ｈ</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3,573</a:t>
          </a:r>
          <a:r>
            <a:rPr kumimoji="1" lang="ja-JP" altLang="en-US" sz="1200">
              <a:latin typeface="ＭＳ ゴシック" pitchFamily="49" charset="-128"/>
              <a:ea typeface="ＭＳ ゴシック" pitchFamily="49" charset="-128"/>
            </a:rPr>
            <a:t>百万円　</a:t>
          </a:r>
          <a:r>
            <a:rPr kumimoji="1" lang="en-US" altLang="ja-JP" sz="1200">
              <a:latin typeface="ＭＳ ゴシック" pitchFamily="49" charset="-128"/>
              <a:ea typeface="ＭＳ ゴシック" pitchFamily="49" charset="-128"/>
            </a:rPr>
            <a:t>R1:3,259</a:t>
          </a:r>
          <a:r>
            <a:rPr kumimoji="1" lang="ja-JP" altLang="en-US" sz="1200">
              <a:latin typeface="ＭＳ ゴシック" pitchFamily="49" charset="-128"/>
              <a:ea typeface="ＭＳ ゴシック" pitchFamily="49" charset="-128"/>
            </a:rPr>
            <a:t>百万円　</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4,632</a:t>
          </a:r>
          <a:r>
            <a:rPr kumimoji="1" lang="ja-JP" altLang="en-US" sz="1200">
              <a:latin typeface="ＭＳ ゴシック" pitchFamily="49" charset="-128"/>
              <a:ea typeface="ＭＳ ゴシック" pitchFamily="49" charset="-128"/>
            </a:rPr>
            <a:t>百万円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実質収支額が標準財政規模に占める割合を表わす比率で、各会計は黒字の状況である。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年度の、その他会計の減は前年度まで公営企業として運営していた総合病院（平成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8.73</a:t>
          </a:r>
          <a:r>
            <a:rPr kumimoji="1" lang="ja-JP" altLang="en-US" sz="1400">
              <a:latin typeface="ＭＳ ゴシック" pitchFamily="49" charset="-128"/>
              <a:ea typeface="ＭＳ ゴシック" pitchFamily="49" charset="-128"/>
            </a:rPr>
            <a:t>％の黒字）が地方独立行政法人となり、連結対象から除外したためである。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年度の、国民健康保険事業特別会計においては、国民健康保険の都道府県単位化に伴い、歳入が減少したことなどに伴い</a:t>
          </a:r>
          <a:r>
            <a:rPr kumimoji="1" lang="en-US" altLang="ja-JP" sz="1400">
              <a:latin typeface="ＭＳ ゴシック" pitchFamily="49" charset="-128"/>
              <a:ea typeface="ＭＳ ゴシック" pitchFamily="49" charset="-128"/>
            </a:rPr>
            <a:t>0.68</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令和元年度は、ほぼ横ばいである。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令和２年度は、一般会計において新型コロナウイルス感染症対策として各種給付金事業等を行ったため、大幅増となった。</a:t>
          </a:r>
        </a:p>
        <a:p>
          <a:r>
            <a:rPr kumimoji="1" lang="ja-JP" altLang="en-US" sz="1400">
              <a:latin typeface="ＭＳ ゴシック" pitchFamily="49" charset="-128"/>
              <a:ea typeface="ＭＳ ゴシック" pitchFamily="49" charset="-128"/>
            </a:rPr>
            <a:t>　各会計とも黒字で推移しているが、景気は回復基調にあるとされているものの、少子高齢化の進行による市税収入の減少や、社会保障関連経費の増大が懸念されるなど、地方財政を取り巻く環境は、依然として楽観を許さない状況が続いている。</a:t>
          </a:r>
        </a:p>
        <a:p>
          <a:r>
            <a:rPr kumimoji="1" lang="ja-JP" altLang="en-US" sz="1400">
              <a:latin typeface="ＭＳ ゴシック" pitchFamily="49" charset="-128"/>
              <a:ea typeface="ＭＳ ゴシック" pitchFamily="49" charset="-128"/>
            </a:rPr>
            <a:t>　今後も連結実質赤字比率の推移を注視しながら、中長期的な展望を踏まえた健全な財政運営に努める必要がある。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157063195</v>
      </c>
      <c r="BO4" s="395"/>
      <c r="BP4" s="395"/>
      <c r="BQ4" s="395"/>
      <c r="BR4" s="395"/>
      <c r="BS4" s="395"/>
      <c r="BT4" s="395"/>
      <c r="BU4" s="396"/>
      <c r="BV4" s="394">
        <v>136677733</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7.7</v>
      </c>
      <c r="CU4" s="401"/>
      <c r="CV4" s="401"/>
      <c r="CW4" s="401"/>
      <c r="CX4" s="401"/>
      <c r="CY4" s="401"/>
      <c r="CZ4" s="401"/>
      <c r="DA4" s="402"/>
      <c r="DB4" s="400">
        <v>5.5</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151357527</v>
      </c>
      <c r="BO5" s="432"/>
      <c r="BP5" s="432"/>
      <c r="BQ5" s="432"/>
      <c r="BR5" s="432"/>
      <c r="BS5" s="432"/>
      <c r="BT5" s="432"/>
      <c r="BU5" s="433"/>
      <c r="BV5" s="431">
        <v>132355607</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92.4</v>
      </c>
      <c r="CU5" s="429"/>
      <c r="CV5" s="429"/>
      <c r="CW5" s="429"/>
      <c r="CX5" s="429"/>
      <c r="CY5" s="429"/>
      <c r="CZ5" s="429"/>
      <c r="DA5" s="430"/>
      <c r="DB5" s="428">
        <v>92.5</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5705668</v>
      </c>
      <c r="BO6" s="432"/>
      <c r="BP6" s="432"/>
      <c r="BQ6" s="432"/>
      <c r="BR6" s="432"/>
      <c r="BS6" s="432"/>
      <c r="BT6" s="432"/>
      <c r="BU6" s="433"/>
      <c r="BV6" s="431">
        <v>4322126</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97</v>
      </c>
      <c r="CU6" s="469"/>
      <c r="CV6" s="469"/>
      <c r="CW6" s="469"/>
      <c r="CX6" s="469"/>
      <c r="CY6" s="469"/>
      <c r="CZ6" s="469"/>
      <c r="DA6" s="470"/>
      <c r="DB6" s="468">
        <v>97.3</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104</v>
      </c>
      <c r="AV7" s="464"/>
      <c r="AW7" s="464"/>
      <c r="AX7" s="464"/>
      <c r="AY7" s="465" t="s">
        <v>105</v>
      </c>
      <c r="AZ7" s="466"/>
      <c r="BA7" s="466"/>
      <c r="BB7" s="466"/>
      <c r="BC7" s="466"/>
      <c r="BD7" s="466"/>
      <c r="BE7" s="466"/>
      <c r="BF7" s="466"/>
      <c r="BG7" s="466"/>
      <c r="BH7" s="466"/>
      <c r="BI7" s="466"/>
      <c r="BJ7" s="466"/>
      <c r="BK7" s="466"/>
      <c r="BL7" s="466"/>
      <c r="BM7" s="467"/>
      <c r="BN7" s="431">
        <v>1073687</v>
      </c>
      <c r="BO7" s="432"/>
      <c r="BP7" s="432"/>
      <c r="BQ7" s="432"/>
      <c r="BR7" s="432"/>
      <c r="BS7" s="432"/>
      <c r="BT7" s="432"/>
      <c r="BU7" s="433"/>
      <c r="BV7" s="431">
        <v>1063350</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60375435</v>
      </c>
      <c r="CU7" s="432"/>
      <c r="CV7" s="432"/>
      <c r="CW7" s="432"/>
      <c r="CX7" s="432"/>
      <c r="CY7" s="432"/>
      <c r="CZ7" s="432"/>
      <c r="DA7" s="433"/>
      <c r="DB7" s="431">
        <v>59525723</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4631981</v>
      </c>
      <c r="BO8" s="432"/>
      <c r="BP8" s="432"/>
      <c r="BQ8" s="432"/>
      <c r="BR8" s="432"/>
      <c r="BS8" s="432"/>
      <c r="BT8" s="432"/>
      <c r="BU8" s="433"/>
      <c r="BV8" s="431">
        <v>3258776</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0.54</v>
      </c>
      <c r="CU8" s="472"/>
      <c r="CV8" s="472"/>
      <c r="CW8" s="472"/>
      <c r="CX8" s="472"/>
      <c r="CY8" s="472"/>
      <c r="CZ8" s="472"/>
      <c r="DA8" s="473"/>
      <c r="DB8" s="471">
        <v>0.53</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243223</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1373205</v>
      </c>
      <c r="BO9" s="432"/>
      <c r="BP9" s="432"/>
      <c r="BQ9" s="432"/>
      <c r="BR9" s="432"/>
      <c r="BS9" s="432"/>
      <c r="BT9" s="432"/>
      <c r="BU9" s="433"/>
      <c r="BV9" s="431">
        <v>-314347</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12.4</v>
      </c>
      <c r="CU9" s="429"/>
      <c r="CV9" s="429"/>
      <c r="CW9" s="429"/>
      <c r="CX9" s="429"/>
      <c r="CY9" s="429"/>
      <c r="CZ9" s="429"/>
      <c r="DA9" s="430"/>
      <c r="DB9" s="428">
        <v>13.5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255439</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1411048</v>
      </c>
      <c r="BO10" s="432"/>
      <c r="BP10" s="432"/>
      <c r="BQ10" s="432"/>
      <c r="BR10" s="432"/>
      <c r="BS10" s="432"/>
      <c r="BT10" s="432"/>
      <c r="BU10" s="433"/>
      <c r="BV10" s="431">
        <v>2169679</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93</v>
      </c>
      <c r="AV11" s="464"/>
      <c r="AW11" s="464"/>
      <c r="AX11" s="464"/>
      <c r="AY11" s="465" t="s">
        <v>126</v>
      </c>
      <c r="AZ11" s="466"/>
      <c r="BA11" s="466"/>
      <c r="BB11" s="466"/>
      <c r="BC11" s="466"/>
      <c r="BD11" s="466"/>
      <c r="BE11" s="466"/>
      <c r="BF11" s="466"/>
      <c r="BG11" s="466"/>
      <c r="BH11" s="466"/>
      <c r="BI11" s="466"/>
      <c r="BJ11" s="466"/>
      <c r="BK11" s="466"/>
      <c r="BL11" s="466"/>
      <c r="BM11" s="467"/>
      <c r="BN11" s="431">
        <v>7236</v>
      </c>
      <c r="BO11" s="432"/>
      <c r="BP11" s="432"/>
      <c r="BQ11" s="432"/>
      <c r="BR11" s="432"/>
      <c r="BS11" s="432"/>
      <c r="BT11" s="432"/>
      <c r="BU11" s="433"/>
      <c r="BV11" s="431">
        <v>106100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246441</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115</v>
      </c>
      <c r="AV12" s="464"/>
      <c r="AW12" s="464"/>
      <c r="AX12" s="464"/>
      <c r="AY12" s="465" t="s">
        <v>134</v>
      </c>
      <c r="AZ12" s="466"/>
      <c r="BA12" s="466"/>
      <c r="BB12" s="466"/>
      <c r="BC12" s="466"/>
      <c r="BD12" s="466"/>
      <c r="BE12" s="466"/>
      <c r="BF12" s="466"/>
      <c r="BG12" s="466"/>
      <c r="BH12" s="466"/>
      <c r="BI12" s="466"/>
      <c r="BJ12" s="466"/>
      <c r="BK12" s="466"/>
      <c r="BL12" s="466"/>
      <c r="BM12" s="467"/>
      <c r="BN12" s="431">
        <v>1306516</v>
      </c>
      <c r="BO12" s="432"/>
      <c r="BP12" s="432"/>
      <c r="BQ12" s="432"/>
      <c r="BR12" s="432"/>
      <c r="BS12" s="432"/>
      <c r="BT12" s="432"/>
      <c r="BU12" s="433"/>
      <c r="BV12" s="431">
        <v>1180224</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244593</v>
      </c>
      <c r="S13" s="516"/>
      <c r="T13" s="516"/>
      <c r="U13" s="516"/>
      <c r="V13" s="517"/>
      <c r="W13" s="447" t="s">
        <v>137</v>
      </c>
      <c r="X13" s="448"/>
      <c r="Y13" s="448"/>
      <c r="Z13" s="448"/>
      <c r="AA13" s="448"/>
      <c r="AB13" s="438"/>
      <c r="AC13" s="482">
        <v>4828</v>
      </c>
      <c r="AD13" s="483"/>
      <c r="AE13" s="483"/>
      <c r="AF13" s="483"/>
      <c r="AG13" s="525"/>
      <c r="AH13" s="482">
        <v>5180</v>
      </c>
      <c r="AI13" s="483"/>
      <c r="AJ13" s="483"/>
      <c r="AK13" s="483"/>
      <c r="AL13" s="484"/>
      <c r="AM13" s="460" t="s">
        <v>138</v>
      </c>
      <c r="AN13" s="461"/>
      <c r="AO13" s="461"/>
      <c r="AP13" s="461"/>
      <c r="AQ13" s="461"/>
      <c r="AR13" s="461"/>
      <c r="AS13" s="461"/>
      <c r="AT13" s="462"/>
      <c r="AU13" s="463" t="s">
        <v>139</v>
      </c>
      <c r="AV13" s="464"/>
      <c r="AW13" s="464"/>
      <c r="AX13" s="464"/>
      <c r="AY13" s="465" t="s">
        <v>140</v>
      </c>
      <c r="AZ13" s="466"/>
      <c r="BA13" s="466"/>
      <c r="BB13" s="466"/>
      <c r="BC13" s="466"/>
      <c r="BD13" s="466"/>
      <c r="BE13" s="466"/>
      <c r="BF13" s="466"/>
      <c r="BG13" s="466"/>
      <c r="BH13" s="466"/>
      <c r="BI13" s="466"/>
      <c r="BJ13" s="466"/>
      <c r="BK13" s="466"/>
      <c r="BL13" s="466"/>
      <c r="BM13" s="467"/>
      <c r="BN13" s="431">
        <v>1484973</v>
      </c>
      <c r="BO13" s="432"/>
      <c r="BP13" s="432"/>
      <c r="BQ13" s="432"/>
      <c r="BR13" s="432"/>
      <c r="BS13" s="432"/>
      <c r="BT13" s="432"/>
      <c r="BU13" s="433"/>
      <c r="BV13" s="431">
        <v>781208</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4.3</v>
      </c>
      <c r="CU13" s="429"/>
      <c r="CV13" s="429"/>
      <c r="CW13" s="429"/>
      <c r="CX13" s="429"/>
      <c r="CY13" s="429"/>
      <c r="CZ13" s="429"/>
      <c r="DA13" s="430"/>
      <c r="DB13" s="428">
        <v>4.5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249681</v>
      </c>
      <c r="S14" s="516"/>
      <c r="T14" s="516"/>
      <c r="U14" s="516"/>
      <c r="V14" s="517"/>
      <c r="W14" s="421"/>
      <c r="X14" s="422"/>
      <c r="Y14" s="422"/>
      <c r="Z14" s="422"/>
      <c r="AA14" s="422"/>
      <c r="AB14" s="411"/>
      <c r="AC14" s="518">
        <v>4.3</v>
      </c>
      <c r="AD14" s="519"/>
      <c r="AE14" s="519"/>
      <c r="AF14" s="519"/>
      <c r="AG14" s="520"/>
      <c r="AH14" s="518">
        <v>4.5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t="s">
        <v>144</v>
      </c>
      <c r="CU14" s="530"/>
      <c r="CV14" s="530"/>
      <c r="CW14" s="530"/>
      <c r="CX14" s="530"/>
      <c r="CY14" s="530"/>
      <c r="CZ14" s="530"/>
      <c r="DA14" s="531"/>
      <c r="DB14" s="529" t="s">
        <v>128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136</v>
      </c>
      <c r="N15" s="523"/>
      <c r="O15" s="523"/>
      <c r="P15" s="523"/>
      <c r="Q15" s="524"/>
      <c r="R15" s="515">
        <v>247649</v>
      </c>
      <c r="S15" s="516"/>
      <c r="T15" s="516"/>
      <c r="U15" s="516"/>
      <c r="V15" s="517"/>
      <c r="W15" s="447" t="s">
        <v>145</v>
      </c>
      <c r="X15" s="448"/>
      <c r="Y15" s="448"/>
      <c r="Z15" s="448"/>
      <c r="AA15" s="448"/>
      <c r="AB15" s="438"/>
      <c r="AC15" s="482">
        <v>21498</v>
      </c>
      <c r="AD15" s="483"/>
      <c r="AE15" s="483"/>
      <c r="AF15" s="483"/>
      <c r="AG15" s="525"/>
      <c r="AH15" s="482">
        <v>22374</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27172989</v>
      </c>
      <c r="BO15" s="395"/>
      <c r="BP15" s="395"/>
      <c r="BQ15" s="395"/>
      <c r="BR15" s="395"/>
      <c r="BS15" s="395"/>
      <c r="BT15" s="395"/>
      <c r="BU15" s="396"/>
      <c r="BV15" s="394">
        <v>26002272</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19</v>
      </c>
      <c r="AD16" s="519"/>
      <c r="AE16" s="519"/>
      <c r="AF16" s="519"/>
      <c r="AG16" s="520"/>
      <c r="AH16" s="518">
        <v>19.600000000000001</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50153994</v>
      </c>
      <c r="BO16" s="432"/>
      <c r="BP16" s="432"/>
      <c r="BQ16" s="432"/>
      <c r="BR16" s="432"/>
      <c r="BS16" s="432"/>
      <c r="BT16" s="432"/>
      <c r="BU16" s="433"/>
      <c r="BV16" s="431">
        <v>48759196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86854</v>
      </c>
      <c r="AD17" s="483"/>
      <c r="AE17" s="483"/>
      <c r="AF17" s="483"/>
      <c r="AG17" s="525"/>
      <c r="AH17" s="482">
        <v>86683</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34281442</v>
      </c>
      <c r="BO17" s="432"/>
      <c r="BP17" s="432"/>
      <c r="BQ17" s="432"/>
      <c r="BR17" s="432"/>
      <c r="BS17" s="432"/>
      <c r="BT17" s="432"/>
      <c r="BU17" s="433"/>
      <c r="BV17" s="431">
        <v>33171497</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426.01</v>
      </c>
      <c r="M18" s="547"/>
      <c r="N18" s="547"/>
      <c r="O18" s="547"/>
      <c r="P18" s="547"/>
      <c r="Q18" s="547"/>
      <c r="R18" s="548"/>
      <c r="S18" s="548"/>
      <c r="T18" s="548"/>
      <c r="U18" s="548"/>
      <c r="V18" s="549"/>
      <c r="W18" s="449"/>
      <c r="X18" s="450"/>
      <c r="Y18" s="450"/>
      <c r="Z18" s="450"/>
      <c r="AA18" s="450"/>
      <c r="AB18" s="441"/>
      <c r="AC18" s="550">
        <v>76.7</v>
      </c>
      <c r="AD18" s="551"/>
      <c r="AE18" s="551"/>
      <c r="AF18" s="551"/>
      <c r="AG18" s="552"/>
      <c r="AH18" s="550">
        <v>75.900000000000006</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56775243</v>
      </c>
      <c r="BO18" s="432"/>
      <c r="BP18" s="432"/>
      <c r="BQ18" s="432"/>
      <c r="BR18" s="432"/>
      <c r="BS18" s="432"/>
      <c r="BT18" s="432"/>
      <c r="BU18" s="433"/>
      <c r="BV18" s="431">
        <v>56788734</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571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78850161</v>
      </c>
      <c r="BO19" s="432"/>
      <c r="BP19" s="432"/>
      <c r="BQ19" s="432"/>
      <c r="BR19" s="432"/>
      <c r="BS19" s="432"/>
      <c r="BT19" s="432"/>
      <c r="BU19" s="433"/>
      <c r="BV19" s="431">
        <v>75569844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104053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108166883</v>
      </c>
      <c r="BO23" s="432"/>
      <c r="BP23" s="432"/>
      <c r="BQ23" s="432"/>
      <c r="BR23" s="432"/>
      <c r="BS23" s="432"/>
      <c r="BT23" s="432"/>
      <c r="BU23" s="433"/>
      <c r="BV23" s="431">
        <v>109570586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10580</v>
      </c>
      <c r="R24" s="483"/>
      <c r="S24" s="483"/>
      <c r="T24" s="483"/>
      <c r="U24" s="483"/>
      <c r="V24" s="525"/>
      <c r="W24" s="584"/>
      <c r="X24" s="572"/>
      <c r="Y24" s="573"/>
      <c r="Z24" s="481" t="s">
        <v>169</v>
      </c>
      <c r="AA24" s="461"/>
      <c r="AB24" s="461"/>
      <c r="AC24" s="461"/>
      <c r="AD24" s="461"/>
      <c r="AE24" s="461"/>
      <c r="AF24" s="461"/>
      <c r="AG24" s="462"/>
      <c r="AH24" s="482">
        <v>2053</v>
      </c>
      <c r="AI24" s="483"/>
      <c r="AJ24" s="483"/>
      <c r="AK24" s="483"/>
      <c r="AL24" s="525"/>
      <c r="AM24" s="482">
        <v>6540858</v>
      </c>
      <c r="AN24" s="483"/>
      <c r="AO24" s="483"/>
      <c r="AP24" s="483"/>
      <c r="AQ24" s="483"/>
      <c r="AR24" s="525"/>
      <c r="AS24" s="482">
        <v>3186</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80132606</v>
      </c>
      <c r="BO24" s="432"/>
      <c r="BP24" s="432"/>
      <c r="BQ24" s="432"/>
      <c r="BR24" s="432"/>
      <c r="BS24" s="432"/>
      <c r="BT24" s="432"/>
      <c r="BU24" s="433"/>
      <c r="BV24" s="431">
        <v>80652309</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2</v>
      </c>
      <c r="M25" s="483"/>
      <c r="N25" s="483"/>
      <c r="O25" s="483"/>
      <c r="P25" s="525"/>
      <c r="Q25" s="482">
        <v>8730</v>
      </c>
      <c r="R25" s="483"/>
      <c r="S25" s="483"/>
      <c r="T25" s="483"/>
      <c r="U25" s="483"/>
      <c r="V25" s="525"/>
      <c r="W25" s="584"/>
      <c r="X25" s="572"/>
      <c r="Y25" s="573"/>
      <c r="Z25" s="481" t="s">
        <v>172</v>
      </c>
      <c r="AA25" s="461"/>
      <c r="AB25" s="461"/>
      <c r="AC25" s="461"/>
      <c r="AD25" s="461"/>
      <c r="AE25" s="461"/>
      <c r="AF25" s="461"/>
      <c r="AG25" s="462"/>
      <c r="AH25" s="482">
        <v>375</v>
      </c>
      <c r="AI25" s="483"/>
      <c r="AJ25" s="483"/>
      <c r="AK25" s="483"/>
      <c r="AL25" s="525"/>
      <c r="AM25" s="482">
        <v>1063500</v>
      </c>
      <c r="AN25" s="483"/>
      <c r="AO25" s="483"/>
      <c r="AP25" s="483"/>
      <c r="AQ25" s="483"/>
      <c r="AR25" s="525"/>
      <c r="AS25" s="482">
        <v>2836</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15489630</v>
      </c>
      <c r="BO25" s="395"/>
      <c r="BP25" s="395"/>
      <c r="BQ25" s="395"/>
      <c r="BR25" s="395"/>
      <c r="BS25" s="395"/>
      <c r="BT25" s="395"/>
      <c r="BU25" s="396"/>
      <c r="BV25" s="394">
        <v>16624463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7210</v>
      </c>
      <c r="R26" s="483"/>
      <c r="S26" s="483"/>
      <c r="T26" s="483"/>
      <c r="U26" s="483"/>
      <c r="V26" s="525"/>
      <c r="W26" s="584"/>
      <c r="X26" s="572"/>
      <c r="Y26" s="573"/>
      <c r="Z26" s="481" t="s">
        <v>175</v>
      </c>
      <c r="AA26" s="594"/>
      <c r="AB26" s="594"/>
      <c r="AC26" s="594"/>
      <c r="AD26" s="594"/>
      <c r="AE26" s="594"/>
      <c r="AF26" s="594"/>
      <c r="AG26" s="595"/>
      <c r="AH26" s="482">
        <v>218</v>
      </c>
      <c r="AI26" s="483"/>
      <c r="AJ26" s="483"/>
      <c r="AK26" s="483"/>
      <c r="AL26" s="525"/>
      <c r="AM26" s="482">
        <v>742726</v>
      </c>
      <c r="AN26" s="483"/>
      <c r="AO26" s="483"/>
      <c r="AP26" s="483"/>
      <c r="AQ26" s="483"/>
      <c r="AR26" s="525"/>
      <c r="AS26" s="482">
        <v>3407</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v>250000</v>
      </c>
      <c r="BO26" s="432"/>
      <c r="BP26" s="432"/>
      <c r="BQ26" s="432"/>
      <c r="BR26" s="432"/>
      <c r="BS26" s="432"/>
      <c r="BT26" s="432"/>
      <c r="BU26" s="433"/>
      <c r="BV26" s="431">
        <v>10000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177</v>
      </c>
      <c r="F27" s="461"/>
      <c r="G27" s="461"/>
      <c r="H27" s="461"/>
      <c r="I27" s="461"/>
      <c r="J27" s="461"/>
      <c r="K27" s="462"/>
      <c r="L27" s="482">
        <v>1</v>
      </c>
      <c r="M27" s="483"/>
      <c r="N27" s="483"/>
      <c r="O27" s="483"/>
      <c r="P27" s="525"/>
      <c r="Q27" s="482">
        <v>6620</v>
      </c>
      <c r="R27" s="483"/>
      <c r="S27" s="483"/>
      <c r="T27" s="483"/>
      <c r="U27" s="483"/>
      <c r="V27" s="525"/>
      <c r="W27" s="584"/>
      <c r="X27" s="572"/>
      <c r="Y27" s="573"/>
      <c r="Z27" s="481" t="s">
        <v>178</v>
      </c>
      <c r="AA27" s="461"/>
      <c r="AB27" s="461"/>
      <c r="AC27" s="461"/>
      <c r="AD27" s="461"/>
      <c r="AE27" s="461"/>
      <c r="AF27" s="461"/>
      <c r="AG27" s="462"/>
      <c r="AH27" s="482">
        <v>50</v>
      </c>
      <c r="AI27" s="483"/>
      <c r="AJ27" s="483"/>
      <c r="AK27" s="483"/>
      <c r="AL27" s="525"/>
      <c r="AM27" s="482">
        <v>191830</v>
      </c>
      <c r="AN27" s="483"/>
      <c r="AO27" s="483"/>
      <c r="AP27" s="483"/>
      <c r="AQ27" s="483"/>
      <c r="AR27" s="525"/>
      <c r="AS27" s="482">
        <v>3837</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7">
        <v>1383067</v>
      </c>
      <c r="BO27" s="608"/>
      <c r="BP27" s="608"/>
      <c r="BQ27" s="608"/>
      <c r="BR27" s="608"/>
      <c r="BS27" s="608"/>
      <c r="BT27" s="608"/>
      <c r="BU27" s="609"/>
      <c r="BV27" s="607">
        <v>1382769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180</v>
      </c>
      <c r="F28" s="461"/>
      <c r="G28" s="461"/>
      <c r="H28" s="461"/>
      <c r="I28" s="461"/>
      <c r="J28" s="461"/>
      <c r="K28" s="462"/>
      <c r="L28" s="482">
        <v>1</v>
      </c>
      <c r="M28" s="483"/>
      <c r="N28" s="483"/>
      <c r="O28" s="483"/>
      <c r="P28" s="525"/>
      <c r="Q28" s="482">
        <v>6020</v>
      </c>
      <c r="R28" s="483"/>
      <c r="S28" s="483"/>
      <c r="T28" s="483"/>
      <c r="U28" s="483"/>
      <c r="V28" s="525"/>
      <c r="W28" s="584"/>
      <c r="X28" s="572"/>
      <c r="Y28" s="573"/>
      <c r="Z28" s="481" t="s">
        <v>181</v>
      </c>
      <c r="AA28" s="461"/>
      <c r="AB28" s="461"/>
      <c r="AC28" s="461"/>
      <c r="AD28" s="461"/>
      <c r="AE28" s="461"/>
      <c r="AF28" s="461"/>
      <c r="AG28" s="462"/>
      <c r="AH28" s="482" t="s">
        <v>182</v>
      </c>
      <c r="AI28" s="483"/>
      <c r="AJ28" s="483"/>
      <c r="AK28" s="483"/>
      <c r="AL28" s="525"/>
      <c r="AM28" s="482" t="s">
        <v>182</v>
      </c>
      <c r="AN28" s="483"/>
      <c r="AO28" s="483"/>
      <c r="AP28" s="483"/>
      <c r="AQ28" s="483"/>
      <c r="AR28" s="525"/>
      <c r="AS28" s="482" t="s">
        <v>128</v>
      </c>
      <c r="AT28" s="483"/>
      <c r="AU28" s="483"/>
      <c r="AV28" s="483"/>
      <c r="AW28" s="483"/>
      <c r="AX28" s="484"/>
      <c r="AY28" s="610" t="s">
        <v>183</v>
      </c>
      <c r="AZ28" s="611"/>
      <c r="BA28" s="611"/>
      <c r="BB28" s="612"/>
      <c r="BC28" s="391" t="s">
        <v>47</v>
      </c>
      <c r="BD28" s="392"/>
      <c r="BE28" s="392"/>
      <c r="BF28" s="392"/>
      <c r="BG28" s="392"/>
      <c r="BH28" s="392"/>
      <c r="BI28" s="392"/>
      <c r="BJ28" s="392"/>
      <c r="BK28" s="392"/>
      <c r="BL28" s="392"/>
      <c r="BM28" s="393"/>
      <c r="BN28" s="394">
        <v>5671108</v>
      </c>
      <c r="BO28" s="395"/>
      <c r="BP28" s="395"/>
      <c r="BQ28" s="395"/>
      <c r="BR28" s="395"/>
      <c r="BS28" s="395"/>
      <c r="BT28" s="395"/>
      <c r="BU28" s="396"/>
      <c r="BV28" s="394">
        <v>5566576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31</v>
      </c>
      <c r="M29" s="483"/>
      <c r="N29" s="483"/>
      <c r="O29" s="483"/>
      <c r="P29" s="525"/>
      <c r="Q29" s="482">
        <v>5630</v>
      </c>
      <c r="R29" s="483"/>
      <c r="S29" s="483"/>
      <c r="T29" s="483"/>
      <c r="U29" s="483"/>
      <c r="V29" s="525"/>
      <c r="W29" s="585"/>
      <c r="X29" s="586"/>
      <c r="Y29" s="587"/>
      <c r="Z29" s="481" t="s">
        <v>185</v>
      </c>
      <c r="AA29" s="461"/>
      <c r="AB29" s="461"/>
      <c r="AC29" s="461"/>
      <c r="AD29" s="461"/>
      <c r="AE29" s="461"/>
      <c r="AF29" s="461"/>
      <c r="AG29" s="462"/>
      <c r="AH29" s="482">
        <v>2103</v>
      </c>
      <c r="AI29" s="483"/>
      <c r="AJ29" s="483"/>
      <c r="AK29" s="483"/>
      <c r="AL29" s="525"/>
      <c r="AM29" s="482">
        <v>6732688</v>
      </c>
      <c r="AN29" s="483"/>
      <c r="AO29" s="483"/>
      <c r="AP29" s="483"/>
      <c r="AQ29" s="483"/>
      <c r="AR29" s="525"/>
      <c r="AS29" s="482">
        <v>3201</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3385661</v>
      </c>
      <c r="BO29" s="432"/>
      <c r="BP29" s="432"/>
      <c r="BQ29" s="432"/>
      <c r="BR29" s="432"/>
      <c r="BS29" s="432"/>
      <c r="BT29" s="432"/>
      <c r="BU29" s="433"/>
      <c r="BV29" s="431">
        <v>3447071</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99.1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12421162</v>
      </c>
      <c r="BO30" s="608"/>
      <c r="BP30" s="608"/>
      <c r="BQ30" s="608"/>
      <c r="BR30" s="608"/>
      <c r="BS30" s="608"/>
      <c r="BT30" s="608"/>
      <c r="BU30" s="609"/>
      <c r="BV30" s="607">
        <v>12969820</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198</v>
      </c>
      <c r="AN33" s="455"/>
      <c r="AO33" s="420" t="s">
        <v>195</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194</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7</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11</v>
      </c>
      <c r="AN34" s="620"/>
      <c r="AO34" s="621" t="str">
        <f>IF('各会計、関係団体の財政状況及び健全化判断比率'!B32="","",'各会計、関係団体の財政状況及び健全化判断比率'!B32)</f>
        <v>水道事業会計</v>
      </c>
      <c r="AP34" s="621"/>
      <c r="AQ34" s="621"/>
      <c r="AR34" s="621"/>
      <c r="AS34" s="621"/>
      <c r="AT34" s="621"/>
      <c r="AU34" s="621"/>
      <c r="AV34" s="621"/>
      <c r="AW34" s="621"/>
      <c r="AX34" s="621"/>
      <c r="AY34" s="621"/>
      <c r="AZ34" s="621"/>
      <c r="BA34" s="621"/>
      <c r="BB34" s="621"/>
      <c r="BC34" s="621"/>
      <c r="BD34" s="214"/>
      <c r="BE34" s="620">
        <f>IF(BG34="","",MAX(C34:D43,U34:V43,AM34:AN43)+1)</f>
        <v>13</v>
      </c>
      <c r="BF34" s="620"/>
      <c r="BG34" s="621" t="str">
        <f>IF('各会計、関係団体の財政状況及び健全化判断比率'!B34="","",'各会計、関係団体の財政状況及び健全化判断比率'!B34)</f>
        <v>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19</v>
      </c>
      <c r="BX34" s="620"/>
      <c r="BY34" s="621" t="str">
        <f>IF('各会計、関係団体の財政状況及び健全化判断比率'!B68="","",'各会計、関係団体の財政状況及び健全化判断比率'!B68)</f>
        <v>長崎県後期高齢者医療広域連合（普通会計）</v>
      </c>
      <c r="BZ34" s="621"/>
      <c r="CA34" s="621"/>
      <c r="CB34" s="621"/>
      <c r="CC34" s="621"/>
      <c r="CD34" s="621"/>
      <c r="CE34" s="621"/>
      <c r="CF34" s="621"/>
      <c r="CG34" s="621"/>
      <c r="CH34" s="621"/>
      <c r="CI34" s="621"/>
      <c r="CJ34" s="621"/>
      <c r="CK34" s="621"/>
      <c r="CL34" s="621"/>
      <c r="CM34" s="621"/>
      <c r="CN34" s="214"/>
      <c r="CO34" s="620">
        <f>IF(CQ34="","",MAX(C34:D43,U34:V43,AM34:AN43,BE34:BF43,BW34:BX43)+1)</f>
        <v>27</v>
      </c>
      <c r="CP34" s="620"/>
      <c r="CQ34" s="621" t="str">
        <f>IF('各会計、関係団体の財政状況及び健全化判断比率'!BS7="","",'各会計、関係団体の財政状況及び健全化判断比率'!BS7)</f>
        <v>公益社団法人佐世保地域文化事業財団</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住宅事業特別会計</v>
      </c>
      <c r="F35" s="621"/>
      <c r="G35" s="621"/>
      <c r="H35" s="621"/>
      <c r="I35" s="621"/>
      <c r="J35" s="621"/>
      <c r="K35" s="621"/>
      <c r="L35" s="621"/>
      <c r="M35" s="621"/>
      <c r="N35" s="621"/>
      <c r="O35" s="621"/>
      <c r="P35" s="621"/>
      <c r="Q35" s="621"/>
      <c r="R35" s="621"/>
      <c r="S35" s="621"/>
      <c r="T35" s="214"/>
      <c r="U35" s="620">
        <f>IF(W35="","",U34+1)</f>
        <v>8</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f t="shared" ref="AM35:AM43" si="0">IF(AO35="","",AM34+1)</f>
        <v>12</v>
      </c>
      <c r="AN35" s="620"/>
      <c r="AO35" s="621" t="str">
        <f>IF('各会計、関係団体の財政状況及び健全化判断比率'!B33="","",'各会計、関係団体の財政状況及び健全化判断比率'!B33)</f>
        <v>下水道事業会計</v>
      </c>
      <c r="AP35" s="621"/>
      <c r="AQ35" s="621"/>
      <c r="AR35" s="621"/>
      <c r="AS35" s="621"/>
      <c r="AT35" s="621"/>
      <c r="AU35" s="621"/>
      <c r="AV35" s="621"/>
      <c r="AW35" s="621"/>
      <c r="AX35" s="621"/>
      <c r="AY35" s="621"/>
      <c r="AZ35" s="621"/>
      <c r="BA35" s="621"/>
      <c r="BB35" s="621"/>
      <c r="BC35" s="621"/>
      <c r="BD35" s="214"/>
      <c r="BE35" s="620">
        <f t="shared" ref="BE35:BE43" si="1">IF(BG35="","",BE34+1)</f>
        <v>14</v>
      </c>
      <c r="BF35" s="620"/>
      <c r="BG35" s="621" t="str">
        <f>IF('各会計、関係団体の財政状況及び健全化判断比率'!B35="","",'各会計、関係団体の財政状況及び健全化判断比率'!B35)</f>
        <v>交通船事業特別会計</v>
      </c>
      <c r="BH35" s="621"/>
      <c r="BI35" s="621"/>
      <c r="BJ35" s="621"/>
      <c r="BK35" s="621"/>
      <c r="BL35" s="621"/>
      <c r="BM35" s="621"/>
      <c r="BN35" s="621"/>
      <c r="BO35" s="621"/>
      <c r="BP35" s="621"/>
      <c r="BQ35" s="621"/>
      <c r="BR35" s="621"/>
      <c r="BS35" s="621"/>
      <c r="BT35" s="621"/>
      <c r="BU35" s="621"/>
      <c r="BV35" s="214"/>
      <c r="BW35" s="620">
        <f t="shared" ref="BW35:BW43" si="2">IF(BY35="","",BW34+1)</f>
        <v>20</v>
      </c>
      <c r="BX35" s="620"/>
      <c r="BY35" s="621" t="str">
        <f>IF('各会計、関係団体の財政状況及び健全化判断比率'!B69="","",'各会計、関係団体の財政状況及び健全化判断比率'!B69)</f>
        <v>長崎県後期高齢者医療広域連合（事業会計）</v>
      </c>
      <c r="BZ35" s="621"/>
      <c r="CA35" s="621"/>
      <c r="CB35" s="621"/>
      <c r="CC35" s="621"/>
      <c r="CD35" s="621"/>
      <c r="CE35" s="621"/>
      <c r="CF35" s="621"/>
      <c r="CG35" s="621"/>
      <c r="CH35" s="621"/>
      <c r="CI35" s="621"/>
      <c r="CJ35" s="621"/>
      <c r="CK35" s="621"/>
      <c r="CL35" s="621"/>
      <c r="CM35" s="621"/>
      <c r="CN35" s="214"/>
      <c r="CO35" s="620">
        <f t="shared" ref="CO35:CO43" si="3">IF(CQ35="","",CO34+1)</f>
        <v>28</v>
      </c>
      <c r="CP35" s="620"/>
      <c r="CQ35" s="621" t="str">
        <f>IF('各会計、関係団体の財政状況及び健全化判断比率'!BS8="","",'各会計、関係団体の財政状況及び健全化判断比率'!BS8)</f>
        <v>財団法人佐世保市中小企業勤労者福祉サービスセンター</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佐世保市等地域交通体系整備事業特別会計</v>
      </c>
      <c r="F36" s="621"/>
      <c r="G36" s="621"/>
      <c r="H36" s="621"/>
      <c r="I36" s="621"/>
      <c r="J36" s="621"/>
      <c r="K36" s="621"/>
      <c r="L36" s="621"/>
      <c r="M36" s="621"/>
      <c r="N36" s="621"/>
      <c r="O36" s="621"/>
      <c r="P36" s="621"/>
      <c r="Q36" s="621"/>
      <c r="R36" s="621"/>
      <c r="S36" s="621"/>
      <c r="T36" s="214"/>
      <c r="U36" s="620">
        <f t="shared" ref="U36:U43" si="4">IF(W36="","",U35+1)</f>
        <v>9</v>
      </c>
      <c r="V36" s="620"/>
      <c r="W36" s="621" t="str">
        <f>IF('各会計、関係団体の財政状況及び健全化判断比率'!B30="","",'各会計、関係団体の財政状況及び健全化判断比率'!B30)</f>
        <v>後期高齢者医療事業特別会計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15</v>
      </c>
      <c r="BF36" s="620"/>
      <c r="BG36" s="621" t="str">
        <f>IF('各会計、関係団体の財政状況及び健全化判断比率'!B36="","",'各会計、関係団体の財政状況及び健全化判断比率'!B36)</f>
        <v>卸売市場事業特別会計</v>
      </c>
      <c r="BH36" s="621"/>
      <c r="BI36" s="621"/>
      <c r="BJ36" s="621"/>
      <c r="BK36" s="621"/>
      <c r="BL36" s="621"/>
      <c r="BM36" s="621"/>
      <c r="BN36" s="621"/>
      <c r="BO36" s="621"/>
      <c r="BP36" s="621"/>
      <c r="BQ36" s="621"/>
      <c r="BR36" s="621"/>
      <c r="BS36" s="621"/>
      <c r="BT36" s="621"/>
      <c r="BU36" s="621"/>
      <c r="BV36" s="214"/>
      <c r="BW36" s="620">
        <f t="shared" si="2"/>
        <v>21</v>
      </c>
      <c r="BX36" s="620"/>
      <c r="BY36" s="621" t="str">
        <f>IF('各会計、関係団体の財政状況及び健全化判断比率'!B70="","",'各会計、関係団体の財政状況及び健全化判断比率'!B70)</f>
        <v>長崎県市町村総合事務組合（一般会計）</v>
      </c>
      <c r="BZ36" s="621"/>
      <c r="CA36" s="621"/>
      <c r="CB36" s="621"/>
      <c r="CC36" s="621"/>
      <c r="CD36" s="621"/>
      <c r="CE36" s="621"/>
      <c r="CF36" s="621"/>
      <c r="CG36" s="621"/>
      <c r="CH36" s="621"/>
      <c r="CI36" s="621"/>
      <c r="CJ36" s="621"/>
      <c r="CK36" s="621"/>
      <c r="CL36" s="621"/>
      <c r="CM36" s="621"/>
      <c r="CN36" s="214"/>
      <c r="CO36" s="620">
        <f t="shared" si="3"/>
        <v>29</v>
      </c>
      <c r="CP36" s="620"/>
      <c r="CQ36" s="621" t="str">
        <f>IF('各会計、関係団体の財政状況及び健全化判断比率'!BS9="","",'各会計、関係団体の財政状況及び健全化判断比率'!BS9)</f>
        <v>財団法人佐世保観光コンベンション協会</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土地取得事業特別会計</v>
      </c>
      <c r="F37" s="621"/>
      <c r="G37" s="621"/>
      <c r="H37" s="621"/>
      <c r="I37" s="621"/>
      <c r="J37" s="621"/>
      <c r="K37" s="621"/>
      <c r="L37" s="621"/>
      <c r="M37" s="621"/>
      <c r="N37" s="621"/>
      <c r="O37" s="621"/>
      <c r="P37" s="621"/>
      <c r="Q37" s="621"/>
      <c r="R37" s="621"/>
      <c r="S37" s="621"/>
      <c r="T37" s="214"/>
      <c r="U37" s="620">
        <f t="shared" si="4"/>
        <v>10</v>
      </c>
      <c r="V37" s="620"/>
      <c r="W37" s="621" t="str">
        <f>IF('各会計、関係団体の財政状況及び健全化判断比率'!B31="","",'各会計、関係団体の財政状況及び健全化判断比率'!B31)</f>
        <v>競輪事業特別会計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16</v>
      </c>
      <c r="BF37" s="620"/>
      <c r="BG37" s="621" t="str">
        <f>IF('各会計、関係団体の財政状況及び健全化判断比率'!B37="","",'各会計、関係団体の財政状況及び健全化判断比率'!B37)</f>
        <v>港湾整備事業特別会計</v>
      </c>
      <c r="BH37" s="621"/>
      <c r="BI37" s="621"/>
      <c r="BJ37" s="621"/>
      <c r="BK37" s="621"/>
      <c r="BL37" s="621"/>
      <c r="BM37" s="621"/>
      <c r="BN37" s="621"/>
      <c r="BO37" s="621"/>
      <c r="BP37" s="621"/>
      <c r="BQ37" s="621"/>
      <c r="BR37" s="621"/>
      <c r="BS37" s="621"/>
      <c r="BT37" s="621"/>
      <c r="BU37" s="621"/>
      <c r="BV37" s="214"/>
      <c r="BW37" s="620">
        <f t="shared" si="2"/>
        <v>22</v>
      </c>
      <c r="BX37" s="620"/>
      <c r="BY37" s="621" t="str">
        <f>IF('各会計、関係団体の財政状況及び健全化判断比率'!B71="","",'各会計、関係団体の財政状況及び健全化判断比率'!B71)</f>
        <v>長崎県市町村総合事務組合（市町村会館管理事業特別会計）</v>
      </c>
      <c r="BZ37" s="621"/>
      <c r="CA37" s="621"/>
      <c r="CB37" s="621"/>
      <c r="CC37" s="621"/>
      <c r="CD37" s="621"/>
      <c r="CE37" s="621"/>
      <c r="CF37" s="621"/>
      <c r="CG37" s="621"/>
      <c r="CH37" s="621"/>
      <c r="CI37" s="621"/>
      <c r="CJ37" s="621"/>
      <c r="CK37" s="621"/>
      <c r="CL37" s="621"/>
      <c r="CM37" s="621"/>
      <c r="CN37" s="214"/>
      <c r="CO37" s="620">
        <f t="shared" si="3"/>
        <v>30</v>
      </c>
      <c r="CP37" s="620"/>
      <c r="CQ37" s="621" t="str">
        <f>IF('各会計、関係団体の財政状況及び健全化判断比率'!BS10="","",'各会計、関係団体の財政状況及び健全化判断比率'!BS10)</f>
        <v>させぼパール・シー株式会社</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f t="shared" ref="C38:C43" si="5">IF(E38="","",C37+1)</f>
        <v>5</v>
      </c>
      <c r="D38" s="620"/>
      <c r="E38" s="621" t="str">
        <f>IF('各会計、関係団体の財政状況及び健全化判断比率'!B11="","",'各会計、関係団体の財政状況及び健全化判断比率'!B11)</f>
        <v>母子父子寡婦福祉資金貸付事業特別会計</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f t="shared" si="1"/>
        <v>17</v>
      </c>
      <c r="BF38" s="620"/>
      <c r="BG38" s="621" t="str">
        <f>IF('各会計、関係団体の財政状況及び健全化判断比率'!B38="","",'各会計、関係団体の財政状況及び健全化判断比率'!B38)</f>
        <v>工業団地整備事業特別会計</v>
      </c>
      <c r="BH38" s="621"/>
      <c r="BI38" s="621"/>
      <c r="BJ38" s="621"/>
      <c r="BK38" s="621"/>
      <c r="BL38" s="621"/>
      <c r="BM38" s="621"/>
      <c r="BN38" s="621"/>
      <c r="BO38" s="621"/>
      <c r="BP38" s="621"/>
      <c r="BQ38" s="621"/>
      <c r="BR38" s="621"/>
      <c r="BS38" s="621"/>
      <c r="BT38" s="621"/>
      <c r="BU38" s="621"/>
      <c r="BV38" s="214"/>
      <c r="BW38" s="620">
        <f t="shared" si="2"/>
        <v>23</v>
      </c>
      <c r="BX38" s="620"/>
      <c r="BY38" s="621" t="str">
        <f>IF('各会計、関係団体の財政状況及び健全化判断比率'!B72="","",'各会計、関係団体の財政状況及び健全化判断比率'!B72)</f>
        <v>長崎県市町村総合事務組合（市町村会館馬町別館管理事業特別会計）</v>
      </c>
      <c r="BZ38" s="621"/>
      <c r="CA38" s="621"/>
      <c r="CB38" s="621"/>
      <c r="CC38" s="621"/>
      <c r="CD38" s="621"/>
      <c r="CE38" s="621"/>
      <c r="CF38" s="621"/>
      <c r="CG38" s="621"/>
      <c r="CH38" s="621"/>
      <c r="CI38" s="621"/>
      <c r="CJ38" s="621"/>
      <c r="CK38" s="621"/>
      <c r="CL38" s="621"/>
      <c r="CM38" s="621"/>
      <c r="CN38" s="214"/>
      <c r="CO38" s="620">
        <f t="shared" si="3"/>
        <v>31</v>
      </c>
      <c r="CP38" s="620"/>
      <c r="CQ38" s="621" t="str">
        <f>IF('各会計、関係団体の財政状況及び健全化判断比率'!BS11="","",'各会計、関係団体の財政状況及び健全化判断比率'!BS11)</f>
        <v>公益財団法人佐世保市スポーツ協会</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f t="shared" si="5"/>
        <v>6</v>
      </c>
      <c r="D39" s="620"/>
      <c r="E39" s="621" t="str">
        <f>IF('各会計、関係団体の財政状況及び健全化判断比率'!B12="","",'各会計、関係団体の財政状況及び健全化判断比率'!B12)</f>
        <v>病院資金貸付事業特別会計</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f t="shared" si="1"/>
        <v>18</v>
      </c>
      <c r="BF39" s="620"/>
      <c r="BG39" s="621" t="str">
        <f>IF('各会計、関係団体の財政状況及び健全化判断比率'!B39="","",'各会計、関係団体の財政状況及び健全化判断比率'!B39)</f>
        <v>臨海土地造成事業特別会計</v>
      </c>
      <c r="BH39" s="621"/>
      <c r="BI39" s="621"/>
      <c r="BJ39" s="621"/>
      <c r="BK39" s="621"/>
      <c r="BL39" s="621"/>
      <c r="BM39" s="621"/>
      <c r="BN39" s="621"/>
      <c r="BO39" s="621"/>
      <c r="BP39" s="621"/>
      <c r="BQ39" s="621"/>
      <c r="BR39" s="621"/>
      <c r="BS39" s="621"/>
      <c r="BT39" s="621"/>
      <c r="BU39" s="621"/>
      <c r="BV39" s="214"/>
      <c r="BW39" s="620">
        <f t="shared" si="2"/>
        <v>24</v>
      </c>
      <c r="BX39" s="620"/>
      <c r="BY39" s="621" t="str">
        <f>IF('各会計、関係団体の財政状況及び健全化判断比率'!B73="","",'各会計、関係団体の財政状況及び健全化判断比率'!B73)</f>
        <v>長崎県市町村総合事務組合（公平委員会特別会計）</v>
      </c>
      <c r="BZ39" s="621"/>
      <c r="CA39" s="621"/>
      <c r="CB39" s="621"/>
      <c r="CC39" s="621"/>
      <c r="CD39" s="621"/>
      <c r="CE39" s="621"/>
      <c r="CF39" s="621"/>
      <c r="CG39" s="621"/>
      <c r="CH39" s="621"/>
      <c r="CI39" s="621"/>
      <c r="CJ39" s="621"/>
      <c r="CK39" s="621"/>
      <c r="CL39" s="621"/>
      <c r="CM39" s="621"/>
      <c r="CN39" s="214"/>
      <c r="CO39" s="620">
        <f t="shared" si="3"/>
        <v>32</v>
      </c>
      <c r="CP39" s="620"/>
      <c r="CQ39" s="621" t="str">
        <f>IF('各会計、関係団体の財政状況及び健全化判断比率'!BS12="","",'各会計、関係団体の財政状況及び健全化判断比率'!BS12)</f>
        <v>世知原温泉株式会社</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25</v>
      </c>
      <c r="BX40" s="620"/>
      <c r="BY40" s="621" t="str">
        <f>IF('各会計、関係団体の財政状況及び健全化判断比率'!B74="","",'各会計、関係団体の財政状況及び健全化判断比率'!B74)</f>
        <v>長崎県市町村総合事務組合（行政不服審査会事業特別会計）</v>
      </c>
      <c r="BZ40" s="621"/>
      <c r="CA40" s="621"/>
      <c r="CB40" s="621"/>
      <c r="CC40" s="621"/>
      <c r="CD40" s="621"/>
      <c r="CE40" s="621"/>
      <c r="CF40" s="621"/>
      <c r="CG40" s="621"/>
      <c r="CH40" s="621"/>
      <c r="CI40" s="621"/>
      <c r="CJ40" s="621"/>
      <c r="CK40" s="621"/>
      <c r="CL40" s="621"/>
      <c r="CM40" s="621"/>
      <c r="CN40" s="214"/>
      <c r="CO40" s="620">
        <f t="shared" si="3"/>
        <v>33</v>
      </c>
      <c r="CP40" s="620"/>
      <c r="CQ40" s="621" t="str">
        <f>IF('各会計、関係団体の財政状況及び健全化判断比率'!BS13="","",'各会計、関係団体の財政状況及び健全化判断比率'!BS13)</f>
        <v>宇久観光バス株式会社</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26</v>
      </c>
      <c r="BX41" s="620"/>
      <c r="BY41" s="621" t="str">
        <f>IF('各会計、関係団体の財政状況及び健全化判断比率'!B75="","",'各会計、関係団体の財政状況及び健全化判断比率'!B75)</f>
        <v>長崎県市町村総合事務組合（交通災害共済事業特別会計）</v>
      </c>
      <c r="BZ41" s="621"/>
      <c r="CA41" s="621"/>
      <c r="CB41" s="621"/>
      <c r="CC41" s="621"/>
      <c r="CD41" s="621"/>
      <c r="CE41" s="621"/>
      <c r="CF41" s="621"/>
      <c r="CG41" s="621"/>
      <c r="CH41" s="621"/>
      <c r="CI41" s="621"/>
      <c r="CJ41" s="621"/>
      <c r="CK41" s="621"/>
      <c r="CL41" s="621"/>
      <c r="CM41" s="621"/>
      <c r="CN41" s="214"/>
      <c r="CO41" s="620">
        <f t="shared" si="3"/>
        <v>34</v>
      </c>
      <c r="CP41" s="620"/>
      <c r="CQ41" s="621" t="str">
        <f>IF('各会計、関係団体の財政状況及び健全化判断比率'!BS14="","",'各会計、関係団体の財政状況及び健全化判断比率'!BS14)</f>
        <v>させぼバス株式会社</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f t="shared" si="3"/>
        <v>35</v>
      </c>
      <c r="CP42" s="620"/>
      <c r="CQ42" s="621" t="str">
        <f>IF('各会計、関係団体の財政状況及び健全化判断比率'!BS15="","",'各会計、関係団体の財政状況及び健全化判断比率'!BS15)</f>
        <v>地方独立行政法人　北松中央病院</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f t="shared" si="3"/>
        <v>36</v>
      </c>
      <c r="CP43" s="620"/>
      <c r="CQ43" s="621" t="str">
        <f>IF('各会計、関係団体の財政状況及び健全化判断比率'!BS16="","",'各会計、関係団体の財政状況及び健全化判断比率'!BS16)</f>
        <v>財団法人佐世保市学校給食会</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OdyuEjlCFNFXHA2ML31ncBIQFKXLFS0ZS6MBA5F5zQN4SLp7s9pHZYS3maRkwsyEAAT2Tn78nQV3NVDezFTSiA==" saltValue="vmlgIltvcfcQ6/b5M/8g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2" t="s">
        <v>568</v>
      </c>
      <c r="D34" s="1212"/>
      <c r="E34" s="1213"/>
      <c r="F34" s="32">
        <v>7.05</v>
      </c>
      <c r="G34" s="33">
        <v>6.88</v>
      </c>
      <c r="H34" s="33">
        <v>6.89</v>
      </c>
      <c r="I34" s="33">
        <v>7.09</v>
      </c>
      <c r="J34" s="34">
        <v>7.06</v>
      </c>
      <c r="K34" s="22"/>
      <c r="L34" s="22"/>
      <c r="M34" s="22"/>
      <c r="N34" s="22"/>
      <c r="O34" s="22"/>
      <c r="P34" s="22"/>
    </row>
    <row r="35" spans="1:16" ht="39" customHeight="1" x14ac:dyDescent="0.15">
      <c r="A35" s="22"/>
      <c r="B35" s="35"/>
      <c r="C35" s="1206" t="s">
        <v>569</v>
      </c>
      <c r="D35" s="1207"/>
      <c r="E35" s="1208"/>
      <c r="F35" s="36">
        <v>4.8899999999999997</v>
      </c>
      <c r="G35" s="37">
        <v>5.37</v>
      </c>
      <c r="H35" s="37">
        <v>5.42</v>
      </c>
      <c r="I35" s="37">
        <v>4.75</v>
      </c>
      <c r="J35" s="38">
        <v>6.77</v>
      </c>
      <c r="K35" s="22"/>
      <c r="L35" s="22"/>
      <c r="M35" s="22"/>
      <c r="N35" s="22"/>
      <c r="O35" s="22"/>
      <c r="P35" s="22"/>
    </row>
    <row r="36" spans="1:16" ht="39" customHeight="1" x14ac:dyDescent="0.15">
      <c r="A36" s="22"/>
      <c r="B36" s="35"/>
      <c r="C36" s="1206" t="s">
        <v>570</v>
      </c>
      <c r="D36" s="1207"/>
      <c r="E36" s="1208"/>
      <c r="F36" s="36">
        <v>4.75</v>
      </c>
      <c r="G36" s="37">
        <v>4.62</v>
      </c>
      <c r="H36" s="37">
        <v>4.66</v>
      </c>
      <c r="I36" s="37">
        <v>4.8</v>
      </c>
      <c r="J36" s="38">
        <v>4.72</v>
      </c>
      <c r="K36" s="22"/>
      <c r="L36" s="22"/>
      <c r="M36" s="22"/>
      <c r="N36" s="22"/>
      <c r="O36" s="22"/>
      <c r="P36" s="22"/>
    </row>
    <row r="37" spans="1:16" ht="39" customHeight="1" x14ac:dyDescent="0.15">
      <c r="A37" s="22"/>
      <c r="B37" s="35"/>
      <c r="C37" s="1206" t="s">
        <v>571</v>
      </c>
      <c r="D37" s="1207"/>
      <c r="E37" s="1208"/>
      <c r="F37" s="36">
        <v>0.41</v>
      </c>
      <c r="G37" s="37">
        <v>0.48</v>
      </c>
      <c r="H37" s="37">
        <v>0.56999999999999995</v>
      </c>
      <c r="I37" s="37">
        <v>0.52</v>
      </c>
      <c r="J37" s="38">
        <v>1.03</v>
      </c>
      <c r="K37" s="22"/>
      <c r="L37" s="22"/>
      <c r="M37" s="22"/>
      <c r="N37" s="22"/>
      <c r="O37" s="22"/>
      <c r="P37" s="22"/>
    </row>
    <row r="38" spans="1:16" ht="39" customHeight="1" x14ac:dyDescent="0.15">
      <c r="A38" s="22"/>
      <c r="B38" s="35"/>
      <c r="C38" s="1206" t="s">
        <v>572</v>
      </c>
      <c r="D38" s="1207"/>
      <c r="E38" s="1208"/>
      <c r="F38" s="36">
        <v>0.25</v>
      </c>
      <c r="G38" s="37">
        <v>0.48</v>
      </c>
      <c r="H38" s="37">
        <v>0.49</v>
      </c>
      <c r="I38" s="37">
        <v>0.68</v>
      </c>
      <c r="J38" s="38">
        <v>0.86</v>
      </c>
      <c r="K38" s="22"/>
      <c r="L38" s="22"/>
      <c r="M38" s="22"/>
      <c r="N38" s="22"/>
      <c r="O38" s="22"/>
      <c r="P38" s="22"/>
    </row>
    <row r="39" spans="1:16" ht="39" customHeight="1" x14ac:dyDescent="0.15">
      <c r="A39" s="22"/>
      <c r="B39" s="35"/>
      <c r="C39" s="1206" t="s">
        <v>573</v>
      </c>
      <c r="D39" s="1207"/>
      <c r="E39" s="1208"/>
      <c r="F39" s="36">
        <v>1.93</v>
      </c>
      <c r="G39" s="37">
        <v>2.46</v>
      </c>
      <c r="H39" s="37">
        <v>0.68</v>
      </c>
      <c r="I39" s="37">
        <v>0.28000000000000003</v>
      </c>
      <c r="J39" s="38">
        <v>0.72</v>
      </c>
      <c r="K39" s="22"/>
      <c r="L39" s="22"/>
      <c r="M39" s="22"/>
      <c r="N39" s="22"/>
      <c r="O39" s="22"/>
      <c r="P39" s="22"/>
    </row>
    <row r="40" spans="1:16" ht="39" customHeight="1" x14ac:dyDescent="0.15">
      <c r="A40" s="22"/>
      <c r="B40" s="35"/>
      <c r="C40" s="1206" t="s">
        <v>574</v>
      </c>
      <c r="D40" s="1207"/>
      <c r="E40" s="1208"/>
      <c r="F40" s="36">
        <v>0.74</v>
      </c>
      <c r="G40" s="37">
        <v>0.76</v>
      </c>
      <c r="H40" s="37">
        <v>0.77</v>
      </c>
      <c r="I40" s="37">
        <v>0.7</v>
      </c>
      <c r="J40" s="38">
        <v>0.6</v>
      </c>
      <c r="K40" s="22"/>
      <c r="L40" s="22"/>
      <c r="M40" s="22"/>
      <c r="N40" s="22"/>
      <c r="O40" s="22"/>
      <c r="P40" s="22"/>
    </row>
    <row r="41" spans="1:16" ht="39" customHeight="1" x14ac:dyDescent="0.15">
      <c r="A41" s="22"/>
      <c r="B41" s="35"/>
      <c r="C41" s="1206" t="s">
        <v>575</v>
      </c>
      <c r="D41" s="1207"/>
      <c r="E41" s="1208"/>
      <c r="F41" s="36">
        <v>0.77</v>
      </c>
      <c r="G41" s="37">
        <v>0.23</v>
      </c>
      <c r="H41" s="37">
        <v>0.47</v>
      </c>
      <c r="I41" s="37">
        <v>0.21</v>
      </c>
      <c r="J41" s="38">
        <v>0.41</v>
      </c>
      <c r="K41" s="22"/>
      <c r="L41" s="22"/>
      <c r="M41" s="22"/>
      <c r="N41" s="22"/>
      <c r="O41" s="22"/>
      <c r="P41" s="22"/>
    </row>
    <row r="42" spans="1:16" ht="39" customHeight="1" x14ac:dyDescent="0.15">
      <c r="A42" s="22"/>
      <c r="B42" s="39"/>
      <c r="C42" s="1206" t="s">
        <v>576</v>
      </c>
      <c r="D42" s="1207"/>
      <c r="E42" s="1208"/>
      <c r="F42" s="36" t="s">
        <v>519</v>
      </c>
      <c r="G42" s="37" t="s">
        <v>519</v>
      </c>
      <c r="H42" s="37" t="s">
        <v>519</v>
      </c>
      <c r="I42" s="37" t="s">
        <v>519</v>
      </c>
      <c r="J42" s="38" t="s">
        <v>519</v>
      </c>
      <c r="K42" s="22"/>
      <c r="L42" s="22"/>
      <c r="M42" s="22"/>
      <c r="N42" s="22"/>
      <c r="O42" s="22"/>
      <c r="P42" s="22"/>
    </row>
    <row r="43" spans="1:16" ht="39" customHeight="1" thickBot="1" x14ac:dyDescent="0.2">
      <c r="A43" s="22"/>
      <c r="B43" s="40"/>
      <c r="C43" s="1209" t="s">
        <v>577</v>
      </c>
      <c r="D43" s="1210"/>
      <c r="E43" s="1211"/>
      <c r="F43" s="41">
        <v>1.73</v>
      </c>
      <c r="G43" s="42">
        <v>1.66</v>
      </c>
      <c r="H43" s="42">
        <v>1.88</v>
      </c>
      <c r="I43" s="42">
        <v>0.19</v>
      </c>
      <c r="J43" s="43">
        <v>0.19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ig7XfRSS4Wh1I1j2DESf6JuO4wYsGuljskQW84c+1/4hVtB4igKhNra2josAcbhk+bRPS453xE6YiHUyOmTQ==" saltValue="NaT+PHrx6ASKZyhSKFDi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0" zoomScale="60" zoomScaleNormal="60" zoomScaleSheetLayoutView="55" workbookViewId="0">
      <selection activeCell="N57" sqref="N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14192</v>
      </c>
      <c r="L45" s="60">
        <v>12321</v>
      </c>
      <c r="M45" s="60">
        <v>11909</v>
      </c>
      <c r="N45" s="60">
        <v>11369</v>
      </c>
      <c r="O45" s="61">
        <v>11250</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519</v>
      </c>
      <c r="L46" s="64" t="s">
        <v>519</v>
      </c>
      <c r="M46" s="64" t="s">
        <v>519</v>
      </c>
      <c r="N46" s="64" t="s">
        <v>519</v>
      </c>
      <c r="O46" s="65" t="s">
        <v>519</v>
      </c>
      <c r="P46" s="48"/>
      <c r="Q46" s="48"/>
      <c r="R46" s="48"/>
      <c r="S46" s="48"/>
      <c r="T46" s="48"/>
      <c r="U46" s="48"/>
    </row>
    <row r="47" spans="1:21" ht="30.75" customHeight="1" x14ac:dyDescent="0.15">
      <c r="A47" s="48"/>
      <c r="B47" s="1216"/>
      <c r="C47" s="1217"/>
      <c r="D47" s="62"/>
      <c r="E47" s="1222" t="s">
        <v>13</v>
      </c>
      <c r="F47" s="1222"/>
      <c r="G47" s="1222"/>
      <c r="H47" s="1222"/>
      <c r="I47" s="1222"/>
      <c r="J47" s="1223"/>
      <c r="K47" s="63">
        <v>143</v>
      </c>
      <c r="L47" s="64">
        <v>143</v>
      </c>
      <c r="M47" s="64">
        <v>143</v>
      </c>
      <c r="N47" s="64">
        <v>143</v>
      </c>
      <c r="O47" s="65">
        <v>143</v>
      </c>
      <c r="P47" s="48"/>
      <c r="Q47" s="48"/>
      <c r="R47" s="48"/>
      <c r="S47" s="48"/>
      <c r="T47" s="48"/>
      <c r="U47" s="48"/>
    </row>
    <row r="48" spans="1:21" ht="30.75" customHeight="1" x14ac:dyDescent="0.15">
      <c r="A48" s="48"/>
      <c r="B48" s="1216"/>
      <c r="C48" s="1217"/>
      <c r="D48" s="62"/>
      <c r="E48" s="1222" t="s">
        <v>14</v>
      </c>
      <c r="F48" s="1222"/>
      <c r="G48" s="1222"/>
      <c r="H48" s="1222"/>
      <c r="I48" s="1222"/>
      <c r="J48" s="1223"/>
      <c r="K48" s="63">
        <v>2189</v>
      </c>
      <c r="L48" s="64">
        <v>2288</v>
      </c>
      <c r="M48" s="64">
        <v>2383</v>
      </c>
      <c r="N48" s="64">
        <v>2238</v>
      </c>
      <c r="O48" s="65">
        <v>2021</v>
      </c>
      <c r="P48" s="48"/>
      <c r="Q48" s="48"/>
      <c r="R48" s="48"/>
      <c r="S48" s="48"/>
      <c r="T48" s="48"/>
      <c r="U48" s="48"/>
    </row>
    <row r="49" spans="1:21" ht="30.75" customHeight="1" x14ac:dyDescent="0.15">
      <c r="A49" s="48"/>
      <c r="B49" s="1216"/>
      <c r="C49" s="1217"/>
      <c r="D49" s="62"/>
      <c r="E49" s="1222" t="s">
        <v>15</v>
      </c>
      <c r="F49" s="1222"/>
      <c r="G49" s="1222"/>
      <c r="H49" s="1222"/>
      <c r="I49" s="1222"/>
      <c r="J49" s="1223"/>
      <c r="K49" s="63" t="s">
        <v>519</v>
      </c>
      <c r="L49" s="64" t="s">
        <v>519</v>
      </c>
      <c r="M49" s="64" t="s">
        <v>519</v>
      </c>
      <c r="N49" s="64" t="s">
        <v>519</v>
      </c>
      <c r="O49" s="65" t="s">
        <v>519</v>
      </c>
      <c r="P49" s="48"/>
      <c r="Q49" s="48"/>
      <c r="R49" s="48"/>
      <c r="S49" s="48"/>
      <c r="T49" s="48"/>
      <c r="U49" s="48"/>
    </row>
    <row r="50" spans="1:21" ht="30.75" customHeight="1" x14ac:dyDescent="0.15">
      <c r="A50" s="48"/>
      <c r="B50" s="1216"/>
      <c r="C50" s="1217"/>
      <c r="D50" s="62"/>
      <c r="E50" s="1222" t="s">
        <v>16</v>
      </c>
      <c r="F50" s="1222"/>
      <c r="G50" s="1222"/>
      <c r="H50" s="1222"/>
      <c r="I50" s="1222"/>
      <c r="J50" s="1223"/>
      <c r="K50" s="63">
        <v>43</v>
      </c>
      <c r="L50" s="64">
        <v>39</v>
      </c>
      <c r="M50" s="64">
        <v>36</v>
      </c>
      <c r="N50" s="64">
        <v>33</v>
      </c>
      <c r="O50" s="65">
        <v>28</v>
      </c>
      <c r="P50" s="48"/>
      <c r="Q50" s="48"/>
      <c r="R50" s="48"/>
      <c r="S50" s="48"/>
      <c r="T50" s="48"/>
      <c r="U50" s="48"/>
    </row>
    <row r="51" spans="1:21" ht="30.75" customHeight="1" x14ac:dyDescent="0.15">
      <c r="A51" s="48"/>
      <c r="B51" s="1218"/>
      <c r="C51" s="1219"/>
      <c r="D51" s="66"/>
      <c r="E51" s="1222" t="s">
        <v>17</v>
      </c>
      <c r="F51" s="1222"/>
      <c r="G51" s="1222"/>
      <c r="H51" s="1222"/>
      <c r="I51" s="1222"/>
      <c r="J51" s="1223"/>
      <c r="K51" s="63">
        <v>0</v>
      </c>
      <c r="L51" s="64">
        <v>0</v>
      </c>
      <c r="M51" s="64">
        <v>0</v>
      </c>
      <c r="N51" s="64">
        <v>0</v>
      </c>
      <c r="O51" s="65">
        <v>0</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13788</v>
      </c>
      <c r="L52" s="64">
        <v>12582</v>
      </c>
      <c r="M52" s="64">
        <v>12197</v>
      </c>
      <c r="N52" s="64">
        <v>11280</v>
      </c>
      <c r="O52" s="65">
        <v>11583</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2779</v>
      </c>
      <c r="L53" s="69">
        <v>2209</v>
      </c>
      <c r="M53" s="69">
        <v>2274</v>
      </c>
      <c r="N53" s="69">
        <v>2503</v>
      </c>
      <c r="O53" s="70">
        <v>1859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30" t="s">
        <v>24</v>
      </c>
      <c r="C57" s="1231"/>
      <c r="D57" s="1234" t="s">
        <v>25</v>
      </c>
      <c r="E57" s="1235"/>
      <c r="F57" s="1235"/>
      <c r="G57" s="1235"/>
      <c r="H57" s="1235"/>
      <c r="I57" s="1235"/>
      <c r="J57" s="1236"/>
      <c r="K57" s="83">
        <v>4061</v>
      </c>
      <c r="L57" s="84">
        <v>4078</v>
      </c>
      <c r="M57" s="84">
        <v>4096</v>
      </c>
      <c r="N57" s="84">
        <v>3508</v>
      </c>
      <c r="O57" s="85">
        <v>3447</v>
      </c>
    </row>
    <row r="58" spans="1:21" ht="31.5" customHeight="1" thickBot="1" x14ac:dyDescent="0.2">
      <c r="B58" s="1232"/>
      <c r="C58" s="1233"/>
      <c r="D58" s="1237" t="s">
        <v>26</v>
      </c>
      <c r="E58" s="1238"/>
      <c r="F58" s="1238"/>
      <c r="G58" s="1238"/>
      <c r="H58" s="1238"/>
      <c r="I58" s="1238"/>
      <c r="J58" s="1239"/>
      <c r="K58" s="86">
        <v>597</v>
      </c>
      <c r="L58" s="87">
        <v>740</v>
      </c>
      <c r="M58" s="87">
        <v>883</v>
      </c>
      <c r="N58" s="87">
        <v>1027</v>
      </c>
      <c r="O58" s="88">
        <v>1170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g/jpRobI5CXTmIqe+5dTJuIt4s2HOczB0tsnsCUdLtvT8Vi4ByjJXA0Omn1bFonG4UuAu4cxDjE1pGNquZ3hw==" saltValue="vTli5GlGT3BeGOmackvh1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 zoomScale="70" zoomScaleNormal="70" zoomScaleSheetLayoutView="100" workbookViewId="0">
      <selection activeCell="A46" sqref="A46:XFD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40" t="s">
        <v>29</v>
      </c>
      <c r="C41" s="1241"/>
      <c r="D41" s="102"/>
      <c r="E41" s="1246" t="s">
        <v>30</v>
      </c>
      <c r="F41" s="1246"/>
      <c r="G41" s="1246"/>
      <c r="H41" s="1247"/>
      <c r="I41" s="103">
        <v>114163</v>
      </c>
      <c r="J41" s="104">
        <v>112222</v>
      </c>
      <c r="K41" s="104">
        <v>111468</v>
      </c>
      <c r="L41" s="104">
        <v>116645</v>
      </c>
      <c r="M41" s="105">
        <v>114203</v>
      </c>
    </row>
    <row r="42" spans="2:13" ht="27.75" customHeight="1" x14ac:dyDescent="0.15">
      <c r="B42" s="1242"/>
      <c r="C42" s="1243"/>
      <c r="D42" s="106"/>
      <c r="E42" s="1248" t="s">
        <v>31</v>
      </c>
      <c r="F42" s="1248"/>
      <c r="G42" s="1248"/>
      <c r="H42" s="1249"/>
      <c r="I42" s="107">
        <v>0</v>
      </c>
      <c r="J42" s="108" t="s">
        <v>519</v>
      </c>
      <c r="K42" s="108" t="s">
        <v>519</v>
      </c>
      <c r="L42" s="108" t="s">
        <v>519</v>
      </c>
      <c r="M42" s="109">
        <v>1312</v>
      </c>
    </row>
    <row r="43" spans="2:13" ht="27.75" customHeight="1" x14ac:dyDescent="0.15">
      <c r="B43" s="1242"/>
      <c r="C43" s="1243"/>
      <c r="D43" s="106"/>
      <c r="E43" s="1248" t="s">
        <v>32</v>
      </c>
      <c r="F43" s="1248"/>
      <c r="G43" s="1248"/>
      <c r="H43" s="1249"/>
      <c r="I43" s="107">
        <v>24146</v>
      </c>
      <c r="J43" s="108">
        <v>24202</v>
      </c>
      <c r="K43" s="108">
        <v>24578</v>
      </c>
      <c r="L43" s="108">
        <v>25565</v>
      </c>
      <c r="M43" s="109">
        <v>26030</v>
      </c>
    </row>
    <row r="44" spans="2:13" ht="27.75" customHeight="1" x14ac:dyDescent="0.15">
      <c r="B44" s="1242"/>
      <c r="C44" s="1243"/>
      <c r="D44" s="106"/>
      <c r="E44" s="1248" t="s">
        <v>33</v>
      </c>
      <c r="F44" s="1248"/>
      <c r="G44" s="1248"/>
      <c r="H44" s="1249"/>
      <c r="I44" s="107" t="s">
        <v>519</v>
      </c>
      <c r="J44" s="108" t="s">
        <v>519</v>
      </c>
      <c r="K44" s="108" t="s">
        <v>519</v>
      </c>
      <c r="L44" s="108" t="s">
        <v>519</v>
      </c>
      <c r="M44" s="109" t="s">
        <v>519</v>
      </c>
    </row>
    <row r="45" spans="2:13" ht="27.75" customHeight="1" x14ac:dyDescent="0.15">
      <c r="B45" s="1242"/>
      <c r="C45" s="1243"/>
      <c r="D45" s="106"/>
      <c r="E45" s="1248" t="s">
        <v>34</v>
      </c>
      <c r="F45" s="1248"/>
      <c r="G45" s="1248"/>
      <c r="H45" s="1249"/>
      <c r="I45" s="107">
        <v>16332</v>
      </c>
      <c r="J45" s="108">
        <v>15647</v>
      </c>
      <c r="K45" s="108">
        <v>14029</v>
      </c>
      <c r="L45" s="108">
        <v>14006</v>
      </c>
      <c r="M45" s="109">
        <v>13454</v>
      </c>
    </row>
    <row r="46" spans="2:13" ht="27.75" customHeight="1" x14ac:dyDescent="0.15">
      <c r="B46" s="1242"/>
      <c r="C46" s="1243"/>
      <c r="D46" s="110"/>
      <c r="E46" s="1248" t="s">
        <v>35</v>
      </c>
      <c r="F46" s="1248"/>
      <c r="G46" s="1248"/>
      <c r="H46" s="1249"/>
      <c r="I46" s="107">
        <v>85</v>
      </c>
      <c r="J46" s="108">
        <v>80</v>
      </c>
      <c r="K46" s="108">
        <v>117</v>
      </c>
      <c r="L46" s="108">
        <v>90</v>
      </c>
      <c r="M46" s="109">
        <v>108</v>
      </c>
    </row>
    <row r="47" spans="2:13" ht="27.75" customHeight="1" x14ac:dyDescent="0.15">
      <c r="B47" s="1242"/>
      <c r="C47" s="1243"/>
      <c r="D47" s="111"/>
      <c r="E47" s="1250" t="s">
        <v>36</v>
      </c>
      <c r="F47" s="1251"/>
      <c r="G47" s="1251"/>
      <c r="H47" s="1252"/>
      <c r="I47" s="107" t="s">
        <v>519</v>
      </c>
      <c r="J47" s="108" t="s">
        <v>519</v>
      </c>
      <c r="K47" s="108" t="s">
        <v>519</v>
      </c>
      <c r="L47" s="108" t="s">
        <v>519</v>
      </c>
      <c r="M47" s="109" t="s">
        <v>519</v>
      </c>
    </row>
    <row r="48" spans="2:13" ht="27.75" customHeight="1" x14ac:dyDescent="0.15">
      <c r="B48" s="1242"/>
      <c r="C48" s="1243"/>
      <c r="D48" s="106"/>
      <c r="E48" s="1248" t="s">
        <v>37</v>
      </c>
      <c r="F48" s="1248"/>
      <c r="G48" s="1248"/>
      <c r="H48" s="1249"/>
      <c r="I48" s="107" t="s">
        <v>519</v>
      </c>
      <c r="J48" s="108" t="s">
        <v>519</v>
      </c>
      <c r="K48" s="108" t="s">
        <v>519</v>
      </c>
      <c r="L48" s="108" t="s">
        <v>519</v>
      </c>
      <c r="M48" s="109" t="s">
        <v>519</v>
      </c>
    </row>
    <row r="49" spans="2:13" ht="27.75" customHeight="1" x14ac:dyDescent="0.15">
      <c r="B49" s="1244"/>
      <c r="C49" s="1245"/>
      <c r="D49" s="106"/>
      <c r="E49" s="1248" t="s">
        <v>38</v>
      </c>
      <c r="F49" s="1248"/>
      <c r="G49" s="1248"/>
      <c r="H49" s="1249"/>
      <c r="I49" s="107" t="s">
        <v>519</v>
      </c>
      <c r="J49" s="108" t="s">
        <v>519</v>
      </c>
      <c r="K49" s="108" t="s">
        <v>519</v>
      </c>
      <c r="L49" s="108" t="s">
        <v>519</v>
      </c>
      <c r="M49" s="109" t="s">
        <v>519</v>
      </c>
    </row>
    <row r="50" spans="2:13" ht="27.75" customHeight="1" x14ac:dyDescent="0.15">
      <c r="B50" s="1253" t="s">
        <v>39</v>
      </c>
      <c r="C50" s="1254"/>
      <c r="D50" s="112"/>
      <c r="E50" s="1248" t="s">
        <v>40</v>
      </c>
      <c r="F50" s="1248"/>
      <c r="G50" s="1248"/>
      <c r="H50" s="1249"/>
      <c r="I50" s="107">
        <v>25439</v>
      </c>
      <c r="J50" s="108">
        <v>27943</v>
      </c>
      <c r="K50" s="108">
        <v>28104</v>
      </c>
      <c r="L50" s="108">
        <v>28564</v>
      </c>
      <c r="M50" s="109">
        <v>28198</v>
      </c>
    </row>
    <row r="51" spans="2:13" ht="27.75" customHeight="1" x14ac:dyDescent="0.15">
      <c r="B51" s="1242"/>
      <c r="C51" s="1243"/>
      <c r="D51" s="106"/>
      <c r="E51" s="1248" t="s">
        <v>41</v>
      </c>
      <c r="F51" s="1248"/>
      <c r="G51" s="1248"/>
      <c r="H51" s="1249"/>
      <c r="I51" s="107">
        <v>28419</v>
      </c>
      <c r="J51" s="108">
        <v>33065</v>
      </c>
      <c r="K51" s="108">
        <v>33998</v>
      </c>
      <c r="L51" s="108">
        <v>34903</v>
      </c>
      <c r="M51" s="109">
        <v>34681</v>
      </c>
    </row>
    <row r="52" spans="2:13" ht="27.75" customHeight="1" x14ac:dyDescent="0.15">
      <c r="B52" s="1244"/>
      <c r="C52" s="1245"/>
      <c r="D52" s="106"/>
      <c r="E52" s="1248" t="s">
        <v>42</v>
      </c>
      <c r="F52" s="1248"/>
      <c r="G52" s="1248"/>
      <c r="H52" s="1249"/>
      <c r="I52" s="107">
        <v>92180</v>
      </c>
      <c r="J52" s="108">
        <v>91220</v>
      </c>
      <c r="K52" s="108">
        <v>91152</v>
      </c>
      <c r="L52" s="108">
        <v>93393</v>
      </c>
      <c r="M52" s="109">
        <v>92553</v>
      </c>
    </row>
    <row r="53" spans="2:13" ht="27.75" customHeight="1" thickBot="1" x14ac:dyDescent="0.2">
      <c r="B53" s="1255" t="s">
        <v>43</v>
      </c>
      <c r="C53" s="1256"/>
      <c r="D53" s="113"/>
      <c r="E53" s="1257" t="s">
        <v>44</v>
      </c>
      <c r="F53" s="1257"/>
      <c r="G53" s="1257"/>
      <c r="H53" s="1258"/>
      <c r="I53" s="114">
        <v>8689</v>
      </c>
      <c r="J53" s="115">
        <v>-77</v>
      </c>
      <c r="K53" s="115">
        <v>-3062</v>
      </c>
      <c r="L53" s="115">
        <v>-556</v>
      </c>
      <c r="M53" s="116">
        <v>-325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0F7Ax1TleiOsghzKz61GX19rKpEitcWTtM5Ik9Ey1hLDMsCq37HXZ9Mm0EOBIbSCX+0O/YWfdoGEMAY7pkiHA==" saltValue="Wusx9XU4EVi0Pbl228s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41" zoomScale="60" zoomScaleNormal="60"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7" t="s">
        <v>47</v>
      </c>
      <c r="D55" s="1267"/>
      <c r="E55" s="1268"/>
      <c r="F55" s="128">
        <v>4577</v>
      </c>
      <c r="G55" s="128">
        <v>5567</v>
      </c>
      <c r="H55" s="129">
        <v>5671</v>
      </c>
    </row>
    <row r="56" spans="2:8" ht="52.5" customHeight="1" x14ac:dyDescent="0.15">
      <c r="B56" s="130"/>
      <c r="C56" s="1269" t="s">
        <v>48</v>
      </c>
      <c r="D56" s="1269"/>
      <c r="E56" s="1270"/>
      <c r="F56" s="131">
        <v>3508</v>
      </c>
      <c r="G56" s="131">
        <v>3447</v>
      </c>
      <c r="H56" s="132">
        <v>3386</v>
      </c>
    </row>
    <row r="57" spans="2:8" ht="53.25" customHeight="1" x14ac:dyDescent="0.15">
      <c r="B57" s="130"/>
      <c r="C57" s="1271" t="s">
        <v>49</v>
      </c>
      <c r="D57" s="1271"/>
      <c r="E57" s="1272"/>
      <c r="F57" s="133">
        <v>14347</v>
      </c>
      <c r="G57" s="133">
        <v>12970</v>
      </c>
      <c r="H57" s="134">
        <v>12421</v>
      </c>
    </row>
    <row r="58" spans="2:8" ht="45.75" customHeight="1" x14ac:dyDescent="0.15">
      <c r="B58" s="135"/>
      <c r="C58" s="1259" t="s">
        <v>609</v>
      </c>
      <c r="D58" s="1260"/>
      <c r="E58" s="1261"/>
      <c r="F58" s="136">
        <v>5210</v>
      </c>
      <c r="G58" s="136">
        <v>4826</v>
      </c>
      <c r="H58" s="137">
        <v>4465</v>
      </c>
    </row>
    <row r="59" spans="2:8" ht="45.75" customHeight="1" x14ac:dyDescent="0.15">
      <c r="B59" s="135"/>
      <c r="C59" s="1259" t="s">
        <v>610</v>
      </c>
      <c r="D59" s="1260"/>
      <c r="E59" s="1261"/>
      <c r="F59" s="136">
        <v>2129</v>
      </c>
      <c r="G59" s="136">
        <v>2153</v>
      </c>
      <c r="H59" s="137">
        <v>2435</v>
      </c>
    </row>
    <row r="60" spans="2:8" ht="45.75" customHeight="1" x14ac:dyDescent="0.15">
      <c r="B60" s="135"/>
      <c r="C60" s="1259" t="s">
        <v>611</v>
      </c>
      <c r="D60" s="1260"/>
      <c r="E60" s="1261"/>
      <c r="F60" s="136">
        <v>2528</v>
      </c>
      <c r="G60" s="136">
        <v>2018</v>
      </c>
      <c r="H60" s="137">
        <v>1905</v>
      </c>
    </row>
    <row r="61" spans="2:8" ht="45.75" customHeight="1" x14ac:dyDescent="0.15">
      <c r="B61" s="135"/>
      <c r="C61" s="1259" t="s">
        <v>612</v>
      </c>
      <c r="D61" s="1260"/>
      <c r="E61" s="1261"/>
      <c r="F61" s="136">
        <v>853</v>
      </c>
      <c r="G61" s="136">
        <v>853</v>
      </c>
      <c r="H61" s="137">
        <v>866</v>
      </c>
    </row>
    <row r="62" spans="2:8" ht="45.75" customHeight="1" thickBot="1" x14ac:dyDescent="0.2">
      <c r="B62" s="138"/>
      <c r="C62" s="1262" t="s">
        <v>613</v>
      </c>
      <c r="D62" s="1263"/>
      <c r="E62" s="1264"/>
      <c r="F62" s="139">
        <v>755</v>
      </c>
      <c r="G62" s="139">
        <v>731</v>
      </c>
      <c r="H62" s="140">
        <v>742</v>
      </c>
    </row>
    <row r="63" spans="2:8" ht="52.5" customHeight="1" thickBot="1" x14ac:dyDescent="0.2">
      <c r="B63" s="141"/>
      <c r="C63" s="1265" t="s">
        <v>50</v>
      </c>
      <c r="D63" s="1265"/>
      <c r="E63" s="1266"/>
      <c r="F63" s="142">
        <v>22433</v>
      </c>
      <c r="G63" s="142">
        <v>21983</v>
      </c>
      <c r="H63" s="143">
        <v>21478</v>
      </c>
    </row>
    <row r="64" spans="2:8" ht="15" customHeight="1" x14ac:dyDescent="0.15"/>
  </sheetData>
  <sheetProtection algorithmName="SHA-512" hashValue="TXQ6qDQ20vjdlVIGfvdSbvgkTk3I9lviZeMvSTmZseS/bqQ5LuT204eXDbOem22GEPJE62GVwFsQr8cQQ0SOLw==" saltValue="FNceI9LAHju6j6H/f/Pi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39891</v>
      </c>
      <c r="E3" s="162"/>
      <c r="F3" s="163">
        <v>46395</v>
      </c>
      <c r="G3" s="164"/>
      <c r="H3" s="165"/>
    </row>
    <row r="4" spans="1:8" x14ac:dyDescent="0.15">
      <c r="A4" s="166"/>
      <c r="B4" s="167"/>
      <c r="C4" s="168"/>
      <c r="D4" s="169">
        <v>22248</v>
      </c>
      <c r="E4" s="170"/>
      <c r="F4" s="171">
        <v>26304</v>
      </c>
      <c r="G4" s="172"/>
      <c r="H4" s="173"/>
    </row>
    <row r="5" spans="1:8" x14ac:dyDescent="0.15">
      <c r="A5" s="154" t="s">
        <v>553</v>
      </c>
      <c r="B5" s="159"/>
      <c r="C5" s="160"/>
      <c r="D5" s="161">
        <v>54783</v>
      </c>
      <c r="E5" s="162"/>
      <c r="F5" s="163">
        <v>48088</v>
      </c>
      <c r="G5" s="164"/>
      <c r="H5" s="165"/>
    </row>
    <row r="6" spans="1:8" x14ac:dyDescent="0.15">
      <c r="A6" s="166"/>
      <c r="B6" s="167"/>
      <c r="C6" s="168"/>
      <c r="D6" s="169">
        <v>27221</v>
      </c>
      <c r="E6" s="170"/>
      <c r="F6" s="171">
        <v>25183</v>
      </c>
      <c r="G6" s="172"/>
      <c r="H6" s="173"/>
    </row>
    <row r="7" spans="1:8" x14ac:dyDescent="0.15">
      <c r="A7" s="154" t="s">
        <v>554</v>
      </c>
      <c r="B7" s="159"/>
      <c r="C7" s="160"/>
      <c r="D7" s="161">
        <v>55406</v>
      </c>
      <c r="E7" s="162"/>
      <c r="F7" s="163">
        <v>46457</v>
      </c>
      <c r="G7" s="164"/>
      <c r="H7" s="165"/>
    </row>
    <row r="8" spans="1:8" x14ac:dyDescent="0.15">
      <c r="A8" s="166"/>
      <c r="B8" s="167"/>
      <c r="C8" s="168"/>
      <c r="D8" s="169">
        <v>23965</v>
      </c>
      <c r="E8" s="170"/>
      <c r="F8" s="171">
        <v>24020</v>
      </c>
      <c r="G8" s="172"/>
      <c r="H8" s="173"/>
    </row>
    <row r="9" spans="1:8" x14ac:dyDescent="0.15">
      <c r="A9" s="154" t="s">
        <v>555</v>
      </c>
      <c r="B9" s="159"/>
      <c r="C9" s="160"/>
      <c r="D9" s="161">
        <v>101328</v>
      </c>
      <c r="E9" s="162"/>
      <c r="F9" s="163">
        <v>51849</v>
      </c>
      <c r="G9" s="164"/>
      <c r="H9" s="165"/>
    </row>
    <row r="10" spans="1:8" x14ac:dyDescent="0.15">
      <c r="A10" s="166"/>
      <c r="B10" s="167"/>
      <c r="C10" s="168"/>
      <c r="D10" s="169">
        <v>40818</v>
      </c>
      <c r="E10" s="170"/>
      <c r="F10" s="171">
        <v>26326</v>
      </c>
      <c r="G10" s="172"/>
      <c r="H10" s="173"/>
    </row>
    <row r="11" spans="1:8" x14ac:dyDescent="0.15">
      <c r="A11" s="154" t="s">
        <v>556</v>
      </c>
      <c r="B11" s="159"/>
      <c r="C11" s="160"/>
      <c r="D11" s="161">
        <v>56448</v>
      </c>
      <c r="E11" s="162"/>
      <c r="F11" s="163">
        <v>52191</v>
      </c>
      <c r="G11" s="164"/>
      <c r="H11" s="165"/>
    </row>
    <row r="12" spans="1:8" x14ac:dyDescent="0.15">
      <c r="A12" s="166"/>
      <c r="B12" s="167"/>
      <c r="C12" s="174"/>
      <c r="D12" s="169">
        <v>31734</v>
      </c>
      <c r="E12" s="170"/>
      <c r="F12" s="171">
        <v>26807</v>
      </c>
      <c r="G12" s="172"/>
      <c r="H12" s="173"/>
    </row>
    <row r="13" spans="1:8" x14ac:dyDescent="0.15">
      <c r="A13" s="154"/>
      <c r="B13" s="159"/>
      <c r="C13" s="175"/>
      <c r="D13" s="176">
        <v>61571</v>
      </c>
      <c r="E13" s="177"/>
      <c r="F13" s="178">
        <v>48996</v>
      </c>
      <c r="G13" s="179"/>
      <c r="H13" s="165"/>
    </row>
    <row r="14" spans="1:8" x14ac:dyDescent="0.15">
      <c r="A14" s="166"/>
      <c r="B14" s="167"/>
      <c r="C14" s="168"/>
      <c r="D14" s="169">
        <v>29197</v>
      </c>
      <c r="E14" s="170"/>
      <c r="F14" s="171">
        <v>25728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5.15</v>
      </c>
      <c r="C19" s="180">
        <f>ROUND(VALUE(SUBSTITUTE(実質収支比率等に係る経年分析!G$48,"▲","-")),2)</f>
        <v>5.87</v>
      </c>
      <c r="D19" s="180">
        <f>ROUND(VALUE(SUBSTITUTE(実質収支比率等に係る経年分析!H$48,"▲","-")),2)</f>
        <v>5.95</v>
      </c>
      <c r="E19" s="180">
        <f>ROUND(VALUE(SUBSTITUTE(実質収支比率等に係る経年分析!I$48,"▲","-")),2)</f>
        <v>5.47</v>
      </c>
      <c r="F19" s="180">
        <f>ROUND(VALUE(SUBSTITUTE(実質収支比率等に係る経年分析!J$48,"▲","-")),2)</f>
        <v>7.67</v>
      </c>
    </row>
    <row r="20" spans="1:11" x14ac:dyDescent="0.15">
      <c r="A20" s="180" t="s">
        <v>54</v>
      </c>
      <c r="B20" s="180">
        <f>ROUND(VALUE(SUBSTITUTE(実質収支比率等に係る経年分析!F$47,"▲","-")),2)</f>
        <v>8.61</v>
      </c>
      <c r="C20" s="180">
        <f>ROUND(VALUE(SUBSTITUTE(実質収支比率等に係る経年分析!G$47,"▲","-")),2)</f>
        <v>8.56</v>
      </c>
      <c r="D20" s="180">
        <f>ROUND(VALUE(SUBSTITUTE(実質収支比率等に係る経年分析!H$47,"▲","-")),2)</f>
        <v>7.62</v>
      </c>
      <c r="E20" s="180">
        <f>ROUND(VALUE(SUBSTITUTE(実質収支比率等に係る経年分析!I$47,"▲","-")),2)</f>
        <v>9.35</v>
      </c>
      <c r="F20" s="180">
        <f>ROUND(VALUE(SUBSTITUTE(実質収支比率等に係る経年分析!J$47,"▲","-")),2)</f>
        <v>9.39</v>
      </c>
    </row>
    <row r="21" spans="1:11" x14ac:dyDescent="0.15">
      <c r="A21" s="180" t="s">
        <v>55</v>
      </c>
      <c r="B21" s="180">
        <f>IF(ISNUMBER(VALUE(SUBSTITUTE(実質収支比率等に係る経年分析!F$49,"▲","-"))),ROUND(VALUE(SUBSTITUTE(実質収支比率等に係る経年分析!F$49,"▲","-")),2),NA())</f>
        <v>-1.24</v>
      </c>
      <c r="C21" s="180">
        <f>IF(ISNUMBER(VALUE(SUBSTITUTE(実質収支比率等に係る経年分析!G$49,"▲","-"))),ROUND(VALUE(SUBSTITUTE(実質収支比率等に係る経年分析!G$49,"▲","-")),2),NA())</f>
        <v>0.41</v>
      </c>
      <c r="D21" s="180">
        <f>IF(ISNUMBER(VALUE(SUBSTITUTE(実質収支比率等に係る経年分析!H$49,"▲","-"))),ROUND(VALUE(SUBSTITUTE(実質収支比率等に係る経年分析!H$49,"▲","-")),2),NA())</f>
        <v>-0.93</v>
      </c>
      <c r="E21" s="180">
        <f>IF(ISNUMBER(VALUE(SUBSTITUTE(実質収支比率等に係る経年分析!I$49,"▲","-"))),ROUND(VALUE(SUBSTITUTE(実質収支比率等に係る経年分析!I$49,"▲","-")),2),NA())</f>
        <v>1.31</v>
      </c>
      <c r="F21" s="180">
        <f>IF(ISNUMBER(VALUE(SUBSTITUTE(実質収支比率等に係る経年分析!J$49,"▲","-"))),ROUND(VALUE(SUBSTITUTE(実質収支比率等に係る経年分析!J$49,"▲","-")),2),NA())</f>
        <v>2.46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1.73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1.66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1.88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0.19</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0.77</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0.47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0.41</v>
      </c>
    </row>
    <row r="30" spans="1:11" x14ac:dyDescent="0.15">
      <c r="A30" s="181" t="str">
        <f>IF(連結実質赤字比率に係る赤字・黒字の構成分析!C$40="",NA(),連結実質赤字比率に係る赤字・黒字の構成分析!C$40)</f>
        <v>卸売市場事業特別会計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0.74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1.93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2.46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0.28000000000000003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0.72</v>
      </c>
    </row>
    <row r="32" spans="1:11" x14ac:dyDescent="0.15">
      <c r="A32" s="181" t="str">
        <f>IF(連結実質赤字比率に係る赤字・黒字の構成分析!C$38="",NA(),連結実質赤字比率に係る赤字・黒字の構成分析!C$38)</f>
        <v>住宅事業特別会計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0.86</v>
      </c>
    </row>
    <row r="33" spans="1:16" x14ac:dyDescent="0.15">
      <c r="A33" s="181" t="str">
        <f>IF(連結実質赤字比率に係る赤字・黒字の構成分析!C$37="",NA(),連結実質赤字比率に係る赤字・黒字の構成分析!C$37)</f>
        <v>競輪事業特別会計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0.56999999999999995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1.03</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4.62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4.72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4.8899999999999997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7.06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13788</v>
      </c>
      <c r="E42" s="182"/>
      <c r="F42" s="182"/>
      <c r="G42" s="182">
        <f>'実質公債費比率（分子）の構造'!L$52</f>
        <v>12582</v>
      </c>
      <c r="H42" s="182"/>
      <c r="I42" s="182"/>
      <c r="J42" s="182">
        <f>'実質公債費比率（分子）の構造'!M$52</f>
        <v>12197</v>
      </c>
      <c r="K42" s="182"/>
      <c r="L42" s="182"/>
      <c r="M42" s="182">
        <f>'実質公債費比率（分子）の構造'!N$52</f>
        <v>11280</v>
      </c>
      <c r="N42" s="182"/>
      <c r="O42" s="182"/>
      <c r="P42" s="182">
        <f>'実質公債費比率（分子）の構造'!O$52</f>
        <v>11583</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43</v>
      </c>
      <c r="C44" s="182"/>
      <c r="D44" s="182"/>
      <c r="E44" s="182">
        <f>'実質公債費比率（分子）の構造'!L$50</f>
        <v>39</v>
      </c>
      <c r="F44" s="182"/>
      <c r="G44" s="182"/>
      <c r="H44" s="182">
        <f>'実質公債費比率（分子）の構造'!M$50</f>
        <v>36</v>
      </c>
      <c r="I44" s="182"/>
      <c r="J44" s="182"/>
      <c r="K44" s="182">
        <f>'実質公債費比率（分子）の構造'!N$50</f>
        <v>33</v>
      </c>
      <c r="L44" s="182"/>
      <c r="M44" s="182"/>
      <c r="N44" s="182">
        <f>'実質公債費比率（分子）の構造'!O$50</f>
        <v>28</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2189</v>
      </c>
      <c r="C46" s="182"/>
      <c r="D46" s="182"/>
      <c r="E46" s="182">
        <f>'実質公債費比率（分子）の構造'!L$48</f>
        <v>2288</v>
      </c>
      <c r="F46" s="182"/>
      <c r="G46" s="182"/>
      <c r="H46" s="182">
        <f>'実質公債費比率（分子）の構造'!M$48</f>
        <v>2383</v>
      </c>
      <c r="I46" s="182"/>
      <c r="J46" s="182"/>
      <c r="K46" s="182">
        <f>'実質公債費比率（分子）の構造'!N$48</f>
        <v>2238</v>
      </c>
      <c r="L46" s="182"/>
      <c r="M46" s="182"/>
      <c r="N46" s="182">
        <f>'実質公債費比率（分子）の構造'!O$48</f>
        <v>2021</v>
      </c>
      <c r="O46" s="182"/>
      <c r="P46" s="182"/>
    </row>
    <row r="47" spans="1:16" x14ac:dyDescent="0.15">
      <c r="A47" s="182" t="s">
        <v>67</v>
      </c>
      <c r="B47" s="182">
        <f>'実質公債費比率（分子）の構造'!K$47</f>
        <v>143</v>
      </c>
      <c r="C47" s="182"/>
      <c r="D47" s="182"/>
      <c r="E47" s="182">
        <f>'実質公債費比率（分子）の構造'!L$47</f>
        <v>143</v>
      </c>
      <c r="F47" s="182"/>
      <c r="G47" s="182"/>
      <c r="H47" s="182">
        <f>'実質公債費比率（分子）の構造'!M$47</f>
        <v>143</v>
      </c>
      <c r="I47" s="182"/>
      <c r="J47" s="182"/>
      <c r="K47" s="182">
        <f>'実質公債費比率（分子）の構造'!N$47</f>
        <v>143</v>
      </c>
      <c r="L47" s="182"/>
      <c r="M47" s="182"/>
      <c r="N47" s="182">
        <f>'実質公債費比率（分子）の構造'!O$47</f>
        <v>143</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14192</v>
      </c>
      <c r="C49" s="182"/>
      <c r="D49" s="182"/>
      <c r="E49" s="182">
        <f>'実質公債費比率（分子）の構造'!L$45</f>
        <v>12321</v>
      </c>
      <c r="F49" s="182"/>
      <c r="G49" s="182"/>
      <c r="H49" s="182">
        <f>'実質公債費比率（分子）の構造'!M$45</f>
        <v>11909</v>
      </c>
      <c r="I49" s="182"/>
      <c r="J49" s="182"/>
      <c r="K49" s="182">
        <f>'実質公債費比率（分子）の構造'!N$45</f>
        <v>11369</v>
      </c>
      <c r="L49" s="182"/>
      <c r="M49" s="182"/>
      <c r="N49" s="182">
        <f>'実質公債費比率（分子）の構造'!O$45</f>
        <v>11250</v>
      </c>
      <c r="O49" s="182"/>
      <c r="P49" s="182"/>
    </row>
    <row r="50" spans="1:16" x14ac:dyDescent="0.15">
      <c r="A50" s="182" t="s">
        <v>70</v>
      </c>
      <c r="B50" s="182" t="e">
        <f>NA()</f>
        <v>#N/A</v>
      </c>
      <c r="C50" s="182">
        <f>IF(ISNUMBER('実質公債費比率（分子）の構造'!K$53),'実質公債費比率（分子）の構造'!K$53,NA())</f>
        <v>2779</v>
      </c>
      <c r="D50" s="182" t="e">
        <f>NA()</f>
        <v>#N/A</v>
      </c>
      <c r="E50" s="182" t="e">
        <f>NA()</f>
        <v>#N/A</v>
      </c>
      <c r="F50" s="182">
        <f>IF(ISNUMBER('実質公債費比率（分子）の構造'!L$53),'実質公債費比率（分子）の構造'!L$53,NA())</f>
        <v>2209</v>
      </c>
      <c r="G50" s="182" t="e">
        <f>NA()</f>
        <v>#N/A</v>
      </c>
      <c r="H50" s="182" t="e">
        <f>NA()</f>
        <v>#N/A</v>
      </c>
      <c r="I50" s="182">
        <f>IF(ISNUMBER('実質公債費比率（分子）の構造'!M$53),'実質公債費比率（分子）の構造'!M$53,NA())</f>
        <v>2274</v>
      </c>
      <c r="J50" s="182" t="e">
        <f>NA()</f>
        <v>#N/A</v>
      </c>
      <c r="K50" s="182" t="e">
        <f>NA()</f>
        <v>#N/A</v>
      </c>
      <c r="L50" s="182">
        <f>IF(ISNUMBER('実質公債費比率（分子）の構造'!N$53),'実質公債費比率（分子）の構造'!N$53,NA())</f>
        <v>2503</v>
      </c>
      <c r="M50" s="182" t="e">
        <f>NA()</f>
        <v>#N/A</v>
      </c>
      <c r="N50" s="182" t="e">
        <f>NA()</f>
        <v>#N/A</v>
      </c>
      <c r="O50" s="182">
        <f>IF(ISNUMBER('実質公債費比率（分子）の構造'!O$53),'実質公債費比率（分子）の構造'!O$53,NA())</f>
        <v>1859</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92180</v>
      </c>
      <c r="E56" s="181"/>
      <c r="F56" s="181"/>
      <c r="G56" s="181">
        <f>'将来負担比率（分子）の構造'!J$52</f>
        <v>91220</v>
      </c>
      <c r="H56" s="181"/>
      <c r="I56" s="181"/>
      <c r="J56" s="181">
        <f>'将来負担比率（分子）の構造'!K$52</f>
        <v>91152</v>
      </c>
      <c r="K56" s="181"/>
      <c r="L56" s="181"/>
      <c r="M56" s="181">
        <f>'将来負担比率（分子）の構造'!L$52</f>
        <v>93393</v>
      </c>
      <c r="N56" s="181"/>
      <c r="O56" s="181"/>
      <c r="P56" s="181">
        <f>'将来負担比率（分子）の構造'!M$52</f>
        <v>92553</v>
      </c>
    </row>
    <row r="57" spans="1:16" x14ac:dyDescent="0.15">
      <c r="A57" s="181" t="s">
        <v>41</v>
      </c>
      <c r="B57" s="181"/>
      <c r="C57" s="181"/>
      <c r="D57" s="181">
        <f>'将来負担比率（分子）の構造'!I$51</f>
        <v>28419</v>
      </c>
      <c r="E57" s="181"/>
      <c r="F57" s="181"/>
      <c r="G57" s="181">
        <f>'将来負担比率（分子）の構造'!J$51</f>
        <v>33065</v>
      </c>
      <c r="H57" s="181"/>
      <c r="I57" s="181"/>
      <c r="J57" s="181">
        <f>'将来負担比率（分子）の構造'!K$51</f>
        <v>33998</v>
      </c>
      <c r="K57" s="181"/>
      <c r="L57" s="181"/>
      <c r="M57" s="181">
        <f>'将来負担比率（分子）の構造'!L$51</f>
        <v>34903</v>
      </c>
      <c r="N57" s="181"/>
      <c r="O57" s="181"/>
      <c r="P57" s="181">
        <f>'将来負担比率（分子）の構造'!M$51</f>
        <v>34681</v>
      </c>
    </row>
    <row r="58" spans="1:16" x14ac:dyDescent="0.15">
      <c r="A58" s="181" t="s">
        <v>40</v>
      </c>
      <c r="B58" s="181"/>
      <c r="C58" s="181"/>
      <c r="D58" s="181">
        <f>'将来負担比率（分子）の構造'!I$50</f>
        <v>25439</v>
      </c>
      <c r="E58" s="181"/>
      <c r="F58" s="181"/>
      <c r="G58" s="181">
        <f>'将来負担比率（分子）の構造'!J$50</f>
        <v>27943</v>
      </c>
      <c r="H58" s="181"/>
      <c r="I58" s="181"/>
      <c r="J58" s="181">
        <f>'将来負担比率（分子）の構造'!K$50</f>
        <v>28104</v>
      </c>
      <c r="K58" s="181"/>
      <c r="L58" s="181"/>
      <c r="M58" s="181">
        <f>'将来負担比率（分子）の構造'!L$50</f>
        <v>28564</v>
      </c>
      <c r="N58" s="181"/>
      <c r="O58" s="181"/>
      <c r="P58" s="181">
        <f>'将来負担比率（分子）の構造'!M$50</f>
        <v>28198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85</v>
      </c>
      <c r="C61" s="181"/>
      <c r="D61" s="181"/>
      <c r="E61" s="181">
        <f>'将来負担比率（分子）の構造'!J$46</f>
        <v>80</v>
      </c>
      <c r="F61" s="181"/>
      <c r="G61" s="181"/>
      <c r="H61" s="181">
        <f>'将来負担比率（分子）の構造'!K$46</f>
        <v>117</v>
      </c>
      <c r="I61" s="181"/>
      <c r="J61" s="181"/>
      <c r="K61" s="181">
        <f>'将来負担比率（分子）の構造'!L$46</f>
        <v>90</v>
      </c>
      <c r="L61" s="181"/>
      <c r="M61" s="181"/>
      <c r="N61" s="181">
        <f>'将来負担比率（分子）の構造'!M$46</f>
        <v>108</v>
      </c>
      <c r="O61" s="181"/>
      <c r="P61" s="181"/>
    </row>
    <row r="62" spans="1:16" x14ac:dyDescent="0.15">
      <c r="A62" s="181" t="s">
        <v>34</v>
      </c>
      <c r="B62" s="181">
        <f>'将来負担比率（分子）の構造'!I$45</f>
        <v>16332</v>
      </c>
      <c r="C62" s="181"/>
      <c r="D62" s="181"/>
      <c r="E62" s="181">
        <f>'将来負担比率（分子）の構造'!J$45</f>
        <v>15647</v>
      </c>
      <c r="F62" s="181"/>
      <c r="G62" s="181"/>
      <c r="H62" s="181">
        <f>'将来負担比率（分子）の構造'!K$45</f>
        <v>14029</v>
      </c>
      <c r="I62" s="181"/>
      <c r="J62" s="181"/>
      <c r="K62" s="181">
        <f>'将来負担比率（分子）の構造'!L$45</f>
        <v>14006</v>
      </c>
      <c r="L62" s="181"/>
      <c r="M62" s="181"/>
      <c r="N62" s="181">
        <f>'将来負担比率（分子）の構造'!M$45</f>
        <v>13454</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24146</v>
      </c>
      <c r="C64" s="181"/>
      <c r="D64" s="181"/>
      <c r="E64" s="181">
        <f>'将来負担比率（分子）の構造'!J$43</f>
        <v>24202</v>
      </c>
      <c r="F64" s="181"/>
      <c r="G64" s="181"/>
      <c r="H64" s="181">
        <f>'将来負担比率（分子）の構造'!K$43</f>
        <v>24578</v>
      </c>
      <c r="I64" s="181"/>
      <c r="J64" s="181"/>
      <c r="K64" s="181">
        <f>'将来負担比率（分子）の構造'!L$43</f>
        <v>25565</v>
      </c>
      <c r="L64" s="181"/>
      <c r="M64" s="181"/>
      <c r="N64" s="181">
        <f>'将来負担比率（分子）の構造'!M$43</f>
        <v>26030</v>
      </c>
      <c r="O64" s="181"/>
      <c r="P64" s="181"/>
    </row>
    <row r="65" spans="1:16" x14ac:dyDescent="0.15">
      <c r="A65" s="181" t="s">
        <v>31</v>
      </c>
      <c r="B65" s="181">
        <f>'将来負担比率（分子）の構造'!I$42</f>
        <v>0</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1312</v>
      </c>
      <c r="O65" s="181"/>
      <c r="P65" s="181"/>
    </row>
    <row r="66" spans="1:16" x14ac:dyDescent="0.15">
      <c r="A66" s="181" t="s">
        <v>30</v>
      </c>
      <c r="B66" s="181">
        <f>'将来負担比率（分子）の構造'!I$41</f>
        <v>114163</v>
      </c>
      <c r="C66" s="181"/>
      <c r="D66" s="181"/>
      <c r="E66" s="181">
        <f>'将来負担比率（分子）の構造'!J$41</f>
        <v>112222</v>
      </c>
      <c r="F66" s="181"/>
      <c r="G66" s="181"/>
      <c r="H66" s="181">
        <f>'将来負担比率（分子）の構造'!K$41</f>
        <v>111468</v>
      </c>
      <c r="I66" s="181"/>
      <c r="J66" s="181"/>
      <c r="K66" s="181">
        <f>'将来負担比率（分子）の構造'!L$41</f>
        <v>116645</v>
      </c>
      <c r="L66" s="181"/>
      <c r="M66" s="181"/>
      <c r="N66" s="181">
        <f>'将来負担比率（分子）の構造'!M$41</f>
        <v>114203</v>
      </c>
      <c r="O66" s="181"/>
      <c r="P66" s="181"/>
    </row>
    <row r="67" spans="1:16" x14ac:dyDescent="0.15">
      <c r="A67" s="181" t="s">
        <v>74</v>
      </c>
      <c r="B67" s="181" t="e">
        <f>NA()</f>
        <v>#N/A</v>
      </c>
      <c r="C67" s="181">
        <f>IF(ISNUMBER('将来負担比率（分子）の構造'!I$53), IF('将来負担比率（分子）の構造'!I$53 &lt; 0, 0, '将来負担比率（分子）の構造'!I$53), NA())</f>
        <v>8689</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4577</v>
      </c>
      <c r="C72" s="185">
        <f>基金残高に係る経年分析!G55</f>
        <v>5567</v>
      </c>
      <c r="D72" s="185">
        <f>基金残高に係る経年分析!H55</f>
        <v>5671</v>
      </c>
    </row>
    <row r="73" spans="1:16" x14ac:dyDescent="0.15">
      <c r="A73" s="184" t="s">
        <v>77</v>
      </c>
      <c r="B73" s="185">
        <f>基金残高に係る経年分析!F56</f>
        <v>3508</v>
      </c>
      <c r="C73" s="185">
        <f>基金残高に係る経年分析!G56</f>
        <v>3447</v>
      </c>
      <c r="D73" s="185">
        <f>基金残高に係る経年分析!H56</f>
        <v>3386</v>
      </c>
    </row>
    <row r="74" spans="1:16" x14ac:dyDescent="0.15">
      <c r="A74" s="184" t="s">
        <v>78</v>
      </c>
      <c r="B74" s="185">
        <f>基金残高に係る経年分析!F57</f>
        <v>14347</v>
      </c>
      <c r="C74" s="185">
        <f>基金残高に係る経年分析!G57</f>
        <v>12970</v>
      </c>
      <c r="D74" s="185">
        <f>基金残高に係る経年分析!H57</f>
        <v>12421</v>
      </c>
    </row>
  </sheetData>
  <sheetProtection algorithmName="SHA-512" hashValue="fcGYZnneT2CUU2W54uEBEgiIgKTOaKkyvQq+D5/D2WtsZBpXIsFEpl3y3eB2kO37l4l2AC55/OhezSnmWuT8Aw==" saltValue="sLfaJEImftLU+yo8Gep9u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29105439</v>
      </c>
      <c r="S5" s="637"/>
      <c r="T5" s="637"/>
      <c r="U5" s="637"/>
      <c r="V5" s="637"/>
      <c r="W5" s="637"/>
      <c r="X5" s="637"/>
      <c r="Y5" s="638"/>
      <c r="Z5" s="639">
        <v>18.5</v>
      </c>
      <c r="AA5" s="639"/>
      <c r="AB5" s="639"/>
      <c r="AC5" s="639"/>
      <c r="AD5" s="640">
        <v>27207096</v>
      </c>
      <c r="AE5" s="640"/>
      <c r="AF5" s="640"/>
      <c r="AG5" s="640"/>
      <c r="AH5" s="640"/>
      <c r="AI5" s="640"/>
      <c r="AJ5" s="640"/>
      <c r="AK5" s="640"/>
      <c r="AL5" s="641">
        <v>46.5</v>
      </c>
      <c r="AM5" s="642"/>
      <c r="AN5" s="642"/>
      <c r="AO5" s="643"/>
      <c r="AP5" s="633" t="s">
        <v>226</v>
      </c>
      <c r="AQ5" s="634"/>
      <c r="AR5" s="634"/>
      <c r="AS5" s="634"/>
      <c r="AT5" s="634"/>
      <c r="AU5" s="634"/>
      <c r="AV5" s="634"/>
      <c r="AW5" s="634"/>
      <c r="AX5" s="634"/>
      <c r="AY5" s="634"/>
      <c r="AZ5" s="634"/>
      <c r="BA5" s="634"/>
      <c r="BB5" s="634"/>
      <c r="BC5" s="634"/>
      <c r="BD5" s="634"/>
      <c r="BE5" s="634"/>
      <c r="BF5" s="635"/>
      <c r="BG5" s="647">
        <v>27181149</v>
      </c>
      <c r="BH5" s="648"/>
      <c r="BI5" s="648"/>
      <c r="BJ5" s="648"/>
      <c r="BK5" s="648"/>
      <c r="BL5" s="648"/>
      <c r="BM5" s="648"/>
      <c r="BN5" s="649"/>
      <c r="BO5" s="650">
        <v>93.4</v>
      </c>
      <c r="BP5" s="650"/>
      <c r="BQ5" s="650"/>
      <c r="BR5" s="650"/>
      <c r="BS5" s="651">
        <v>266780</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756997</v>
      </c>
      <c r="S6" s="648"/>
      <c r="T6" s="648"/>
      <c r="U6" s="648"/>
      <c r="V6" s="648"/>
      <c r="W6" s="648"/>
      <c r="X6" s="648"/>
      <c r="Y6" s="649"/>
      <c r="Z6" s="650">
        <v>0.5</v>
      </c>
      <c r="AA6" s="650"/>
      <c r="AB6" s="650"/>
      <c r="AC6" s="650"/>
      <c r="AD6" s="651">
        <v>756997</v>
      </c>
      <c r="AE6" s="651"/>
      <c r="AF6" s="651"/>
      <c r="AG6" s="651"/>
      <c r="AH6" s="651"/>
      <c r="AI6" s="651"/>
      <c r="AJ6" s="651"/>
      <c r="AK6" s="651"/>
      <c r="AL6" s="652">
        <v>1.3</v>
      </c>
      <c r="AM6" s="653"/>
      <c r="AN6" s="653"/>
      <c r="AO6" s="654"/>
      <c r="AP6" s="644" t="s">
        <v>231</v>
      </c>
      <c r="AQ6" s="645"/>
      <c r="AR6" s="645"/>
      <c r="AS6" s="645"/>
      <c r="AT6" s="645"/>
      <c r="AU6" s="645"/>
      <c r="AV6" s="645"/>
      <c r="AW6" s="645"/>
      <c r="AX6" s="645"/>
      <c r="AY6" s="645"/>
      <c r="AZ6" s="645"/>
      <c r="BA6" s="645"/>
      <c r="BB6" s="645"/>
      <c r="BC6" s="645"/>
      <c r="BD6" s="645"/>
      <c r="BE6" s="645"/>
      <c r="BF6" s="646"/>
      <c r="BG6" s="647">
        <v>27181149</v>
      </c>
      <c r="BH6" s="648"/>
      <c r="BI6" s="648"/>
      <c r="BJ6" s="648"/>
      <c r="BK6" s="648"/>
      <c r="BL6" s="648"/>
      <c r="BM6" s="648"/>
      <c r="BN6" s="649"/>
      <c r="BO6" s="650">
        <v>93.4</v>
      </c>
      <c r="BP6" s="650"/>
      <c r="BQ6" s="650"/>
      <c r="BR6" s="650"/>
      <c r="BS6" s="651">
        <v>266780</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536155</v>
      </c>
      <c r="CS6" s="648"/>
      <c r="CT6" s="648"/>
      <c r="CU6" s="648"/>
      <c r="CV6" s="648"/>
      <c r="CW6" s="648"/>
      <c r="CX6" s="648"/>
      <c r="CY6" s="649"/>
      <c r="CZ6" s="641">
        <v>0.4</v>
      </c>
      <c r="DA6" s="642"/>
      <c r="DB6" s="642"/>
      <c r="DC6" s="661"/>
      <c r="DD6" s="656" t="s">
        <v>233</v>
      </c>
      <c r="DE6" s="648"/>
      <c r="DF6" s="648"/>
      <c r="DG6" s="648"/>
      <c r="DH6" s="648"/>
      <c r="DI6" s="648"/>
      <c r="DJ6" s="648"/>
      <c r="DK6" s="648"/>
      <c r="DL6" s="648"/>
      <c r="DM6" s="648"/>
      <c r="DN6" s="648"/>
      <c r="DO6" s="648"/>
      <c r="DP6" s="649"/>
      <c r="DQ6" s="656">
        <v>535361</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18723</v>
      </c>
      <c r="S7" s="648"/>
      <c r="T7" s="648"/>
      <c r="U7" s="648"/>
      <c r="V7" s="648"/>
      <c r="W7" s="648"/>
      <c r="X7" s="648"/>
      <c r="Y7" s="649"/>
      <c r="Z7" s="650">
        <v>0</v>
      </c>
      <c r="AA7" s="650"/>
      <c r="AB7" s="650"/>
      <c r="AC7" s="650"/>
      <c r="AD7" s="651">
        <v>18723</v>
      </c>
      <c r="AE7" s="651"/>
      <c r="AF7" s="651"/>
      <c r="AG7" s="651"/>
      <c r="AH7" s="651"/>
      <c r="AI7" s="651"/>
      <c r="AJ7" s="651"/>
      <c r="AK7" s="651"/>
      <c r="AL7" s="652">
        <v>0</v>
      </c>
      <c r="AM7" s="653"/>
      <c r="AN7" s="653"/>
      <c r="AO7" s="654"/>
      <c r="AP7" s="644" t="s">
        <v>235</v>
      </c>
      <c r="AQ7" s="645"/>
      <c r="AR7" s="645"/>
      <c r="AS7" s="645"/>
      <c r="AT7" s="645"/>
      <c r="AU7" s="645"/>
      <c r="AV7" s="645"/>
      <c r="AW7" s="645"/>
      <c r="AX7" s="645"/>
      <c r="AY7" s="645"/>
      <c r="AZ7" s="645"/>
      <c r="BA7" s="645"/>
      <c r="BB7" s="645"/>
      <c r="BC7" s="645"/>
      <c r="BD7" s="645"/>
      <c r="BE7" s="645"/>
      <c r="BF7" s="646"/>
      <c r="BG7" s="647">
        <v>12724845</v>
      </c>
      <c r="BH7" s="648"/>
      <c r="BI7" s="648"/>
      <c r="BJ7" s="648"/>
      <c r="BK7" s="648"/>
      <c r="BL7" s="648"/>
      <c r="BM7" s="648"/>
      <c r="BN7" s="649"/>
      <c r="BO7" s="650">
        <v>43.7</v>
      </c>
      <c r="BP7" s="650"/>
      <c r="BQ7" s="650"/>
      <c r="BR7" s="650"/>
      <c r="BS7" s="651">
        <v>266780</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38248333</v>
      </c>
      <c r="CS7" s="648"/>
      <c r="CT7" s="648"/>
      <c r="CU7" s="648"/>
      <c r="CV7" s="648"/>
      <c r="CW7" s="648"/>
      <c r="CX7" s="648"/>
      <c r="CY7" s="649"/>
      <c r="CZ7" s="650">
        <v>25.3</v>
      </c>
      <c r="DA7" s="650"/>
      <c r="DB7" s="650"/>
      <c r="DC7" s="650"/>
      <c r="DD7" s="656">
        <v>915569</v>
      </c>
      <c r="DE7" s="648"/>
      <c r="DF7" s="648"/>
      <c r="DG7" s="648"/>
      <c r="DH7" s="648"/>
      <c r="DI7" s="648"/>
      <c r="DJ7" s="648"/>
      <c r="DK7" s="648"/>
      <c r="DL7" s="648"/>
      <c r="DM7" s="648"/>
      <c r="DN7" s="648"/>
      <c r="DO7" s="648"/>
      <c r="DP7" s="649"/>
      <c r="DQ7" s="656">
        <v>9907071</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67075</v>
      </c>
      <c r="S8" s="648"/>
      <c r="T8" s="648"/>
      <c r="U8" s="648"/>
      <c r="V8" s="648"/>
      <c r="W8" s="648"/>
      <c r="X8" s="648"/>
      <c r="Y8" s="649"/>
      <c r="Z8" s="650">
        <v>0</v>
      </c>
      <c r="AA8" s="650"/>
      <c r="AB8" s="650"/>
      <c r="AC8" s="650"/>
      <c r="AD8" s="651">
        <v>67075</v>
      </c>
      <c r="AE8" s="651"/>
      <c r="AF8" s="651"/>
      <c r="AG8" s="651"/>
      <c r="AH8" s="651"/>
      <c r="AI8" s="651"/>
      <c r="AJ8" s="651"/>
      <c r="AK8" s="651"/>
      <c r="AL8" s="652">
        <v>0.1</v>
      </c>
      <c r="AM8" s="653"/>
      <c r="AN8" s="653"/>
      <c r="AO8" s="654"/>
      <c r="AP8" s="644" t="s">
        <v>238</v>
      </c>
      <c r="AQ8" s="645"/>
      <c r="AR8" s="645"/>
      <c r="AS8" s="645"/>
      <c r="AT8" s="645"/>
      <c r="AU8" s="645"/>
      <c r="AV8" s="645"/>
      <c r="AW8" s="645"/>
      <c r="AX8" s="645"/>
      <c r="AY8" s="645"/>
      <c r="AZ8" s="645"/>
      <c r="BA8" s="645"/>
      <c r="BB8" s="645"/>
      <c r="BC8" s="645"/>
      <c r="BD8" s="645"/>
      <c r="BE8" s="645"/>
      <c r="BF8" s="646"/>
      <c r="BG8" s="647">
        <v>409705</v>
      </c>
      <c r="BH8" s="648"/>
      <c r="BI8" s="648"/>
      <c r="BJ8" s="648"/>
      <c r="BK8" s="648"/>
      <c r="BL8" s="648"/>
      <c r="BM8" s="648"/>
      <c r="BN8" s="649"/>
      <c r="BO8" s="650">
        <v>1.4</v>
      </c>
      <c r="BP8" s="650"/>
      <c r="BQ8" s="650"/>
      <c r="BR8" s="650"/>
      <c r="BS8" s="656" t="s">
        <v>128</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47938065</v>
      </c>
      <c r="CS8" s="648"/>
      <c r="CT8" s="648"/>
      <c r="CU8" s="648"/>
      <c r="CV8" s="648"/>
      <c r="CW8" s="648"/>
      <c r="CX8" s="648"/>
      <c r="CY8" s="649"/>
      <c r="CZ8" s="650">
        <v>31.7</v>
      </c>
      <c r="DA8" s="650"/>
      <c r="DB8" s="650"/>
      <c r="DC8" s="650"/>
      <c r="DD8" s="656">
        <v>603041</v>
      </c>
      <c r="DE8" s="648"/>
      <c r="DF8" s="648"/>
      <c r="DG8" s="648"/>
      <c r="DH8" s="648"/>
      <c r="DI8" s="648"/>
      <c r="DJ8" s="648"/>
      <c r="DK8" s="648"/>
      <c r="DL8" s="648"/>
      <c r="DM8" s="648"/>
      <c r="DN8" s="648"/>
      <c r="DO8" s="648"/>
      <c r="DP8" s="649"/>
      <c r="DQ8" s="656">
        <v>20768085</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85978</v>
      </c>
      <c r="S9" s="648"/>
      <c r="T9" s="648"/>
      <c r="U9" s="648"/>
      <c r="V9" s="648"/>
      <c r="W9" s="648"/>
      <c r="X9" s="648"/>
      <c r="Y9" s="649"/>
      <c r="Z9" s="650">
        <v>0.1</v>
      </c>
      <c r="AA9" s="650"/>
      <c r="AB9" s="650"/>
      <c r="AC9" s="650"/>
      <c r="AD9" s="651">
        <v>85978</v>
      </c>
      <c r="AE9" s="651"/>
      <c r="AF9" s="651"/>
      <c r="AG9" s="651"/>
      <c r="AH9" s="651"/>
      <c r="AI9" s="651"/>
      <c r="AJ9" s="651"/>
      <c r="AK9" s="651"/>
      <c r="AL9" s="652">
        <v>0.1</v>
      </c>
      <c r="AM9" s="653"/>
      <c r="AN9" s="653"/>
      <c r="AO9" s="654"/>
      <c r="AP9" s="644" t="s">
        <v>241</v>
      </c>
      <c r="AQ9" s="645"/>
      <c r="AR9" s="645"/>
      <c r="AS9" s="645"/>
      <c r="AT9" s="645"/>
      <c r="AU9" s="645"/>
      <c r="AV9" s="645"/>
      <c r="AW9" s="645"/>
      <c r="AX9" s="645"/>
      <c r="AY9" s="645"/>
      <c r="AZ9" s="645"/>
      <c r="BA9" s="645"/>
      <c r="BB9" s="645"/>
      <c r="BC9" s="645"/>
      <c r="BD9" s="645"/>
      <c r="BE9" s="645"/>
      <c r="BF9" s="646"/>
      <c r="BG9" s="647">
        <v>10634581</v>
      </c>
      <c r="BH9" s="648"/>
      <c r="BI9" s="648"/>
      <c r="BJ9" s="648"/>
      <c r="BK9" s="648"/>
      <c r="BL9" s="648"/>
      <c r="BM9" s="648"/>
      <c r="BN9" s="649"/>
      <c r="BO9" s="650">
        <v>36.5</v>
      </c>
      <c r="BP9" s="650"/>
      <c r="BQ9" s="650"/>
      <c r="BR9" s="650"/>
      <c r="BS9" s="656" t="s">
        <v>182</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9738439</v>
      </c>
      <c r="CS9" s="648"/>
      <c r="CT9" s="648"/>
      <c r="CU9" s="648"/>
      <c r="CV9" s="648"/>
      <c r="CW9" s="648"/>
      <c r="CX9" s="648"/>
      <c r="CY9" s="649"/>
      <c r="CZ9" s="650">
        <v>6.4</v>
      </c>
      <c r="DA9" s="650"/>
      <c r="DB9" s="650"/>
      <c r="DC9" s="650"/>
      <c r="DD9" s="656">
        <v>470900</v>
      </c>
      <c r="DE9" s="648"/>
      <c r="DF9" s="648"/>
      <c r="DG9" s="648"/>
      <c r="DH9" s="648"/>
      <c r="DI9" s="648"/>
      <c r="DJ9" s="648"/>
      <c r="DK9" s="648"/>
      <c r="DL9" s="648"/>
      <c r="DM9" s="648"/>
      <c r="DN9" s="648"/>
      <c r="DO9" s="648"/>
      <c r="DP9" s="649"/>
      <c r="DQ9" s="656">
        <v>7862079</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182</v>
      </c>
      <c r="S10" s="648"/>
      <c r="T10" s="648"/>
      <c r="U10" s="648"/>
      <c r="V10" s="648"/>
      <c r="W10" s="648"/>
      <c r="X10" s="648"/>
      <c r="Y10" s="649"/>
      <c r="Z10" s="650" t="s">
        <v>233</v>
      </c>
      <c r="AA10" s="650"/>
      <c r="AB10" s="650"/>
      <c r="AC10" s="650"/>
      <c r="AD10" s="651" t="s">
        <v>128</v>
      </c>
      <c r="AE10" s="651"/>
      <c r="AF10" s="651"/>
      <c r="AG10" s="651"/>
      <c r="AH10" s="651"/>
      <c r="AI10" s="651"/>
      <c r="AJ10" s="651"/>
      <c r="AK10" s="651"/>
      <c r="AL10" s="652" t="s">
        <v>182</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571256</v>
      </c>
      <c r="BH10" s="648"/>
      <c r="BI10" s="648"/>
      <c r="BJ10" s="648"/>
      <c r="BK10" s="648"/>
      <c r="BL10" s="648"/>
      <c r="BM10" s="648"/>
      <c r="BN10" s="649"/>
      <c r="BO10" s="650">
        <v>2</v>
      </c>
      <c r="BP10" s="650"/>
      <c r="BQ10" s="650"/>
      <c r="BR10" s="650"/>
      <c r="BS10" s="656" t="s">
        <v>128</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68251</v>
      </c>
      <c r="CS10" s="648"/>
      <c r="CT10" s="648"/>
      <c r="CU10" s="648"/>
      <c r="CV10" s="648"/>
      <c r="CW10" s="648"/>
      <c r="CX10" s="648"/>
      <c r="CY10" s="649"/>
      <c r="CZ10" s="650">
        <v>0</v>
      </c>
      <c r="DA10" s="650"/>
      <c r="DB10" s="650"/>
      <c r="DC10" s="650"/>
      <c r="DD10" s="656" t="s">
        <v>128</v>
      </c>
      <c r="DE10" s="648"/>
      <c r="DF10" s="648"/>
      <c r="DG10" s="648"/>
      <c r="DH10" s="648"/>
      <c r="DI10" s="648"/>
      <c r="DJ10" s="648"/>
      <c r="DK10" s="648"/>
      <c r="DL10" s="648"/>
      <c r="DM10" s="648"/>
      <c r="DN10" s="648"/>
      <c r="DO10" s="648"/>
      <c r="DP10" s="649"/>
      <c r="DQ10" s="656">
        <v>56133</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5448546</v>
      </c>
      <c r="S11" s="648"/>
      <c r="T11" s="648"/>
      <c r="U11" s="648"/>
      <c r="V11" s="648"/>
      <c r="W11" s="648"/>
      <c r="X11" s="648"/>
      <c r="Y11" s="649"/>
      <c r="Z11" s="652">
        <v>3.5</v>
      </c>
      <c r="AA11" s="653"/>
      <c r="AB11" s="653"/>
      <c r="AC11" s="665"/>
      <c r="AD11" s="656">
        <v>5448546</v>
      </c>
      <c r="AE11" s="648"/>
      <c r="AF11" s="648"/>
      <c r="AG11" s="648"/>
      <c r="AH11" s="648"/>
      <c r="AI11" s="648"/>
      <c r="AJ11" s="648"/>
      <c r="AK11" s="649"/>
      <c r="AL11" s="652">
        <v>9.3000000000000007</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1109303</v>
      </c>
      <c r="BH11" s="648"/>
      <c r="BI11" s="648"/>
      <c r="BJ11" s="648"/>
      <c r="BK11" s="648"/>
      <c r="BL11" s="648"/>
      <c r="BM11" s="648"/>
      <c r="BN11" s="649"/>
      <c r="BO11" s="650">
        <v>3.8</v>
      </c>
      <c r="BP11" s="650"/>
      <c r="BQ11" s="650"/>
      <c r="BR11" s="650"/>
      <c r="BS11" s="656">
        <v>266780</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2750741</v>
      </c>
      <c r="CS11" s="648"/>
      <c r="CT11" s="648"/>
      <c r="CU11" s="648"/>
      <c r="CV11" s="648"/>
      <c r="CW11" s="648"/>
      <c r="CX11" s="648"/>
      <c r="CY11" s="649"/>
      <c r="CZ11" s="650">
        <v>1.8</v>
      </c>
      <c r="DA11" s="650"/>
      <c r="DB11" s="650"/>
      <c r="DC11" s="650"/>
      <c r="DD11" s="656">
        <v>1124989</v>
      </c>
      <c r="DE11" s="648"/>
      <c r="DF11" s="648"/>
      <c r="DG11" s="648"/>
      <c r="DH11" s="648"/>
      <c r="DI11" s="648"/>
      <c r="DJ11" s="648"/>
      <c r="DK11" s="648"/>
      <c r="DL11" s="648"/>
      <c r="DM11" s="648"/>
      <c r="DN11" s="648"/>
      <c r="DO11" s="648"/>
      <c r="DP11" s="649"/>
      <c r="DQ11" s="656">
        <v>1385937</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v>36765</v>
      </c>
      <c r="S12" s="648"/>
      <c r="T12" s="648"/>
      <c r="U12" s="648"/>
      <c r="V12" s="648"/>
      <c r="W12" s="648"/>
      <c r="X12" s="648"/>
      <c r="Y12" s="649"/>
      <c r="Z12" s="650">
        <v>0</v>
      </c>
      <c r="AA12" s="650"/>
      <c r="AB12" s="650"/>
      <c r="AC12" s="650"/>
      <c r="AD12" s="651">
        <v>36765</v>
      </c>
      <c r="AE12" s="651"/>
      <c r="AF12" s="651"/>
      <c r="AG12" s="651"/>
      <c r="AH12" s="651"/>
      <c r="AI12" s="651"/>
      <c r="AJ12" s="651"/>
      <c r="AK12" s="651"/>
      <c r="AL12" s="652">
        <v>0.1</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11944780</v>
      </c>
      <c r="BH12" s="648"/>
      <c r="BI12" s="648"/>
      <c r="BJ12" s="648"/>
      <c r="BK12" s="648"/>
      <c r="BL12" s="648"/>
      <c r="BM12" s="648"/>
      <c r="BN12" s="649"/>
      <c r="BO12" s="650">
        <v>41</v>
      </c>
      <c r="BP12" s="650"/>
      <c r="BQ12" s="650"/>
      <c r="BR12" s="650"/>
      <c r="BS12" s="656" t="s">
        <v>233</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10523156</v>
      </c>
      <c r="CS12" s="648"/>
      <c r="CT12" s="648"/>
      <c r="CU12" s="648"/>
      <c r="CV12" s="648"/>
      <c r="CW12" s="648"/>
      <c r="CX12" s="648"/>
      <c r="CY12" s="649"/>
      <c r="CZ12" s="650">
        <v>7</v>
      </c>
      <c r="DA12" s="650"/>
      <c r="DB12" s="650"/>
      <c r="DC12" s="650"/>
      <c r="DD12" s="656">
        <v>192122</v>
      </c>
      <c r="DE12" s="648"/>
      <c r="DF12" s="648"/>
      <c r="DG12" s="648"/>
      <c r="DH12" s="648"/>
      <c r="DI12" s="648"/>
      <c r="DJ12" s="648"/>
      <c r="DK12" s="648"/>
      <c r="DL12" s="648"/>
      <c r="DM12" s="648"/>
      <c r="DN12" s="648"/>
      <c r="DO12" s="648"/>
      <c r="DP12" s="649"/>
      <c r="DQ12" s="656">
        <v>4674581</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50" t="s">
        <v>182</v>
      </c>
      <c r="AA13" s="650"/>
      <c r="AB13" s="650"/>
      <c r="AC13" s="650"/>
      <c r="AD13" s="651" t="s">
        <v>128</v>
      </c>
      <c r="AE13" s="651"/>
      <c r="AF13" s="651"/>
      <c r="AG13" s="651"/>
      <c r="AH13" s="651"/>
      <c r="AI13" s="651"/>
      <c r="AJ13" s="651"/>
      <c r="AK13" s="651"/>
      <c r="AL13" s="652" t="s">
        <v>233</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11786555</v>
      </c>
      <c r="BH13" s="648"/>
      <c r="BI13" s="648"/>
      <c r="BJ13" s="648"/>
      <c r="BK13" s="648"/>
      <c r="BL13" s="648"/>
      <c r="BM13" s="648"/>
      <c r="BN13" s="649"/>
      <c r="BO13" s="650">
        <v>40.5</v>
      </c>
      <c r="BP13" s="650"/>
      <c r="BQ13" s="650"/>
      <c r="BR13" s="650"/>
      <c r="BS13" s="656" t="s">
        <v>182</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12068184</v>
      </c>
      <c r="CS13" s="648"/>
      <c r="CT13" s="648"/>
      <c r="CU13" s="648"/>
      <c r="CV13" s="648"/>
      <c r="CW13" s="648"/>
      <c r="CX13" s="648"/>
      <c r="CY13" s="649"/>
      <c r="CZ13" s="650">
        <v>8</v>
      </c>
      <c r="DA13" s="650"/>
      <c r="DB13" s="650"/>
      <c r="DC13" s="650"/>
      <c r="DD13" s="656">
        <v>6735474</v>
      </c>
      <c r="DE13" s="648"/>
      <c r="DF13" s="648"/>
      <c r="DG13" s="648"/>
      <c r="DH13" s="648"/>
      <c r="DI13" s="648"/>
      <c r="DJ13" s="648"/>
      <c r="DK13" s="648"/>
      <c r="DL13" s="648"/>
      <c r="DM13" s="648"/>
      <c r="DN13" s="648"/>
      <c r="DO13" s="648"/>
      <c r="DP13" s="649"/>
      <c r="DQ13" s="656">
        <v>6786837</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v>17</v>
      </c>
      <c r="S14" s="648"/>
      <c r="T14" s="648"/>
      <c r="U14" s="648"/>
      <c r="V14" s="648"/>
      <c r="W14" s="648"/>
      <c r="X14" s="648"/>
      <c r="Y14" s="649"/>
      <c r="Z14" s="650">
        <v>0</v>
      </c>
      <c r="AA14" s="650"/>
      <c r="AB14" s="650"/>
      <c r="AC14" s="650"/>
      <c r="AD14" s="651">
        <v>17</v>
      </c>
      <c r="AE14" s="651"/>
      <c r="AF14" s="651"/>
      <c r="AG14" s="651"/>
      <c r="AH14" s="651"/>
      <c r="AI14" s="651"/>
      <c r="AJ14" s="651"/>
      <c r="AK14" s="651"/>
      <c r="AL14" s="652">
        <v>0</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768262</v>
      </c>
      <c r="BH14" s="648"/>
      <c r="BI14" s="648"/>
      <c r="BJ14" s="648"/>
      <c r="BK14" s="648"/>
      <c r="BL14" s="648"/>
      <c r="BM14" s="648"/>
      <c r="BN14" s="649"/>
      <c r="BO14" s="650">
        <v>2.6</v>
      </c>
      <c r="BP14" s="650"/>
      <c r="BQ14" s="650"/>
      <c r="BR14" s="650"/>
      <c r="BS14" s="656" t="s">
        <v>128</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5419980</v>
      </c>
      <c r="CS14" s="648"/>
      <c r="CT14" s="648"/>
      <c r="CU14" s="648"/>
      <c r="CV14" s="648"/>
      <c r="CW14" s="648"/>
      <c r="CX14" s="648"/>
      <c r="CY14" s="649"/>
      <c r="CZ14" s="650">
        <v>3.6</v>
      </c>
      <c r="DA14" s="650"/>
      <c r="DB14" s="650"/>
      <c r="DC14" s="650"/>
      <c r="DD14" s="656">
        <v>2032166</v>
      </c>
      <c r="DE14" s="648"/>
      <c r="DF14" s="648"/>
      <c r="DG14" s="648"/>
      <c r="DH14" s="648"/>
      <c r="DI14" s="648"/>
      <c r="DJ14" s="648"/>
      <c r="DK14" s="648"/>
      <c r="DL14" s="648"/>
      <c r="DM14" s="648"/>
      <c r="DN14" s="648"/>
      <c r="DO14" s="648"/>
      <c r="DP14" s="649"/>
      <c r="DQ14" s="656">
        <v>2780537</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233</v>
      </c>
      <c r="S15" s="648"/>
      <c r="T15" s="648"/>
      <c r="U15" s="648"/>
      <c r="V15" s="648"/>
      <c r="W15" s="648"/>
      <c r="X15" s="648"/>
      <c r="Y15" s="649"/>
      <c r="Z15" s="650" t="s">
        <v>128</v>
      </c>
      <c r="AA15" s="650"/>
      <c r="AB15" s="650"/>
      <c r="AC15" s="650"/>
      <c r="AD15" s="651" t="s">
        <v>233</v>
      </c>
      <c r="AE15" s="651"/>
      <c r="AF15" s="651"/>
      <c r="AG15" s="651"/>
      <c r="AH15" s="651"/>
      <c r="AI15" s="651"/>
      <c r="AJ15" s="651"/>
      <c r="AK15" s="651"/>
      <c r="AL15" s="652" t="s">
        <v>128</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1743262</v>
      </c>
      <c r="BH15" s="648"/>
      <c r="BI15" s="648"/>
      <c r="BJ15" s="648"/>
      <c r="BK15" s="648"/>
      <c r="BL15" s="648"/>
      <c r="BM15" s="648"/>
      <c r="BN15" s="649"/>
      <c r="BO15" s="650">
        <v>6</v>
      </c>
      <c r="BP15" s="650"/>
      <c r="BQ15" s="650"/>
      <c r="BR15" s="650"/>
      <c r="BS15" s="656" t="s">
        <v>128</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12080379</v>
      </c>
      <c r="CS15" s="648"/>
      <c r="CT15" s="648"/>
      <c r="CU15" s="648"/>
      <c r="CV15" s="648"/>
      <c r="CW15" s="648"/>
      <c r="CX15" s="648"/>
      <c r="CY15" s="649"/>
      <c r="CZ15" s="650">
        <v>8</v>
      </c>
      <c r="DA15" s="650"/>
      <c r="DB15" s="650"/>
      <c r="DC15" s="650"/>
      <c r="DD15" s="656">
        <v>1836812</v>
      </c>
      <c r="DE15" s="648"/>
      <c r="DF15" s="648"/>
      <c r="DG15" s="648"/>
      <c r="DH15" s="648"/>
      <c r="DI15" s="648"/>
      <c r="DJ15" s="648"/>
      <c r="DK15" s="648"/>
      <c r="DL15" s="648"/>
      <c r="DM15" s="648"/>
      <c r="DN15" s="648"/>
      <c r="DO15" s="648"/>
      <c r="DP15" s="649"/>
      <c r="DQ15" s="656">
        <v>8235086</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40179</v>
      </c>
      <c r="S16" s="648"/>
      <c r="T16" s="648"/>
      <c r="U16" s="648"/>
      <c r="V16" s="648"/>
      <c r="W16" s="648"/>
      <c r="X16" s="648"/>
      <c r="Y16" s="649"/>
      <c r="Z16" s="650">
        <v>0</v>
      </c>
      <c r="AA16" s="650"/>
      <c r="AB16" s="650"/>
      <c r="AC16" s="650"/>
      <c r="AD16" s="651">
        <v>40179</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50" t="s">
        <v>128</v>
      </c>
      <c r="BP16" s="650"/>
      <c r="BQ16" s="650"/>
      <c r="BR16" s="650"/>
      <c r="BS16" s="656" t="s">
        <v>128</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1477448</v>
      </c>
      <c r="CS16" s="648"/>
      <c r="CT16" s="648"/>
      <c r="CU16" s="648"/>
      <c r="CV16" s="648"/>
      <c r="CW16" s="648"/>
      <c r="CX16" s="648"/>
      <c r="CY16" s="649"/>
      <c r="CZ16" s="650">
        <v>1</v>
      </c>
      <c r="DA16" s="650"/>
      <c r="DB16" s="650"/>
      <c r="DC16" s="650"/>
      <c r="DD16" s="656" t="s">
        <v>128</v>
      </c>
      <c r="DE16" s="648"/>
      <c r="DF16" s="648"/>
      <c r="DG16" s="648"/>
      <c r="DH16" s="648"/>
      <c r="DI16" s="648"/>
      <c r="DJ16" s="648"/>
      <c r="DK16" s="648"/>
      <c r="DL16" s="648"/>
      <c r="DM16" s="648"/>
      <c r="DN16" s="648"/>
      <c r="DO16" s="648"/>
      <c r="DP16" s="649"/>
      <c r="DQ16" s="656">
        <v>387627</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194493</v>
      </c>
      <c r="S17" s="648"/>
      <c r="T17" s="648"/>
      <c r="U17" s="648"/>
      <c r="V17" s="648"/>
      <c r="W17" s="648"/>
      <c r="X17" s="648"/>
      <c r="Y17" s="649"/>
      <c r="Z17" s="650">
        <v>0.1</v>
      </c>
      <c r="AA17" s="650"/>
      <c r="AB17" s="650"/>
      <c r="AC17" s="650"/>
      <c r="AD17" s="651">
        <v>194493</v>
      </c>
      <c r="AE17" s="651"/>
      <c r="AF17" s="651"/>
      <c r="AG17" s="651"/>
      <c r="AH17" s="651"/>
      <c r="AI17" s="651"/>
      <c r="AJ17" s="651"/>
      <c r="AK17" s="651"/>
      <c r="AL17" s="652">
        <v>0.3</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128</v>
      </c>
      <c r="BP17" s="650"/>
      <c r="BQ17" s="650"/>
      <c r="BR17" s="650"/>
      <c r="BS17" s="656" t="s">
        <v>233</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10508396</v>
      </c>
      <c r="CS17" s="648"/>
      <c r="CT17" s="648"/>
      <c r="CU17" s="648"/>
      <c r="CV17" s="648"/>
      <c r="CW17" s="648"/>
      <c r="CX17" s="648"/>
      <c r="CY17" s="649"/>
      <c r="CZ17" s="650">
        <v>6.9</v>
      </c>
      <c r="DA17" s="650"/>
      <c r="DB17" s="650"/>
      <c r="DC17" s="650"/>
      <c r="DD17" s="656" t="s">
        <v>233</v>
      </c>
      <c r="DE17" s="648"/>
      <c r="DF17" s="648"/>
      <c r="DG17" s="648"/>
      <c r="DH17" s="648"/>
      <c r="DI17" s="648"/>
      <c r="DJ17" s="648"/>
      <c r="DK17" s="648"/>
      <c r="DL17" s="648"/>
      <c r="DM17" s="648"/>
      <c r="DN17" s="648"/>
      <c r="DO17" s="648"/>
      <c r="DP17" s="649"/>
      <c r="DQ17" s="656">
        <v>9765159</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201305</v>
      </c>
      <c r="S18" s="648"/>
      <c r="T18" s="648"/>
      <c r="U18" s="648"/>
      <c r="V18" s="648"/>
      <c r="W18" s="648"/>
      <c r="X18" s="648"/>
      <c r="Y18" s="649"/>
      <c r="Z18" s="650">
        <v>0.1</v>
      </c>
      <c r="AA18" s="650"/>
      <c r="AB18" s="650"/>
      <c r="AC18" s="650"/>
      <c r="AD18" s="651">
        <v>201305</v>
      </c>
      <c r="AE18" s="651"/>
      <c r="AF18" s="651"/>
      <c r="AG18" s="651"/>
      <c r="AH18" s="651"/>
      <c r="AI18" s="651"/>
      <c r="AJ18" s="651"/>
      <c r="AK18" s="651"/>
      <c r="AL18" s="652">
        <v>0.3</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182</v>
      </c>
      <c r="BP18" s="650"/>
      <c r="BQ18" s="650"/>
      <c r="BR18" s="650"/>
      <c r="BS18" s="656" t="s">
        <v>128</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233</v>
      </c>
      <c r="CS18" s="648"/>
      <c r="CT18" s="648"/>
      <c r="CU18" s="648"/>
      <c r="CV18" s="648"/>
      <c r="CW18" s="648"/>
      <c r="CX18" s="648"/>
      <c r="CY18" s="649"/>
      <c r="CZ18" s="650" t="s">
        <v>233</v>
      </c>
      <c r="DA18" s="650"/>
      <c r="DB18" s="650"/>
      <c r="DC18" s="650"/>
      <c r="DD18" s="656" t="s">
        <v>182</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169341</v>
      </c>
      <c r="S19" s="648"/>
      <c r="T19" s="648"/>
      <c r="U19" s="648"/>
      <c r="V19" s="648"/>
      <c r="W19" s="648"/>
      <c r="X19" s="648"/>
      <c r="Y19" s="649"/>
      <c r="Z19" s="650">
        <v>0.1</v>
      </c>
      <c r="AA19" s="650"/>
      <c r="AB19" s="650"/>
      <c r="AC19" s="650"/>
      <c r="AD19" s="651">
        <v>169341</v>
      </c>
      <c r="AE19" s="651"/>
      <c r="AF19" s="651"/>
      <c r="AG19" s="651"/>
      <c r="AH19" s="651"/>
      <c r="AI19" s="651"/>
      <c r="AJ19" s="651"/>
      <c r="AK19" s="651"/>
      <c r="AL19" s="652">
        <v>0.3</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1924290</v>
      </c>
      <c r="BH19" s="648"/>
      <c r="BI19" s="648"/>
      <c r="BJ19" s="648"/>
      <c r="BK19" s="648"/>
      <c r="BL19" s="648"/>
      <c r="BM19" s="648"/>
      <c r="BN19" s="649"/>
      <c r="BO19" s="650">
        <v>6.6</v>
      </c>
      <c r="BP19" s="650"/>
      <c r="BQ19" s="650"/>
      <c r="BR19" s="650"/>
      <c r="BS19" s="656" t="s">
        <v>128</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182</v>
      </c>
      <c r="CS19" s="648"/>
      <c r="CT19" s="648"/>
      <c r="CU19" s="648"/>
      <c r="CV19" s="648"/>
      <c r="CW19" s="648"/>
      <c r="CX19" s="648"/>
      <c r="CY19" s="649"/>
      <c r="CZ19" s="650" t="s">
        <v>233</v>
      </c>
      <c r="DA19" s="650"/>
      <c r="DB19" s="650"/>
      <c r="DC19" s="650"/>
      <c r="DD19" s="656" t="s">
        <v>233</v>
      </c>
      <c r="DE19" s="648"/>
      <c r="DF19" s="648"/>
      <c r="DG19" s="648"/>
      <c r="DH19" s="648"/>
      <c r="DI19" s="648"/>
      <c r="DJ19" s="648"/>
      <c r="DK19" s="648"/>
      <c r="DL19" s="648"/>
      <c r="DM19" s="648"/>
      <c r="DN19" s="648"/>
      <c r="DO19" s="648"/>
      <c r="DP19" s="649"/>
      <c r="DQ19" s="656" t="s">
        <v>182</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19104</v>
      </c>
      <c r="S20" s="648"/>
      <c r="T20" s="648"/>
      <c r="U20" s="648"/>
      <c r="V20" s="648"/>
      <c r="W20" s="648"/>
      <c r="X20" s="648"/>
      <c r="Y20" s="649"/>
      <c r="Z20" s="650">
        <v>0</v>
      </c>
      <c r="AA20" s="650"/>
      <c r="AB20" s="650"/>
      <c r="AC20" s="650"/>
      <c r="AD20" s="651">
        <v>19104</v>
      </c>
      <c r="AE20" s="651"/>
      <c r="AF20" s="651"/>
      <c r="AG20" s="651"/>
      <c r="AH20" s="651"/>
      <c r="AI20" s="651"/>
      <c r="AJ20" s="651"/>
      <c r="AK20" s="651"/>
      <c r="AL20" s="652">
        <v>0</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1924290</v>
      </c>
      <c r="BH20" s="648"/>
      <c r="BI20" s="648"/>
      <c r="BJ20" s="648"/>
      <c r="BK20" s="648"/>
      <c r="BL20" s="648"/>
      <c r="BM20" s="648"/>
      <c r="BN20" s="649"/>
      <c r="BO20" s="650">
        <v>6.6</v>
      </c>
      <c r="BP20" s="650"/>
      <c r="BQ20" s="650"/>
      <c r="BR20" s="650"/>
      <c r="BS20" s="656" t="s">
        <v>233</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151357527</v>
      </c>
      <c r="CS20" s="648"/>
      <c r="CT20" s="648"/>
      <c r="CU20" s="648"/>
      <c r="CV20" s="648"/>
      <c r="CW20" s="648"/>
      <c r="CX20" s="648"/>
      <c r="CY20" s="649"/>
      <c r="CZ20" s="650">
        <v>100</v>
      </c>
      <c r="DA20" s="650"/>
      <c r="DB20" s="650"/>
      <c r="DC20" s="650"/>
      <c r="DD20" s="656">
        <v>13911073</v>
      </c>
      <c r="DE20" s="648"/>
      <c r="DF20" s="648"/>
      <c r="DG20" s="648"/>
      <c r="DH20" s="648"/>
      <c r="DI20" s="648"/>
      <c r="DJ20" s="648"/>
      <c r="DK20" s="648"/>
      <c r="DL20" s="648"/>
      <c r="DM20" s="648"/>
      <c r="DN20" s="648"/>
      <c r="DO20" s="648"/>
      <c r="DP20" s="649"/>
      <c r="DQ20" s="656">
        <v>73144493</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12860</v>
      </c>
      <c r="S21" s="648"/>
      <c r="T21" s="648"/>
      <c r="U21" s="648"/>
      <c r="V21" s="648"/>
      <c r="W21" s="648"/>
      <c r="X21" s="648"/>
      <c r="Y21" s="649"/>
      <c r="Z21" s="650">
        <v>0</v>
      </c>
      <c r="AA21" s="650"/>
      <c r="AB21" s="650"/>
      <c r="AC21" s="650"/>
      <c r="AD21" s="651">
        <v>12860</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v>25947</v>
      </c>
      <c r="BH21" s="648"/>
      <c r="BI21" s="648"/>
      <c r="BJ21" s="648"/>
      <c r="BK21" s="648"/>
      <c r="BL21" s="648"/>
      <c r="BM21" s="648"/>
      <c r="BN21" s="649"/>
      <c r="BO21" s="650">
        <v>0.1</v>
      </c>
      <c r="BP21" s="650"/>
      <c r="BQ21" s="650"/>
      <c r="BR21" s="650"/>
      <c r="BS21" s="656" t="s">
        <v>128</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25113042</v>
      </c>
      <c r="S22" s="648"/>
      <c r="T22" s="648"/>
      <c r="U22" s="648"/>
      <c r="V22" s="648"/>
      <c r="W22" s="648"/>
      <c r="X22" s="648"/>
      <c r="Y22" s="649"/>
      <c r="Z22" s="650">
        <v>16</v>
      </c>
      <c r="AA22" s="650"/>
      <c r="AB22" s="650"/>
      <c r="AC22" s="650"/>
      <c r="AD22" s="651">
        <v>23183517</v>
      </c>
      <c r="AE22" s="651"/>
      <c r="AF22" s="651"/>
      <c r="AG22" s="651"/>
      <c r="AH22" s="651"/>
      <c r="AI22" s="651"/>
      <c r="AJ22" s="651"/>
      <c r="AK22" s="651"/>
      <c r="AL22" s="652">
        <v>39.6</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182</v>
      </c>
      <c r="BH22" s="648"/>
      <c r="BI22" s="648"/>
      <c r="BJ22" s="648"/>
      <c r="BK22" s="648"/>
      <c r="BL22" s="648"/>
      <c r="BM22" s="648"/>
      <c r="BN22" s="649"/>
      <c r="BO22" s="650" t="s">
        <v>128</v>
      </c>
      <c r="BP22" s="650"/>
      <c r="BQ22" s="650"/>
      <c r="BR22" s="650"/>
      <c r="BS22" s="656" t="s">
        <v>233</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23183517</v>
      </c>
      <c r="S23" s="648"/>
      <c r="T23" s="648"/>
      <c r="U23" s="648"/>
      <c r="V23" s="648"/>
      <c r="W23" s="648"/>
      <c r="X23" s="648"/>
      <c r="Y23" s="649"/>
      <c r="Z23" s="650">
        <v>14.8</v>
      </c>
      <c r="AA23" s="650"/>
      <c r="AB23" s="650"/>
      <c r="AC23" s="650"/>
      <c r="AD23" s="651">
        <v>23183517</v>
      </c>
      <c r="AE23" s="651"/>
      <c r="AF23" s="651"/>
      <c r="AG23" s="651"/>
      <c r="AH23" s="651"/>
      <c r="AI23" s="651"/>
      <c r="AJ23" s="651"/>
      <c r="AK23" s="651"/>
      <c r="AL23" s="652">
        <v>39.6</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v>1898343</v>
      </c>
      <c r="BH23" s="648"/>
      <c r="BI23" s="648"/>
      <c r="BJ23" s="648"/>
      <c r="BK23" s="648"/>
      <c r="BL23" s="648"/>
      <c r="BM23" s="648"/>
      <c r="BN23" s="649"/>
      <c r="BO23" s="650">
        <v>6.5</v>
      </c>
      <c r="BP23" s="650"/>
      <c r="BQ23" s="650"/>
      <c r="BR23" s="650"/>
      <c r="BS23" s="656" t="s">
        <v>128</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80" t="s">
        <v>286</v>
      </c>
      <c r="DM23" s="681"/>
      <c r="DN23" s="681"/>
      <c r="DO23" s="681"/>
      <c r="DP23" s="681"/>
      <c r="DQ23" s="681"/>
      <c r="DR23" s="681"/>
      <c r="DS23" s="681"/>
      <c r="DT23" s="681"/>
      <c r="DU23" s="681"/>
      <c r="DV23" s="682"/>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1929499</v>
      </c>
      <c r="S24" s="648"/>
      <c r="T24" s="648"/>
      <c r="U24" s="648"/>
      <c r="V24" s="648"/>
      <c r="W24" s="648"/>
      <c r="X24" s="648"/>
      <c r="Y24" s="649"/>
      <c r="Z24" s="650">
        <v>1.2</v>
      </c>
      <c r="AA24" s="650"/>
      <c r="AB24" s="650"/>
      <c r="AC24" s="650"/>
      <c r="AD24" s="651" t="s">
        <v>128</v>
      </c>
      <c r="AE24" s="651"/>
      <c r="AF24" s="651"/>
      <c r="AG24" s="651"/>
      <c r="AH24" s="651"/>
      <c r="AI24" s="651"/>
      <c r="AJ24" s="651"/>
      <c r="AK24" s="651"/>
      <c r="AL24" s="652" t="s">
        <v>233</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182</v>
      </c>
      <c r="BP24" s="650"/>
      <c r="BQ24" s="650"/>
      <c r="BR24" s="650"/>
      <c r="BS24" s="656" t="s">
        <v>128</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64332447</v>
      </c>
      <c r="CS24" s="637"/>
      <c r="CT24" s="637"/>
      <c r="CU24" s="637"/>
      <c r="CV24" s="637"/>
      <c r="CW24" s="637"/>
      <c r="CX24" s="637"/>
      <c r="CY24" s="638"/>
      <c r="CZ24" s="641">
        <v>42.5</v>
      </c>
      <c r="DA24" s="642"/>
      <c r="DB24" s="642"/>
      <c r="DC24" s="661"/>
      <c r="DD24" s="683">
        <v>36729309</v>
      </c>
      <c r="DE24" s="637"/>
      <c r="DF24" s="637"/>
      <c r="DG24" s="637"/>
      <c r="DH24" s="637"/>
      <c r="DI24" s="637"/>
      <c r="DJ24" s="637"/>
      <c r="DK24" s="638"/>
      <c r="DL24" s="683">
        <v>35632641</v>
      </c>
      <c r="DM24" s="637"/>
      <c r="DN24" s="637"/>
      <c r="DO24" s="637"/>
      <c r="DP24" s="637"/>
      <c r="DQ24" s="637"/>
      <c r="DR24" s="637"/>
      <c r="DS24" s="637"/>
      <c r="DT24" s="637"/>
      <c r="DU24" s="637"/>
      <c r="DV24" s="638"/>
      <c r="DW24" s="641">
        <v>58</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v>26</v>
      </c>
      <c r="S25" s="648"/>
      <c r="T25" s="648"/>
      <c r="U25" s="648"/>
      <c r="V25" s="648"/>
      <c r="W25" s="648"/>
      <c r="X25" s="648"/>
      <c r="Y25" s="649"/>
      <c r="Z25" s="650">
        <v>0</v>
      </c>
      <c r="AA25" s="650"/>
      <c r="AB25" s="650"/>
      <c r="AC25" s="650"/>
      <c r="AD25" s="651" t="s">
        <v>128</v>
      </c>
      <c r="AE25" s="651"/>
      <c r="AF25" s="651"/>
      <c r="AG25" s="651"/>
      <c r="AH25" s="651"/>
      <c r="AI25" s="651"/>
      <c r="AJ25" s="651"/>
      <c r="AK25" s="651"/>
      <c r="AL25" s="652" t="s">
        <v>128</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182</v>
      </c>
      <c r="BH25" s="648"/>
      <c r="BI25" s="648"/>
      <c r="BJ25" s="648"/>
      <c r="BK25" s="648"/>
      <c r="BL25" s="648"/>
      <c r="BM25" s="648"/>
      <c r="BN25" s="649"/>
      <c r="BO25" s="650" t="s">
        <v>233</v>
      </c>
      <c r="BP25" s="650"/>
      <c r="BQ25" s="650"/>
      <c r="BR25" s="650"/>
      <c r="BS25" s="656" t="s">
        <v>128</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19535851</v>
      </c>
      <c r="CS25" s="672"/>
      <c r="CT25" s="672"/>
      <c r="CU25" s="672"/>
      <c r="CV25" s="672"/>
      <c r="CW25" s="672"/>
      <c r="CX25" s="672"/>
      <c r="CY25" s="673"/>
      <c r="CZ25" s="652">
        <v>12.9</v>
      </c>
      <c r="DA25" s="684"/>
      <c r="DB25" s="684"/>
      <c r="DC25" s="686"/>
      <c r="DD25" s="656">
        <v>17261791</v>
      </c>
      <c r="DE25" s="672"/>
      <c r="DF25" s="672"/>
      <c r="DG25" s="672"/>
      <c r="DH25" s="672"/>
      <c r="DI25" s="672"/>
      <c r="DJ25" s="672"/>
      <c r="DK25" s="673"/>
      <c r="DL25" s="656">
        <v>16347473</v>
      </c>
      <c r="DM25" s="672"/>
      <c r="DN25" s="672"/>
      <c r="DO25" s="672"/>
      <c r="DP25" s="672"/>
      <c r="DQ25" s="672"/>
      <c r="DR25" s="672"/>
      <c r="DS25" s="672"/>
      <c r="DT25" s="672"/>
      <c r="DU25" s="672"/>
      <c r="DV25" s="673"/>
      <c r="DW25" s="652">
        <v>26.6</v>
      </c>
      <c r="DX25" s="684"/>
      <c r="DY25" s="684"/>
      <c r="DZ25" s="684"/>
      <c r="EA25" s="684"/>
      <c r="EB25" s="684"/>
      <c r="EC25" s="685"/>
    </row>
    <row r="26" spans="2:133" ht="11.25" customHeight="1" x14ac:dyDescent="0.15">
      <c r="B26" s="644" t="s">
        <v>294</v>
      </c>
      <c r="C26" s="645"/>
      <c r="D26" s="645"/>
      <c r="E26" s="645"/>
      <c r="F26" s="645"/>
      <c r="G26" s="645"/>
      <c r="H26" s="645"/>
      <c r="I26" s="645"/>
      <c r="J26" s="645"/>
      <c r="K26" s="645"/>
      <c r="L26" s="645"/>
      <c r="M26" s="645"/>
      <c r="N26" s="645"/>
      <c r="O26" s="645"/>
      <c r="P26" s="645"/>
      <c r="Q26" s="646"/>
      <c r="R26" s="647">
        <v>61068559</v>
      </c>
      <c r="S26" s="648"/>
      <c r="T26" s="648"/>
      <c r="U26" s="648"/>
      <c r="V26" s="648"/>
      <c r="W26" s="648"/>
      <c r="X26" s="648"/>
      <c r="Y26" s="649"/>
      <c r="Z26" s="650">
        <v>38.9</v>
      </c>
      <c r="AA26" s="650"/>
      <c r="AB26" s="650"/>
      <c r="AC26" s="650"/>
      <c r="AD26" s="651">
        <v>57240691</v>
      </c>
      <c r="AE26" s="651"/>
      <c r="AF26" s="651"/>
      <c r="AG26" s="651"/>
      <c r="AH26" s="651"/>
      <c r="AI26" s="651"/>
      <c r="AJ26" s="651"/>
      <c r="AK26" s="651"/>
      <c r="AL26" s="652">
        <v>97.8</v>
      </c>
      <c r="AM26" s="653"/>
      <c r="AN26" s="653"/>
      <c r="AO26" s="654"/>
      <c r="AP26" s="666" t="s">
        <v>295</v>
      </c>
      <c r="AQ26" s="687"/>
      <c r="AR26" s="687"/>
      <c r="AS26" s="687"/>
      <c r="AT26" s="687"/>
      <c r="AU26" s="687"/>
      <c r="AV26" s="687"/>
      <c r="AW26" s="687"/>
      <c r="AX26" s="687"/>
      <c r="AY26" s="687"/>
      <c r="AZ26" s="687"/>
      <c r="BA26" s="687"/>
      <c r="BB26" s="687"/>
      <c r="BC26" s="687"/>
      <c r="BD26" s="687"/>
      <c r="BE26" s="687"/>
      <c r="BF26" s="668"/>
      <c r="BG26" s="647" t="s">
        <v>128</v>
      </c>
      <c r="BH26" s="648"/>
      <c r="BI26" s="648"/>
      <c r="BJ26" s="648"/>
      <c r="BK26" s="648"/>
      <c r="BL26" s="648"/>
      <c r="BM26" s="648"/>
      <c r="BN26" s="649"/>
      <c r="BO26" s="650" t="s">
        <v>233</v>
      </c>
      <c r="BP26" s="650"/>
      <c r="BQ26" s="650"/>
      <c r="BR26" s="650"/>
      <c r="BS26" s="656" t="s">
        <v>233</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13388658</v>
      </c>
      <c r="CS26" s="648"/>
      <c r="CT26" s="648"/>
      <c r="CU26" s="648"/>
      <c r="CV26" s="648"/>
      <c r="CW26" s="648"/>
      <c r="CX26" s="648"/>
      <c r="CY26" s="649"/>
      <c r="CZ26" s="652">
        <v>8.8000000000000007</v>
      </c>
      <c r="DA26" s="684"/>
      <c r="DB26" s="684"/>
      <c r="DC26" s="686"/>
      <c r="DD26" s="656">
        <v>11649049</v>
      </c>
      <c r="DE26" s="648"/>
      <c r="DF26" s="648"/>
      <c r="DG26" s="648"/>
      <c r="DH26" s="648"/>
      <c r="DI26" s="648"/>
      <c r="DJ26" s="648"/>
      <c r="DK26" s="649"/>
      <c r="DL26" s="656" t="s">
        <v>233</v>
      </c>
      <c r="DM26" s="648"/>
      <c r="DN26" s="648"/>
      <c r="DO26" s="648"/>
      <c r="DP26" s="648"/>
      <c r="DQ26" s="648"/>
      <c r="DR26" s="648"/>
      <c r="DS26" s="648"/>
      <c r="DT26" s="648"/>
      <c r="DU26" s="648"/>
      <c r="DV26" s="649"/>
      <c r="DW26" s="652" t="s">
        <v>182</v>
      </c>
      <c r="DX26" s="684"/>
      <c r="DY26" s="684"/>
      <c r="DZ26" s="684"/>
      <c r="EA26" s="684"/>
      <c r="EB26" s="684"/>
      <c r="EC26" s="685"/>
    </row>
    <row r="27" spans="2:133" ht="11.25" customHeight="1" x14ac:dyDescent="0.15">
      <c r="B27" s="644" t="s">
        <v>297</v>
      </c>
      <c r="C27" s="645"/>
      <c r="D27" s="645"/>
      <c r="E27" s="645"/>
      <c r="F27" s="645"/>
      <c r="G27" s="645"/>
      <c r="H27" s="645"/>
      <c r="I27" s="645"/>
      <c r="J27" s="645"/>
      <c r="K27" s="645"/>
      <c r="L27" s="645"/>
      <c r="M27" s="645"/>
      <c r="N27" s="645"/>
      <c r="O27" s="645"/>
      <c r="P27" s="645"/>
      <c r="Q27" s="646"/>
      <c r="R27" s="647">
        <v>35044</v>
      </c>
      <c r="S27" s="648"/>
      <c r="T27" s="648"/>
      <c r="U27" s="648"/>
      <c r="V27" s="648"/>
      <c r="W27" s="648"/>
      <c r="X27" s="648"/>
      <c r="Y27" s="649"/>
      <c r="Z27" s="650">
        <v>0</v>
      </c>
      <c r="AA27" s="650"/>
      <c r="AB27" s="650"/>
      <c r="AC27" s="650"/>
      <c r="AD27" s="651">
        <v>35044</v>
      </c>
      <c r="AE27" s="651"/>
      <c r="AF27" s="651"/>
      <c r="AG27" s="651"/>
      <c r="AH27" s="651"/>
      <c r="AI27" s="651"/>
      <c r="AJ27" s="651"/>
      <c r="AK27" s="651"/>
      <c r="AL27" s="652">
        <v>0.1</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29105439</v>
      </c>
      <c r="BH27" s="648"/>
      <c r="BI27" s="648"/>
      <c r="BJ27" s="648"/>
      <c r="BK27" s="648"/>
      <c r="BL27" s="648"/>
      <c r="BM27" s="648"/>
      <c r="BN27" s="649"/>
      <c r="BO27" s="650">
        <v>100</v>
      </c>
      <c r="BP27" s="650"/>
      <c r="BQ27" s="650"/>
      <c r="BR27" s="650"/>
      <c r="BS27" s="656">
        <v>266780</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34288861</v>
      </c>
      <c r="CS27" s="672"/>
      <c r="CT27" s="672"/>
      <c r="CU27" s="672"/>
      <c r="CV27" s="672"/>
      <c r="CW27" s="672"/>
      <c r="CX27" s="672"/>
      <c r="CY27" s="673"/>
      <c r="CZ27" s="652">
        <v>22.7</v>
      </c>
      <c r="DA27" s="684"/>
      <c r="DB27" s="684"/>
      <c r="DC27" s="686"/>
      <c r="DD27" s="656">
        <v>9703020</v>
      </c>
      <c r="DE27" s="672"/>
      <c r="DF27" s="672"/>
      <c r="DG27" s="672"/>
      <c r="DH27" s="672"/>
      <c r="DI27" s="672"/>
      <c r="DJ27" s="672"/>
      <c r="DK27" s="673"/>
      <c r="DL27" s="656">
        <v>9527906</v>
      </c>
      <c r="DM27" s="672"/>
      <c r="DN27" s="672"/>
      <c r="DO27" s="672"/>
      <c r="DP27" s="672"/>
      <c r="DQ27" s="672"/>
      <c r="DR27" s="672"/>
      <c r="DS27" s="672"/>
      <c r="DT27" s="672"/>
      <c r="DU27" s="672"/>
      <c r="DV27" s="673"/>
      <c r="DW27" s="652">
        <v>15.5</v>
      </c>
      <c r="DX27" s="684"/>
      <c r="DY27" s="684"/>
      <c r="DZ27" s="684"/>
      <c r="EA27" s="684"/>
      <c r="EB27" s="684"/>
      <c r="EC27" s="685"/>
    </row>
    <row r="28" spans="2:133" ht="11.25" customHeight="1" x14ac:dyDescent="0.15">
      <c r="B28" s="644" t="s">
        <v>300</v>
      </c>
      <c r="C28" s="645"/>
      <c r="D28" s="645"/>
      <c r="E28" s="645"/>
      <c r="F28" s="645"/>
      <c r="G28" s="645"/>
      <c r="H28" s="645"/>
      <c r="I28" s="645"/>
      <c r="J28" s="645"/>
      <c r="K28" s="645"/>
      <c r="L28" s="645"/>
      <c r="M28" s="645"/>
      <c r="N28" s="645"/>
      <c r="O28" s="645"/>
      <c r="P28" s="645"/>
      <c r="Q28" s="646"/>
      <c r="R28" s="647">
        <v>1662837</v>
      </c>
      <c r="S28" s="648"/>
      <c r="T28" s="648"/>
      <c r="U28" s="648"/>
      <c r="V28" s="648"/>
      <c r="W28" s="648"/>
      <c r="X28" s="648"/>
      <c r="Y28" s="649"/>
      <c r="Z28" s="650">
        <v>1.1000000000000001</v>
      </c>
      <c r="AA28" s="650"/>
      <c r="AB28" s="650"/>
      <c r="AC28" s="650"/>
      <c r="AD28" s="651" t="s">
        <v>233</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10507735</v>
      </c>
      <c r="CS28" s="648"/>
      <c r="CT28" s="648"/>
      <c r="CU28" s="648"/>
      <c r="CV28" s="648"/>
      <c r="CW28" s="648"/>
      <c r="CX28" s="648"/>
      <c r="CY28" s="649"/>
      <c r="CZ28" s="652">
        <v>6.9</v>
      </c>
      <c r="DA28" s="684"/>
      <c r="DB28" s="684"/>
      <c r="DC28" s="686"/>
      <c r="DD28" s="656">
        <v>9764498</v>
      </c>
      <c r="DE28" s="648"/>
      <c r="DF28" s="648"/>
      <c r="DG28" s="648"/>
      <c r="DH28" s="648"/>
      <c r="DI28" s="648"/>
      <c r="DJ28" s="648"/>
      <c r="DK28" s="649"/>
      <c r="DL28" s="656">
        <v>9757262</v>
      </c>
      <c r="DM28" s="648"/>
      <c r="DN28" s="648"/>
      <c r="DO28" s="648"/>
      <c r="DP28" s="648"/>
      <c r="DQ28" s="648"/>
      <c r="DR28" s="648"/>
      <c r="DS28" s="648"/>
      <c r="DT28" s="648"/>
      <c r="DU28" s="648"/>
      <c r="DV28" s="649"/>
      <c r="DW28" s="652">
        <v>15.9</v>
      </c>
      <c r="DX28" s="684"/>
      <c r="DY28" s="684"/>
      <c r="DZ28" s="684"/>
      <c r="EA28" s="684"/>
      <c r="EB28" s="684"/>
      <c r="EC28" s="685"/>
    </row>
    <row r="29" spans="2:133" ht="11.25" customHeight="1" x14ac:dyDescent="0.15">
      <c r="B29" s="644" t="s">
        <v>302</v>
      </c>
      <c r="C29" s="645"/>
      <c r="D29" s="645"/>
      <c r="E29" s="645"/>
      <c r="F29" s="645"/>
      <c r="G29" s="645"/>
      <c r="H29" s="645"/>
      <c r="I29" s="645"/>
      <c r="J29" s="645"/>
      <c r="K29" s="645"/>
      <c r="L29" s="645"/>
      <c r="M29" s="645"/>
      <c r="N29" s="645"/>
      <c r="O29" s="645"/>
      <c r="P29" s="645"/>
      <c r="Q29" s="646"/>
      <c r="R29" s="647">
        <v>1976419</v>
      </c>
      <c r="S29" s="648"/>
      <c r="T29" s="648"/>
      <c r="U29" s="648"/>
      <c r="V29" s="648"/>
      <c r="W29" s="648"/>
      <c r="X29" s="648"/>
      <c r="Y29" s="649"/>
      <c r="Z29" s="650">
        <v>1.3</v>
      </c>
      <c r="AA29" s="650"/>
      <c r="AB29" s="650"/>
      <c r="AC29" s="650"/>
      <c r="AD29" s="651">
        <v>106099</v>
      </c>
      <c r="AE29" s="651"/>
      <c r="AF29" s="651"/>
      <c r="AG29" s="651"/>
      <c r="AH29" s="651"/>
      <c r="AI29" s="651"/>
      <c r="AJ29" s="651"/>
      <c r="AK29" s="651"/>
      <c r="AL29" s="652">
        <v>0.2</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303</v>
      </c>
      <c r="CE29" s="694"/>
      <c r="CF29" s="662" t="s">
        <v>304</v>
      </c>
      <c r="CG29" s="663"/>
      <c r="CH29" s="663"/>
      <c r="CI29" s="663"/>
      <c r="CJ29" s="663"/>
      <c r="CK29" s="663"/>
      <c r="CL29" s="663"/>
      <c r="CM29" s="663"/>
      <c r="CN29" s="663"/>
      <c r="CO29" s="663"/>
      <c r="CP29" s="663"/>
      <c r="CQ29" s="664"/>
      <c r="CR29" s="647">
        <v>10507338</v>
      </c>
      <c r="CS29" s="672"/>
      <c r="CT29" s="672"/>
      <c r="CU29" s="672"/>
      <c r="CV29" s="672"/>
      <c r="CW29" s="672"/>
      <c r="CX29" s="672"/>
      <c r="CY29" s="673"/>
      <c r="CZ29" s="652">
        <v>6.9</v>
      </c>
      <c r="DA29" s="684"/>
      <c r="DB29" s="684"/>
      <c r="DC29" s="686"/>
      <c r="DD29" s="656">
        <v>9764101</v>
      </c>
      <c r="DE29" s="672"/>
      <c r="DF29" s="672"/>
      <c r="DG29" s="672"/>
      <c r="DH29" s="672"/>
      <c r="DI29" s="672"/>
      <c r="DJ29" s="672"/>
      <c r="DK29" s="673"/>
      <c r="DL29" s="656">
        <v>9756865</v>
      </c>
      <c r="DM29" s="672"/>
      <c r="DN29" s="672"/>
      <c r="DO29" s="672"/>
      <c r="DP29" s="672"/>
      <c r="DQ29" s="672"/>
      <c r="DR29" s="672"/>
      <c r="DS29" s="672"/>
      <c r="DT29" s="672"/>
      <c r="DU29" s="672"/>
      <c r="DV29" s="673"/>
      <c r="DW29" s="652">
        <v>15.9</v>
      </c>
      <c r="DX29" s="684"/>
      <c r="DY29" s="684"/>
      <c r="DZ29" s="684"/>
      <c r="EA29" s="684"/>
      <c r="EB29" s="684"/>
      <c r="EC29" s="685"/>
    </row>
    <row r="30" spans="2:133" ht="11.25" customHeight="1" x14ac:dyDescent="0.15">
      <c r="B30" s="644" t="s">
        <v>305</v>
      </c>
      <c r="C30" s="645"/>
      <c r="D30" s="645"/>
      <c r="E30" s="645"/>
      <c r="F30" s="645"/>
      <c r="G30" s="645"/>
      <c r="H30" s="645"/>
      <c r="I30" s="645"/>
      <c r="J30" s="645"/>
      <c r="K30" s="645"/>
      <c r="L30" s="645"/>
      <c r="M30" s="645"/>
      <c r="N30" s="645"/>
      <c r="O30" s="645"/>
      <c r="P30" s="645"/>
      <c r="Q30" s="646"/>
      <c r="R30" s="647">
        <v>746660</v>
      </c>
      <c r="S30" s="648"/>
      <c r="T30" s="648"/>
      <c r="U30" s="648"/>
      <c r="V30" s="648"/>
      <c r="W30" s="648"/>
      <c r="X30" s="648"/>
      <c r="Y30" s="649"/>
      <c r="Z30" s="650">
        <v>0.5</v>
      </c>
      <c r="AA30" s="650"/>
      <c r="AB30" s="650"/>
      <c r="AC30" s="650"/>
      <c r="AD30" s="651" t="s">
        <v>233</v>
      </c>
      <c r="AE30" s="651"/>
      <c r="AF30" s="651"/>
      <c r="AG30" s="651"/>
      <c r="AH30" s="651"/>
      <c r="AI30" s="651"/>
      <c r="AJ30" s="651"/>
      <c r="AK30" s="651"/>
      <c r="AL30" s="652" t="s">
        <v>128</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306</v>
      </c>
      <c r="BH30" s="691"/>
      <c r="BI30" s="691"/>
      <c r="BJ30" s="691"/>
      <c r="BK30" s="691"/>
      <c r="BL30" s="691"/>
      <c r="BM30" s="691"/>
      <c r="BN30" s="691"/>
      <c r="BO30" s="691"/>
      <c r="BP30" s="691"/>
      <c r="BQ30" s="692"/>
      <c r="BR30" s="626" t="s">
        <v>307</v>
      </c>
      <c r="BS30" s="691"/>
      <c r="BT30" s="691"/>
      <c r="BU30" s="691"/>
      <c r="BV30" s="691"/>
      <c r="BW30" s="691"/>
      <c r="BX30" s="691"/>
      <c r="BY30" s="691"/>
      <c r="BZ30" s="691"/>
      <c r="CA30" s="691"/>
      <c r="CB30" s="692"/>
      <c r="CD30" s="695"/>
      <c r="CE30" s="696"/>
      <c r="CF30" s="662" t="s">
        <v>308</v>
      </c>
      <c r="CG30" s="663"/>
      <c r="CH30" s="663"/>
      <c r="CI30" s="663"/>
      <c r="CJ30" s="663"/>
      <c r="CK30" s="663"/>
      <c r="CL30" s="663"/>
      <c r="CM30" s="663"/>
      <c r="CN30" s="663"/>
      <c r="CO30" s="663"/>
      <c r="CP30" s="663"/>
      <c r="CQ30" s="664"/>
      <c r="CR30" s="647">
        <v>9908003</v>
      </c>
      <c r="CS30" s="648"/>
      <c r="CT30" s="648"/>
      <c r="CU30" s="648"/>
      <c r="CV30" s="648"/>
      <c r="CW30" s="648"/>
      <c r="CX30" s="648"/>
      <c r="CY30" s="649"/>
      <c r="CZ30" s="652">
        <v>6.5</v>
      </c>
      <c r="DA30" s="684"/>
      <c r="DB30" s="684"/>
      <c r="DC30" s="686"/>
      <c r="DD30" s="656">
        <v>9258277</v>
      </c>
      <c r="DE30" s="648"/>
      <c r="DF30" s="648"/>
      <c r="DG30" s="648"/>
      <c r="DH30" s="648"/>
      <c r="DI30" s="648"/>
      <c r="DJ30" s="648"/>
      <c r="DK30" s="649"/>
      <c r="DL30" s="656">
        <v>9251041</v>
      </c>
      <c r="DM30" s="648"/>
      <c r="DN30" s="648"/>
      <c r="DO30" s="648"/>
      <c r="DP30" s="648"/>
      <c r="DQ30" s="648"/>
      <c r="DR30" s="648"/>
      <c r="DS30" s="648"/>
      <c r="DT30" s="648"/>
      <c r="DU30" s="648"/>
      <c r="DV30" s="649"/>
      <c r="DW30" s="652">
        <v>15.1</v>
      </c>
      <c r="DX30" s="684"/>
      <c r="DY30" s="684"/>
      <c r="DZ30" s="684"/>
      <c r="EA30" s="684"/>
      <c r="EB30" s="684"/>
      <c r="EC30" s="685"/>
    </row>
    <row r="31" spans="2:133" ht="11.25" customHeight="1" x14ac:dyDescent="0.15">
      <c r="B31" s="644" t="s">
        <v>309</v>
      </c>
      <c r="C31" s="645"/>
      <c r="D31" s="645"/>
      <c r="E31" s="645"/>
      <c r="F31" s="645"/>
      <c r="G31" s="645"/>
      <c r="H31" s="645"/>
      <c r="I31" s="645"/>
      <c r="J31" s="645"/>
      <c r="K31" s="645"/>
      <c r="L31" s="645"/>
      <c r="M31" s="645"/>
      <c r="N31" s="645"/>
      <c r="O31" s="645"/>
      <c r="P31" s="645"/>
      <c r="Q31" s="646"/>
      <c r="R31" s="647">
        <v>54135562</v>
      </c>
      <c r="S31" s="648"/>
      <c r="T31" s="648"/>
      <c r="U31" s="648"/>
      <c r="V31" s="648"/>
      <c r="W31" s="648"/>
      <c r="X31" s="648"/>
      <c r="Y31" s="649"/>
      <c r="Z31" s="650">
        <v>34.5</v>
      </c>
      <c r="AA31" s="650"/>
      <c r="AB31" s="650"/>
      <c r="AC31" s="650"/>
      <c r="AD31" s="651" t="s">
        <v>128</v>
      </c>
      <c r="AE31" s="651"/>
      <c r="AF31" s="651"/>
      <c r="AG31" s="651"/>
      <c r="AH31" s="651"/>
      <c r="AI31" s="651"/>
      <c r="AJ31" s="651"/>
      <c r="AK31" s="651"/>
      <c r="AL31" s="652" t="s">
        <v>128</v>
      </c>
      <c r="AM31" s="653"/>
      <c r="AN31" s="653"/>
      <c r="AO31" s="654"/>
      <c r="AP31" s="704" t="s">
        <v>310</v>
      </c>
      <c r="AQ31" s="705"/>
      <c r="AR31" s="705"/>
      <c r="AS31" s="705"/>
      <c r="AT31" s="710" t="s">
        <v>311</v>
      </c>
      <c r="AU31" s="231"/>
      <c r="AV31" s="231"/>
      <c r="AW31" s="231"/>
      <c r="AX31" s="633" t="s">
        <v>185</v>
      </c>
      <c r="AY31" s="634"/>
      <c r="AZ31" s="634"/>
      <c r="BA31" s="634"/>
      <c r="BB31" s="634"/>
      <c r="BC31" s="634"/>
      <c r="BD31" s="634"/>
      <c r="BE31" s="634"/>
      <c r="BF31" s="635"/>
      <c r="BG31" s="703">
        <v>98.5</v>
      </c>
      <c r="BH31" s="699"/>
      <c r="BI31" s="699"/>
      <c r="BJ31" s="699"/>
      <c r="BK31" s="699"/>
      <c r="BL31" s="699"/>
      <c r="BM31" s="642">
        <v>96.7</v>
      </c>
      <c r="BN31" s="699"/>
      <c r="BO31" s="699"/>
      <c r="BP31" s="699"/>
      <c r="BQ31" s="700"/>
      <c r="BR31" s="703">
        <v>99.3</v>
      </c>
      <c r="BS31" s="699"/>
      <c r="BT31" s="699"/>
      <c r="BU31" s="699"/>
      <c r="BV31" s="699"/>
      <c r="BW31" s="699"/>
      <c r="BX31" s="642">
        <v>97.3</v>
      </c>
      <c r="BY31" s="699"/>
      <c r="BZ31" s="699"/>
      <c r="CA31" s="699"/>
      <c r="CB31" s="700"/>
      <c r="CD31" s="695"/>
      <c r="CE31" s="696"/>
      <c r="CF31" s="662" t="s">
        <v>312</v>
      </c>
      <c r="CG31" s="663"/>
      <c r="CH31" s="663"/>
      <c r="CI31" s="663"/>
      <c r="CJ31" s="663"/>
      <c r="CK31" s="663"/>
      <c r="CL31" s="663"/>
      <c r="CM31" s="663"/>
      <c r="CN31" s="663"/>
      <c r="CO31" s="663"/>
      <c r="CP31" s="663"/>
      <c r="CQ31" s="664"/>
      <c r="CR31" s="647">
        <v>599335</v>
      </c>
      <c r="CS31" s="672"/>
      <c r="CT31" s="672"/>
      <c r="CU31" s="672"/>
      <c r="CV31" s="672"/>
      <c r="CW31" s="672"/>
      <c r="CX31" s="672"/>
      <c r="CY31" s="673"/>
      <c r="CZ31" s="652">
        <v>0.4</v>
      </c>
      <c r="DA31" s="684"/>
      <c r="DB31" s="684"/>
      <c r="DC31" s="686"/>
      <c r="DD31" s="656">
        <v>505824</v>
      </c>
      <c r="DE31" s="672"/>
      <c r="DF31" s="672"/>
      <c r="DG31" s="672"/>
      <c r="DH31" s="672"/>
      <c r="DI31" s="672"/>
      <c r="DJ31" s="672"/>
      <c r="DK31" s="673"/>
      <c r="DL31" s="656">
        <v>505824</v>
      </c>
      <c r="DM31" s="672"/>
      <c r="DN31" s="672"/>
      <c r="DO31" s="672"/>
      <c r="DP31" s="672"/>
      <c r="DQ31" s="672"/>
      <c r="DR31" s="672"/>
      <c r="DS31" s="672"/>
      <c r="DT31" s="672"/>
      <c r="DU31" s="672"/>
      <c r="DV31" s="673"/>
      <c r="DW31" s="652">
        <v>0.8</v>
      </c>
      <c r="DX31" s="684"/>
      <c r="DY31" s="684"/>
      <c r="DZ31" s="684"/>
      <c r="EA31" s="684"/>
      <c r="EB31" s="684"/>
      <c r="EC31" s="685"/>
    </row>
    <row r="32" spans="2:133" ht="11.25" customHeight="1" x14ac:dyDescent="0.15">
      <c r="B32" s="714" t="s">
        <v>313</v>
      </c>
      <c r="C32" s="715"/>
      <c r="D32" s="715"/>
      <c r="E32" s="715"/>
      <c r="F32" s="715"/>
      <c r="G32" s="715"/>
      <c r="H32" s="715"/>
      <c r="I32" s="715"/>
      <c r="J32" s="715"/>
      <c r="K32" s="715"/>
      <c r="L32" s="715"/>
      <c r="M32" s="715"/>
      <c r="N32" s="715"/>
      <c r="O32" s="715"/>
      <c r="P32" s="715"/>
      <c r="Q32" s="716"/>
      <c r="R32" s="647">
        <v>789948</v>
      </c>
      <c r="S32" s="648"/>
      <c r="T32" s="648"/>
      <c r="U32" s="648"/>
      <c r="V32" s="648"/>
      <c r="W32" s="648"/>
      <c r="X32" s="648"/>
      <c r="Y32" s="649"/>
      <c r="Z32" s="650">
        <v>0.5</v>
      </c>
      <c r="AA32" s="650"/>
      <c r="AB32" s="650"/>
      <c r="AC32" s="650"/>
      <c r="AD32" s="651">
        <v>789948</v>
      </c>
      <c r="AE32" s="651"/>
      <c r="AF32" s="651"/>
      <c r="AG32" s="651"/>
      <c r="AH32" s="651"/>
      <c r="AI32" s="651"/>
      <c r="AJ32" s="651"/>
      <c r="AK32" s="651"/>
      <c r="AL32" s="652">
        <v>1.3</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3">
        <v>99.1</v>
      </c>
      <c r="BH32" s="672"/>
      <c r="BI32" s="672"/>
      <c r="BJ32" s="672"/>
      <c r="BK32" s="672"/>
      <c r="BL32" s="672"/>
      <c r="BM32" s="653">
        <v>97.3</v>
      </c>
      <c r="BN32" s="701"/>
      <c r="BO32" s="701"/>
      <c r="BP32" s="701"/>
      <c r="BQ32" s="702"/>
      <c r="BR32" s="713">
        <v>99.2</v>
      </c>
      <c r="BS32" s="672"/>
      <c r="BT32" s="672"/>
      <c r="BU32" s="672"/>
      <c r="BV32" s="672"/>
      <c r="BW32" s="672"/>
      <c r="BX32" s="653">
        <v>97.3</v>
      </c>
      <c r="BY32" s="701"/>
      <c r="BZ32" s="701"/>
      <c r="CA32" s="701"/>
      <c r="CB32" s="702"/>
      <c r="CD32" s="697"/>
      <c r="CE32" s="698"/>
      <c r="CF32" s="662" t="s">
        <v>316</v>
      </c>
      <c r="CG32" s="663"/>
      <c r="CH32" s="663"/>
      <c r="CI32" s="663"/>
      <c r="CJ32" s="663"/>
      <c r="CK32" s="663"/>
      <c r="CL32" s="663"/>
      <c r="CM32" s="663"/>
      <c r="CN32" s="663"/>
      <c r="CO32" s="663"/>
      <c r="CP32" s="663"/>
      <c r="CQ32" s="664"/>
      <c r="CR32" s="647">
        <v>397</v>
      </c>
      <c r="CS32" s="648"/>
      <c r="CT32" s="648"/>
      <c r="CU32" s="648"/>
      <c r="CV32" s="648"/>
      <c r="CW32" s="648"/>
      <c r="CX32" s="648"/>
      <c r="CY32" s="649"/>
      <c r="CZ32" s="652">
        <v>0</v>
      </c>
      <c r="DA32" s="684"/>
      <c r="DB32" s="684"/>
      <c r="DC32" s="686"/>
      <c r="DD32" s="656">
        <v>397</v>
      </c>
      <c r="DE32" s="648"/>
      <c r="DF32" s="648"/>
      <c r="DG32" s="648"/>
      <c r="DH32" s="648"/>
      <c r="DI32" s="648"/>
      <c r="DJ32" s="648"/>
      <c r="DK32" s="649"/>
      <c r="DL32" s="656">
        <v>397</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317</v>
      </c>
      <c r="C33" s="645"/>
      <c r="D33" s="645"/>
      <c r="E33" s="645"/>
      <c r="F33" s="645"/>
      <c r="G33" s="645"/>
      <c r="H33" s="645"/>
      <c r="I33" s="645"/>
      <c r="J33" s="645"/>
      <c r="K33" s="645"/>
      <c r="L33" s="645"/>
      <c r="M33" s="645"/>
      <c r="N33" s="645"/>
      <c r="O33" s="645"/>
      <c r="P33" s="645"/>
      <c r="Q33" s="646"/>
      <c r="R33" s="647">
        <v>11442480</v>
      </c>
      <c r="S33" s="648"/>
      <c r="T33" s="648"/>
      <c r="U33" s="648"/>
      <c r="V33" s="648"/>
      <c r="W33" s="648"/>
      <c r="X33" s="648"/>
      <c r="Y33" s="649"/>
      <c r="Z33" s="650">
        <v>7.3</v>
      </c>
      <c r="AA33" s="650"/>
      <c r="AB33" s="650"/>
      <c r="AC33" s="650"/>
      <c r="AD33" s="651" t="s">
        <v>128</v>
      </c>
      <c r="AE33" s="651"/>
      <c r="AF33" s="651"/>
      <c r="AG33" s="651"/>
      <c r="AH33" s="651"/>
      <c r="AI33" s="651"/>
      <c r="AJ33" s="651"/>
      <c r="AK33" s="651"/>
      <c r="AL33" s="652" t="s">
        <v>128</v>
      </c>
      <c r="AM33" s="653"/>
      <c r="AN33" s="653"/>
      <c r="AO33" s="654"/>
      <c r="AP33" s="708"/>
      <c r="AQ33" s="709"/>
      <c r="AR33" s="709"/>
      <c r="AS33" s="709"/>
      <c r="AT33" s="712"/>
      <c r="AU33" s="232"/>
      <c r="AV33" s="232"/>
      <c r="AW33" s="232"/>
      <c r="AX33" s="688" t="s">
        <v>318</v>
      </c>
      <c r="AY33" s="689"/>
      <c r="AZ33" s="689"/>
      <c r="BA33" s="689"/>
      <c r="BB33" s="689"/>
      <c r="BC33" s="689"/>
      <c r="BD33" s="689"/>
      <c r="BE33" s="689"/>
      <c r="BF33" s="690"/>
      <c r="BG33" s="717">
        <v>97.8</v>
      </c>
      <c r="BH33" s="718"/>
      <c r="BI33" s="718"/>
      <c r="BJ33" s="718"/>
      <c r="BK33" s="718"/>
      <c r="BL33" s="718"/>
      <c r="BM33" s="719">
        <v>95.6</v>
      </c>
      <c r="BN33" s="718"/>
      <c r="BO33" s="718"/>
      <c r="BP33" s="718"/>
      <c r="BQ33" s="720"/>
      <c r="BR33" s="717">
        <v>99.3</v>
      </c>
      <c r="BS33" s="718"/>
      <c r="BT33" s="718"/>
      <c r="BU33" s="718"/>
      <c r="BV33" s="718"/>
      <c r="BW33" s="718"/>
      <c r="BX33" s="719">
        <v>97</v>
      </c>
      <c r="BY33" s="718"/>
      <c r="BZ33" s="718"/>
      <c r="CA33" s="718"/>
      <c r="CB33" s="720"/>
      <c r="CD33" s="662" t="s">
        <v>319</v>
      </c>
      <c r="CE33" s="663"/>
      <c r="CF33" s="663"/>
      <c r="CG33" s="663"/>
      <c r="CH33" s="663"/>
      <c r="CI33" s="663"/>
      <c r="CJ33" s="663"/>
      <c r="CK33" s="663"/>
      <c r="CL33" s="663"/>
      <c r="CM33" s="663"/>
      <c r="CN33" s="663"/>
      <c r="CO33" s="663"/>
      <c r="CP33" s="663"/>
      <c r="CQ33" s="664"/>
      <c r="CR33" s="647">
        <v>71636559</v>
      </c>
      <c r="CS33" s="672"/>
      <c r="CT33" s="672"/>
      <c r="CU33" s="672"/>
      <c r="CV33" s="672"/>
      <c r="CW33" s="672"/>
      <c r="CX33" s="672"/>
      <c r="CY33" s="673"/>
      <c r="CZ33" s="652">
        <v>47.3</v>
      </c>
      <c r="DA33" s="684"/>
      <c r="DB33" s="684"/>
      <c r="DC33" s="686"/>
      <c r="DD33" s="656">
        <v>32003027</v>
      </c>
      <c r="DE33" s="672"/>
      <c r="DF33" s="672"/>
      <c r="DG33" s="672"/>
      <c r="DH33" s="672"/>
      <c r="DI33" s="672"/>
      <c r="DJ33" s="672"/>
      <c r="DK33" s="673"/>
      <c r="DL33" s="656">
        <v>21142602</v>
      </c>
      <c r="DM33" s="672"/>
      <c r="DN33" s="672"/>
      <c r="DO33" s="672"/>
      <c r="DP33" s="672"/>
      <c r="DQ33" s="672"/>
      <c r="DR33" s="672"/>
      <c r="DS33" s="672"/>
      <c r="DT33" s="672"/>
      <c r="DU33" s="672"/>
      <c r="DV33" s="673"/>
      <c r="DW33" s="652">
        <v>34.4</v>
      </c>
      <c r="DX33" s="684"/>
      <c r="DY33" s="684"/>
      <c r="DZ33" s="684"/>
      <c r="EA33" s="684"/>
      <c r="EB33" s="684"/>
      <c r="EC33" s="685"/>
    </row>
    <row r="34" spans="2:133" ht="11.25" customHeight="1" x14ac:dyDescent="0.15">
      <c r="B34" s="644" t="s">
        <v>320</v>
      </c>
      <c r="C34" s="645"/>
      <c r="D34" s="645"/>
      <c r="E34" s="645"/>
      <c r="F34" s="645"/>
      <c r="G34" s="645"/>
      <c r="H34" s="645"/>
      <c r="I34" s="645"/>
      <c r="J34" s="645"/>
      <c r="K34" s="645"/>
      <c r="L34" s="645"/>
      <c r="M34" s="645"/>
      <c r="N34" s="645"/>
      <c r="O34" s="645"/>
      <c r="P34" s="645"/>
      <c r="Q34" s="646"/>
      <c r="R34" s="647">
        <v>597442</v>
      </c>
      <c r="S34" s="648"/>
      <c r="T34" s="648"/>
      <c r="U34" s="648"/>
      <c r="V34" s="648"/>
      <c r="W34" s="648"/>
      <c r="X34" s="648"/>
      <c r="Y34" s="649"/>
      <c r="Z34" s="650">
        <v>0.4</v>
      </c>
      <c r="AA34" s="650"/>
      <c r="AB34" s="650"/>
      <c r="AC34" s="650"/>
      <c r="AD34" s="651">
        <v>352943</v>
      </c>
      <c r="AE34" s="651"/>
      <c r="AF34" s="651"/>
      <c r="AG34" s="651"/>
      <c r="AH34" s="651"/>
      <c r="AI34" s="651"/>
      <c r="AJ34" s="651"/>
      <c r="AK34" s="651"/>
      <c r="AL34" s="652">
        <v>0.6</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16979253</v>
      </c>
      <c r="CS34" s="648"/>
      <c r="CT34" s="648"/>
      <c r="CU34" s="648"/>
      <c r="CV34" s="648"/>
      <c r="CW34" s="648"/>
      <c r="CX34" s="648"/>
      <c r="CY34" s="649"/>
      <c r="CZ34" s="652">
        <v>11.2</v>
      </c>
      <c r="DA34" s="684"/>
      <c r="DB34" s="684"/>
      <c r="DC34" s="686"/>
      <c r="DD34" s="656">
        <v>11335178</v>
      </c>
      <c r="DE34" s="648"/>
      <c r="DF34" s="648"/>
      <c r="DG34" s="648"/>
      <c r="DH34" s="648"/>
      <c r="DI34" s="648"/>
      <c r="DJ34" s="648"/>
      <c r="DK34" s="649"/>
      <c r="DL34" s="656">
        <v>9009786</v>
      </c>
      <c r="DM34" s="648"/>
      <c r="DN34" s="648"/>
      <c r="DO34" s="648"/>
      <c r="DP34" s="648"/>
      <c r="DQ34" s="648"/>
      <c r="DR34" s="648"/>
      <c r="DS34" s="648"/>
      <c r="DT34" s="648"/>
      <c r="DU34" s="648"/>
      <c r="DV34" s="649"/>
      <c r="DW34" s="652">
        <v>14.7</v>
      </c>
      <c r="DX34" s="684"/>
      <c r="DY34" s="684"/>
      <c r="DZ34" s="684"/>
      <c r="EA34" s="684"/>
      <c r="EB34" s="684"/>
      <c r="EC34" s="685"/>
    </row>
    <row r="35" spans="2:133" ht="11.25" customHeight="1" x14ac:dyDescent="0.15">
      <c r="B35" s="644" t="s">
        <v>322</v>
      </c>
      <c r="C35" s="645"/>
      <c r="D35" s="645"/>
      <c r="E35" s="645"/>
      <c r="F35" s="645"/>
      <c r="G35" s="645"/>
      <c r="H35" s="645"/>
      <c r="I35" s="645"/>
      <c r="J35" s="645"/>
      <c r="K35" s="645"/>
      <c r="L35" s="645"/>
      <c r="M35" s="645"/>
      <c r="N35" s="645"/>
      <c r="O35" s="645"/>
      <c r="P35" s="645"/>
      <c r="Q35" s="646"/>
      <c r="R35" s="647">
        <v>2150331</v>
      </c>
      <c r="S35" s="648"/>
      <c r="T35" s="648"/>
      <c r="U35" s="648"/>
      <c r="V35" s="648"/>
      <c r="W35" s="648"/>
      <c r="X35" s="648"/>
      <c r="Y35" s="649"/>
      <c r="Z35" s="650">
        <v>1.4</v>
      </c>
      <c r="AA35" s="650"/>
      <c r="AB35" s="650"/>
      <c r="AC35" s="650"/>
      <c r="AD35" s="651" t="s">
        <v>128</v>
      </c>
      <c r="AE35" s="651"/>
      <c r="AF35" s="651"/>
      <c r="AG35" s="651"/>
      <c r="AH35" s="651"/>
      <c r="AI35" s="651"/>
      <c r="AJ35" s="651"/>
      <c r="AK35" s="651"/>
      <c r="AL35" s="652" t="s">
        <v>233</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895290</v>
      </c>
      <c r="CS35" s="672"/>
      <c r="CT35" s="672"/>
      <c r="CU35" s="672"/>
      <c r="CV35" s="672"/>
      <c r="CW35" s="672"/>
      <c r="CX35" s="672"/>
      <c r="CY35" s="673"/>
      <c r="CZ35" s="652">
        <v>0.6</v>
      </c>
      <c r="DA35" s="684"/>
      <c r="DB35" s="684"/>
      <c r="DC35" s="686"/>
      <c r="DD35" s="656">
        <v>825414</v>
      </c>
      <c r="DE35" s="672"/>
      <c r="DF35" s="672"/>
      <c r="DG35" s="672"/>
      <c r="DH35" s="672"/>
      <c r="DI35" s="672"/>
      <c r="DJ35" s="672"/>
      <c r="DK35" s="673"/>
      <c r="DL35" s="656">
        <v>825414</v>
      </c>
      <c r="DM35" s="672"/>
      <c r="DN35" s="672"/>
      <c r="DO35" s="672"/>
      <c r="DP35" s="672"/>
      <c r="DQ35" s="672"/>
      <c r="DR35" s="672"/>
      <c r="DS35" s="672"/>
      <c r="DT35" s="672"/>
      <c r="DU35" s="672"/>
      <c r="DV35" s="673"/>
      <c r="DW35" s="652">
        <v>1.3</v>
      </c>
      <c r="DX35" s="684"/>
      <c r="DY35" s="684"/>
      <c r="DZ35" s="684"/>
      <c r="EA35" s="684"/>
      <c r="EB35" s="684"/>
      <c r="EC35" s="685"/>
    </row>
    <row r="36" spans="2:133" ht="11.25" customHeight="1" x14ac:dyDescent="0.15">
      <c r="B36" s="644" t="s">
        <v>326</v>
      </c>
      <c r="C36" s="645"/>
      <c r="D36" s="645"/>
      <c r="E36" s="645"/>
      <c r="F36" s="645"/>
      <c r="G36" s="645"/>
      <c r="H36" s="645"/>
      <c r="I36" s="645"/>
      <c r="J36" s="645"/>
      <c r="K36" s="645"/>
      <c r="L36" s="645"/>
      <c r="M36" s="645"/>
      <c r="N36" s="645"/>
      <c r="O36" s="645"/>
      <c r="P36" s="645"/>
      <c r="Q36" s="646"/>
      <c r="R36" s="647">
        <v>4780176</v>
      </c>
      <c r="S36" s="648"/>
      <c r="T36" s="648"/>
      <c r="U36" s="648"/>
      <c r="V36" s="648"/>
      <c r="W36" s="648"/>
      <c r="X36" s="648"/>
      <c r="Y36" s="649"/>
      <c r="Z36" s="650">
        <v>3</v>
      </c>
      <c r="AA36" s="650"/>
      <c r="AB36" s="650"/>
      <c r="AC36" s="650"/>
      <c r="AD36" s="651" t="s">
        <v>128</v>
      </c>
      <c r="AE36" s="651"/>
      <c r="AF36" s="651"/>
      <c r="AG36" s="651"/>
      <c r="AH36" s="651"/>
      <c r="AI36" s="651"/>
      <c r="AJ36" s="651"/>
      <c r="AK36" s="651"/>
      <c r="AL36" s="652" t="s">
        <v>128</v>
      </c>
      <c r="AM36" s="653"/>
      <c r="AN36" s="653"/>
      <c r="AO36" s="654"/>
      <c r="AP36" s="235"/>
      <c r="AQ36" s="721" t="s">
        <v>327</v>
      </c>
      <c r="AR36" s="722"/>
      <c r="AS36" s="722"/>
      <c r="AT36" s="722"/>
      <c r="AU36" s="722"/>
      <c r="AV36" s="722"/>
      <c r="AW36" s="722"/>
      <c r="AX36" s="722"/>
      <c r="AY36" s="723"/>
      <c r="AZ36" s="636">
        <v>13157566</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435185</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34817675</v>
      </c>
      <c r="CS36" s="648"/>
      <c r="CT36" s="648"/>
      <c r="CU36" s="648"/>
      <c r="CV36" s="648"/>
      <c r="CW36" s="648"/>
      <c r="CX36" s="648"/>
      <c r="CY36" s="649"/>
      <c r="CZ36" s="652">
        <v>23</v>
      </c>
      <c r="DA36" s="684"/>
      <c r="DB36" s="684"/>
      <c r="DC36" s="686"/>
      <c r="DD36" s="656">
        <v>7601052</v>
      </c>
      <c r="DE36" s="648"/>
      <c r="DF36" s="648"/>
      <c r="DG36" s="648"/>
      <c r="DH36" s="648"/>
      <c r="DI36" s="648"/>
      <c r="DJ36" s="648"/>
      <c r="DK36" s="649"/>
      <c r="DL36" s="656">
        <v>3541655</v>
      </c>
      <c r="DM36" s="648"/>
      <c r="DN36" s="648"/>
      <c r="DO36" s="648"/>
      <c r="DP36" s="648"/>
      <c r="DQ36" s="648"/>
      <c r="DR36" s="648"/>
      <c r="DS36" s="648"/>
      <c r="DT36" s="648"/>
      <c r="DU36" s="648"/>
      <c r="DV36" s="649"/>
      <c r="DW36" s="652">
        <v>5.8</v>
      </c>
      <c r="DX36" s="684"/>
      <c r="DY36" s="684"/>
      <c r="DZ36" s="684"/>
      <c r="EA36" s="684"/>
      <c r="EB36" s="684"/>
      <c r="EC36" s="685"/>
    </row>
    <row r="37" spans="2:133" ht="11.25" customHeight="1" x14ac:dyDescent="0.15">
      <c r="B37" s="644" t="s">
        <v>330</v>
      </c>
      <c r="C37" s="645"/>
      <c r="D37" s="645"/>
      <c r="E37" s="645"/>
      <c r="F37" s="645"/>
      <c r="G37" s="645"/>
      <c r="H37" s="645"/>
      <c r="I37" s="645"/>
      <c r="J37" s="645"/>
      <c r="K37" s="645"/>
      <c r="L37" s="645"/>
      <c r="M37" s="645"/>
      <c r="N37" s="645"/>
      <c r="O37" s="645"/>
      <c r="P37" s="645"/>
      <c r="Q37" s="646"/>
      <c r="R37" s="647">
        <v>4322126</v>
      </c>
      <c r="S37" s="648"/>
      <c r="T37" s="648"/>
      <c r="U37" s="648"/>
      <c r="V37" s="648"/>
      <c r="W37" s="648"/>
      <c r="X37" s="648"/>
      <c r="Y37" s="649"/>
      <c r="Z37" s="650">
        <v>2.8</v>
      </c>
      <c r="AA37" s="650"/>
      <c r="AB37" s="650"/>
      <c r="AC37" s="650"/>
      <c r="AD37" s="651" t="s">
        <v>182</v>
      </c>
      <c r="AE37" s="651"/>
      <c r="AF37" s="651"/>
      <c r="AG37" s="651"/>
      <c r="AH37" s="651"/>
      <c r="AI37" s="651"/>
      <c r="AJ37" s="651"/>
      <c r="AK37" s="651"/>
      <c r="AL37" s="652" t="s">
        <v>182</v>
      </c>
      <c r="AM37" s="653"/>
      <c r="AN37" s="653"/>
      <c r="AO37" s="654"/>
      <c r="AQ37" s="725" t="s">
        <v>331</v>
      </c>
      <c r="AR37" s="726"/>
      <c r="AS37" s="726"/>
      <c r="AT37" s="726"/>
      <c r="AU37" s="726"/>
      <c r="AV37" s="726"/>
      <c r="AW37" s="726"/>
      <c r="AX37" s="726"/>
      <c r="AY37" s="727"/>
      <c r="AZ37" s="647">
        <v>1626095</v>
      </c>
      <c r="BA37" s="648"/>
      <c r="BB37" s="648"/>
      <c r="BC37" s="648"/>
      <c r="BD37" s="672"/>
      <c r="BE37" s="672"/>
      <c r="BF37" s="702"/>
      <c r="BG37" s="662" t="s">
        <v>332</v>
      </c>
      <c r="BH37" s="663"/>
      <c r="BI37" s="663"/>
      <c r="BJ37" s="663"/>
      <c r="BK37" s="663"/>
      <c r="BL37" s="663"/>
      <c r="BM37" s="663"/>
      <c r="BN37" s="663"/>
      <c r="BO37" s="663"/>
      <c r="BP37" s="663"/>
      <c r="BQ37" s="663"/>
      <c r="BR37" s="663"/>
      <c r="BS37" s="663"/>
      <c r="BT37" s="663"/>
      <c r="BU37" s="664"/>
      <c r="BV37" s="647">
        <v>86263</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32138</v>
      </c>
      <c r="CS37" s="672"/>
      <c r="CT37" s="672"/>
      <c r="CU37" s="672"/>
      <c r="CV37" s="672"/>
      <c r="CW37" s="672"/>
      <c r="CX37" s="672"/>
      <c r="CY37" s="673"/>
      <c r="CZ37" s="652">
        <v>0</v>
      </c>
      <c r="DA37" s="684"/>
      <c r="DB37" s="684"/>
      <c r="DC37" s="686"/>
      <c r="DD37" s="656">
        <v>32138</v>
      </c>
      <c r="DE37" s="672"/>
      <c r="DF37" s="672"/>
      <c r="DG37" s="672"/>
      <c r="DH37" s="672"/>
      <c r="DI37" s="672"/>
      <c r="DJ37" s="672"/>
      <c r="DK37" s="673"/>
      <c r="DL37" s="656">
        <v>32138</v>
      </c>
      <c r="DM37" s="672"/>
      <c r="DN37" s="672"/>
      <c r="DO37" s="672"/>
      <c r="DP37" s="672"/>
      <c r="DQ37" s="672"/>
      <c r="DR37" s="672"/>
      <c r="DS37" s="672"/>
      <c r="DT37" s="672"/>
      <c r="DU37" s="672"/>
      <c r="DV37" s="673"/>
      <c r="DW37" s="652">
        <v>0.1</v>
      </c>
      <c r="DX37" s="684"/>
      <c r="DY37" s="684"/>
      <c r="DZ37" s="684"/>
      <c r="EA37" s="684"/>
      <c r="EB37" s="684"/>
      <c r="EC37" s="685"/>
    </row>
    <row r="38" spans="2:133" ht="11.25" customHeight="1" x14ac:dyDescent="0.15">
      <c r="B38" s="644" t="s">
        <v>334</v>
      </c>
      <c r="C38" s="645"/>
      <c r="D38" s="645"/>
      <c r="E38" s="645"/>
      <c r="F38" s="645"/>
      <c r="G38" s="645"/>
      <c r="H38" s="645"/>
      <c r="I38" s="645"/>
      <c r="J38" s="645"/>
      <c r="K38" s="645"/>
      <c r="L38" s="645"/>
      <c r="M38" s="645"/>
      <c r="N38" s="645"/>
      <c r="O38" s="645"/>
      <c r="P38" s="645"/>
      <c r="Q38" s="646"/>
      <c r="R38" s="647">
        <v>4851311</v>
      </c>
      <c r="S38" s="648"/>
      <c r="T38" s="648"/>
      <c r="U38" s="648"/>
      <c r="V38" s="648"/>
      <c r="W38" s="648"/>
      <c r="X38" s="648"/>
      <c r="Y38" s="649"/>
      <c r="Z38" s="650">
        <v>3.1</v>
      </c>
      <c r="AA38" s="650"/>
      <c r="AB38" s="650"/>
      <c r="AC38" s="650"/>
      <c r="AD38" s="651">
        <v>2362</v>
      </c>
      <c r="AE38" s="651"/>
      <c r="AF38" s="651"/>
      <c r="AG38" s="651"/>
      <c r="AH38" s="651"/>
      <c r="AI38" s="651"/>
      <c r="AJ38" s="651"/>
      <c r="AK38" s="651"/>
      <c r="AL38" s="652">
        <v>0</v>
      </c>
      <c r="AM38" s="653"/>
      <c r="AN38" s="653"/>
      <c r="AO38" s="654"/>
      <c r="AQ38" s="725" t="s">
        <v>335</v>
      </c>
      <c r="AR38" s="726"/>
      <c r="AS38" s="726"/>
      <c r="AT38" s="726"/>
      <c r="AU38" s="726"/>
      <c r="AV38" s="726"/>
      <c r="AW38" s="726"/>
      <c r="AX38" s="726"/>
      <c r="AY38" s="727"/>
      <c r="AZ38" s="647">
        <v>489546</v>
      </c>
      <c r="BA38" s="648"/>
      <c r="BB38" s="648"/>
      <c r="BC38" s="648"/>
      <c r="BD38" s="672"/>
      <c r="BE38" s="672"/>
      <c r="BF38" s="702"/>
      <c r="BG38" s="662" t="s">
        <v>336</v>
      </c>
      <c r="BH38" s="663"/>
      <c r="BI38" s="663"/>
      <c r="BJ38" s="663"/>
      <c r="BK38" s="663"/>
      <c r="BL38" s="663"/>
      <c r="BM38" s="663"/>
      <c r="BN38" s="663"/>
      <c r="BO38" s="663"/>
      <c r="BP38" s="663"/>
      <c r="BQ38" s="663"/>
      <c r="BR38" s="663"/>
      <c r="BS38" s="663"/>
      <c r="BT38" s="663"/>
      <c r="BU38" s="664"/>
      <c r="BV38" s="647">
        <v>34080</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11107030</v>
      </c>
      <c r="CS38" s="648"/>
      <c r="CT38" s="648"/>
      <c r="CU38" s="648"/>
      <c r="CV38" s="648"/>
      <c r="CW38" s="648"/>
      <c r="CX38" s="648"/>
      <c r="CY38" s="649"/>
      <c r="CZ38" s="652">
        <v>7.3</v>
      </c>
      <c r="DA38" s="684"/>
      <c r="DB38" s="684"/>
      <c r="DC38" s="686"/>
      <c r="DD38" s="656">
        <v>8949933</v>
      </c>
      <c r="DE38" s="648"/>
      <c r="DF38" s="648"/>
      <c r="DG38" s="648"/>
      <c r="DH38" s="648"/>
      <c r="DI38" s="648"/>
      <c r="DJ38" s="648"/>
      <c r="DK38" s="649"/>
      <c r="DL38" s="656">
        <v>7765747</v>
      </c>
      <c r="DM38" s="648"/>
      <c r="DN38" s="648"/>
      <c r="DO38" s="648"/>
      <c r="DP38" s="648"/>
      <c r="DQ38" s="648"/>
      <c r="DR38" s="648"/>
      <c r="DS38" s="648"/>
      <c r="DT38" s="648"/>
      <c r="DU38" s="648"/>
      <c r="DV38" s="649"/>
      <c r="DW38" s="652">
        <v>12.6</v>
      </c>
      <c r="DX38" s="684"/>
      <c r="DY38" s="684"/>
      <c r="DZ38" s="684"/>
      <c r="EA38" s="684"/>
      <c r="EB38" s="684"/>
      <c r="EC38" s="685"/>
    </row>
    <row r="39" spans="2:133" ht="11.25" customHeight="1" x14ac:dyDescent="0.15">
      <c r="B39" s="644" t="s">
        <v>338</v>
      </c>
      <c r="C39" s="645"/>
      <c r="D39" s="645"/>
      <c r="E39" s="645"/>
      <c r="F39" s="645"/>
      <c r="G39" s="645"/>
      <c r="H39" s="645"/>
      <c r="I39" s="645"/>
      <c r="J39" s="645"/>
      <c r="K39" s="645"/>
      <c r="L39" s="645"/>
      <c r="M39" s="645"/>
      <c r="N39" s="645"/>
      <c r="O39" s="645"/>
      <c r="P39" s="645"/>
      <c r="Q39" s="646"/>
      <c r="R39" s="647">
        <v>8504300</v>
      </c>
      <c r="S39" s="648"/>
      <c r="T39" s="648"/>
      <c r="U39" s="648"/>
      <c r="V39" s="648"/>
      <c r="W39" s="648"/>
      <c r="X39" s="648"/>
      <c r="Y39" s="649"/>
      <c r="Z39" s="650">
        <v>5.4</v>
      </c>
      <c r="AA39" s="650"/>
      <c r="AB39" s="650"/>
      <c r="AC39" s="650"/>
      <c r="AD39" s="651" t="s">
        <v>182</v>
      </c>
      <c r="AE39" s="651"/>
      <c r="AF39" s="651"/>
      <c r="AG39" s="651"/>
      <c r="AH39" s="651"/>
      <c r="AI39" s="651"/>
      <c r="AJ39" s="651"/>
      <c r="AK39" s="651"/>
      <c r="AL39" s="652" t="s">
        <v>128</v>
      </c>
      <c r="AM39" s="653"/>
      <c r="AN39" s="653"/>
      <c r="AO39" s="654"/>
      <c r="AQ39" s="725" t="s">
        <v>339</v>
      </c>
      <c r="AR39" s="726"/>
      <c r="AS39" s="726"/>
      <c r="AT39" s="726"/>
      <c r="AU39" s="726"/>
      <c r="AV39" s="726"/>
      <c r="AW39" s="726"/>
      <c r="AX39" s="726"/>
      <c r="AY39" s="727"/>
      <c r="AZ39" s="647">
        <v>454756</v>
      </c>
      <c r="BA39" s="648"/>
      <c r="BB39" s="648"/>
      <c r="BC39" s="648"/>
      <c r="BD39" s="672"/>
      <c r="BE39" s="672"/>
      <c r="BF39" s="702"/>
      <c r="BG39" s="662" t="s">
        <v>340</v>
      </c>
      <c r="BH39" s="663"/>
      <c r="BI39" s="663"/>
      <c r="BJ39" s="663"/>
      <c r="BK39" s="663"/>
      <c r="BL39" s="663"/>
      <c r="BM39" s="663"/>
      <c r="BN39" s="663"/>
      <c r="BO39" s="663"/>
      <c r="BP39" s="663"/>
      <c r="BQ39" s="663"/>
      <c r="BR39" s="663"/>
      <c r="BS39" s="663"/>
      <c r="BT39" s="663"/>
      <c r="BU39" s="664"/>
      <c r="BV39" s="647">
        <v>51657</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4195799</v>
      </c>
      <c r="CS39" s="672"/>
      <c r="CT39" s="672"/>
      <c r="CU39" s="672"/>
      <c r="CV39" s="672"/>
      <c r="CW39" s="672"/>
      <c r="CX39" s="672"/>
      <c r="CY39" s="673"/>
      <c r="CZ39" s="652">
        <v>2.8</v>
      </c>
      <c r="DA39" s="684"/>
      <c r="DB39" s="684"/>
      <c r="DC39" s="686"/>
      <c r="DD39" s="656">
        <v>3122746</v>
      </c>
      <c r="DE39" s="672"/>
      <c r="DF39" s="672"/>
      <c r="DG39" s="672"/>
      <c r="DH39" s="672"/>
      <c r="DI39" s="672"/>
      <c r="DJ39" s="672"/>
      <c r="DK39" s="673"/>
      <c r="DL39" s="656" t="s">
        <v>128</v>
      </c>
      <c r="DM39" s="672"/>
      <c r="DN39" s="672"/>
      <c r="DO39" s="672"/>
      <c r="DP39" s="672"/>
      <c r="DQ39" s="672"/>
      <c r="DR39" s="672"/>
      <c r="DS39" s="672"/>
      <c r="DT39" s="672"/>
      <c r="DU39" s="672"/>
      <c r="DV39" s="673"/>
      <c r="DW39" s="652" t="s">
        <v>128</v>
      </c>
      <c r="DX39" s="684"/>
      <c r="DY39" s="684"/>
      <c r="DZ39" s="684"/>
      <c r="EA39" s="684"/>
      <c r="EB39" s="684"/>
      <c r="EC39" s="685"/>
    </row>
    <row r="40" spans="2:133" ht="11.25" customHeight="1" x14ac:dyDescent="0.15">
      <c r="B40" s="644" t="s">
        <v>342</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182</v>
      </c>
      <c r="AA40" s="650"/>
      <c r="AB40" s="650"/>
      <c r="AC40" s="650"/>
      <c r="AD40" s="651" t="s">
        <v>182</v>
      </c>
      <c r="AE40" s="651"/>
      <c r="AF40" s="651"/>
      <c r="AG40" s="651"/>
      <c r="AH40" s="651"/>
      <c r="AI40" s="651"/>
      <c r="AJ40" s="651"/>
      <c r="AK40" s="651"/>
      <c r="AL40" s="652" t="s">
        <v>182</v>
      </c>
      <c r="AM40" s="653"/>
      <c r="AN40" s="653"/>
      <c r="AO40" s="654"/>
      <c r="AQ40" s="725" t="s">
        <v>343</v>
      </c>
      <c r="AR40" s="726"/>
      <c r="AS40" s="726"/>
      <c r="AT40" s="726"/>
      <c r="AU40" s="726"/>
      <c r="AV40" s="726"/>
      <c r="AW40" s="726"/>
      <c r="AX40" s="726"/>
      <c r="AY40" s="727"/>
      <c r="AZ40" s="647">
        <v>165832</v>
      </c>
      <c r="BA40" s="648"/>
      <c r="BB40" s="648"/>
      <c r="BC40" s="648"/>
      <c r="BD40" s="672"/>
      <c r="BE40" s="672"/>
      <c r="BF40" s="702"/>
      <c r="BG40" s="728" t="s">
        <v>344</v>
      </c>
      <c r="BH40" s="729"/>
      <c r="BI40" s="729"/>
      <c r="BJ40" s="729"/>
      <c r="BK40" s="729"/>
      <c r="BL40" s="236"/>
      <c r="BM40" s="663" t="s">
        <v>345</v>
      </c>
      <c r="BN40" s="663"/>
      <c r="BO40" s="663"/>
      <c r="BP40" s="663"/>
      <c r="BQ40" s="663"/>
      <c r="BR40" s="663"/>
      <c r="BS40" s="663"/>
      <c r="BT40" s="663"/>
      <c r="BU40" s="664"/>
      <c r="BV40" s="647">
        <v>89</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3641512</v>
      </c>
      <c r="CS40" s="648"/>
      <c r="CT40" s="648"/>
      <c r="CU40" s="648"/>
      <c r="CV40" s="648"/>
      <c r="CW40" s="648"/>
      <c r="CX40" s="648"/>
      <c r="CY40" s="649"/>
      <c r="CZ40" s="652">
        <v>2.4</v>
      </c>
      <c r="DA40" s="684"/>
      <c r="DB40" s="684"/>
      <c r="DC40" s="686"/>
      <c r="DD40" s="656">
        <v>168704</v>
      </c>
      <c r="DE40" s="648"/>
      <c r="DF40" s="648"/>
      <c r="DG40" s="648"/>
      <c r="DH40" s="648"/>
      <c r="DI40" s="648"/>
      <c r="DJ40" s="648"/>
      <c r="DK40" s="649"/>
      <c r="DL40" s="656" t="s">
        <v>182</v>
      </c>
      <c r="DM40" s="648"/>
      <c r="DN40" s="648"/>
      <c r="DO40" s="648"/>
      <c r="DP40" s="648"/>
      <c r="DQ40" s="648"/>
      <c r="DR40" s="648"/>
      <c r="DS40" s="648"/>
      <c r="DT40" s="648"/>
      <c r="DU40" s="648"/>
      <c r="DV40" s="649"/>
      <c r="DW40" s="652" t="s">
        <v>233</v>
      </c>
      <c r="DX40" s="684"/>
      <c r="DY40" s="684"/>
      <c r="DZ40" s="684"/>
      <c r="EA40" s="684"/>
      <c r="EB40" s="684"/>
      <c r="EC40" s="685"/>
    </row>
    <row r="41" spans="2:133" ht="11.25" customHeight="1" x14ac:dyDescent="0.15">
      <c r="B41" s="644" t="s">
        <v>347</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50" t="s">
        <v>128</v>
      </c>
      <c r="AA41" s="650"/>
      <c r="AB41" s="650"/>
      <c r="AC41" s="650"/>
      <c r="AD41" s="651" t="s">
        <v>128</v>
      </c>
      <c r="AE41" s="651"/>
      <c r="AF41" s="651"/>
      <c r="AG41" s="651"/>
      <c r="AH41" s="651"/>
      <c r="AI41" s="651"/>
      <c r="AJ41" s="651"/>
      <c r="AK41" s="651"/>
      <c r="AL41" s="652" t="s">
        <v>128</v>
      </c>
      <c r="AM41" s="653"/>
      <c r="AN41" s="653"/>
      <c r="AO41" s="654"/>
      <c r="AQ41" s="725" t="s">
        <v>348</v>
      </c>
      <c r="AR41" s="726"/>
      <c r="AS41" s="726"/>
      <c r="AT41" s="726"/>
      <c r="AU41" s="726"/>
      <c r="AV41" s="726"/>
      <c r="AW41" s="726"/>
      <c r="AX41" s="726"/>
      <c r="AY41" s="727"/>
      <c r="AZ41" s="647">
        <v>2584022</v>
      </c>
      <c r="BA41" s="648"/>
      <c r="BB41" s="648"/>
      <c r="BC41" s="648"/>
      <c r="BD41" s="672"/>
      <c r="BE41" s="672"/>
      <c r="BF41" s="702"/>
      <c r="BG41" s="728"/>
      <c r="BH41" s="729"/>
      <c r="BI41" s="729"/>
      <c r="BJ41" s="729"/>
      <c r="BK41" s="729"/>
      <c r="BL41" s="236"/>
      <c r="BM41" s="663" t="s">
        <v>349</v>
      </c>
      <c r="BN41" s="663"/>
      <c r="BO41" s="663"/>
      <c r="BP41" s="663"/>
      <c r="BQ41" s="663"/>
      <c r="BR41" s="663"/>
      <c r="BS41" s="663"/>
      <c r="BT41" s="663"/>
      <c r="BU41" s="664"/>
      <c r="BV41" s="647">
        <v>1</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233</v>
      </c>
      <c r="CS41" s="672"/>
      <c r="CT41" s="672"/>
      <c r="CU41" s="672"/>
      <c r="CV41" s="672"/>
      <c r="CW41" s="672"/>
      <c r="CX41" s="672"/>
      <c r="CY41" s="673"/>
      <c r="CZ41" s="652" t="s">
        <v>128</v>
      </c>
      <c r="DA41" s="684"/>
      <c r="DB41" s="684"/>
      <c r="DC41" s="686"/>
      <c r="DD41" s="656" t="s">
        <v>128</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351</v>
      </c>
      <c r="C42" s="645"/>
      <c r="D42" s="645"/>
      <c r="E42" s="645"/>
      <c r="F42" s="645"/>
      <c r="G42" s="645"/>
      <c r="H42" s="645"/>
      <c r="I42" s="645"/>
      <c r="J42" s="645"/>
      <c r="K42" s="645"/>
      <c r="L42" s="645"/>
      <c r="M42" s="645"/>
      <c r="N42" s="645"/>
      <c r="O42" s="645"/>
      <c r="P42" s="645"/>
      <c r="Q42" s="646"/>
      <c r="R42" s="647">
        <v>2910400</v>
      </c>
      <c r="S42" s="648"/>
      <c r="T42" s="648"/>
      <c r="U42" s="648"/>
      <c r="V42" s="648"/>
      <c r="W42" s="648"/>
      <c r="X42" s="648"/>
      <c r="Y42" s="649"/>
      <c r="Z42" s="650">
        <v>1.9</v>
      </c>
      <c r="AA42" s="650"/>
      <c r="AB42" s="650"/>
      <c r="AC42" s="650"/>
      <c r="AD42" s="651" t="s">
        <v>128</v>
      </c>
      <c r="AE42" s="651"/>
      <c r="AF42" s="651"/>
      <c r="AG42" s="651"/>
      <c r="AH42" s="651"/>
      <c r="AI42" s="651"/>
      <c r="AJ42" s="651"/>
      <c r="AK42" s="651"/>
      <c r="AL42" s="652" t="s">
        <v>233</v>
      </c>
      <c r="AM42" s="653"/>
      <c r="AN42" s="653"/>
      <c r="AO42" s="654"/>
      <c r="AQ42" s="746" t="s">
        <v>352</v>
      </c>
      <c r="AR42" s="747"/>
      <c r="AS42" s="747"/>
      <c r="AT42" s="747"/>
      <c r="AU42" s="747"/>
      <c r="AV42" s="747"/>
      <c r="AW42" s="747"/>
      <c r="AX42" s="747"/>
      <c r="AY42" s="748"/>
      <c r="AZ42" s="738">
        <v>7837315</v>
      </c>
      <c r="BA42" s="739"/>
      <c r="BB42" s="739"/>
      <c r="BC42" s="739"/>
      <c r="BD42" s="718"/>
      <c r="BE42" s="718"/>
      <c r="BF42" s="720"/>
      <c r="BG42" s="730"/>
      <c r="BH42" s="731"/>
      <c r="BI42" s="731"/>
      <c r="BJ42" s="731"/>
      <c r="BK42" s="731"/>
      <c r="BL42" s="237"/>
      <c r="BM42" s="675" t="s">
        <v>353</v>
      </c>
      <c r="BN42" s="675"/>
      <c r="BO42" s="675"/>
      <c r="BP42" s="675"/>
      <c r="BQ42" s="675"/>
      <c r="BR42" s="675"/>
      <c r="BS42" s="675"/>
      <c r="BT42" s="675"/>
      <c r="BU42" s="676"/>
      <c r="BV42" s="738">
        <v>358</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15388521</v>
      </c>
      <c r="CS42" s="648"/>
      <c r="CT42" s="648"/>
      <c r="CU42" s="648"/>
      <c r="CV42" s="648"/>
      <c r="CW42" s="648"/>
      <c r="CX42" s="648"/>
      <c r="CY42" s="649"/>
      <c r="CZ42" s="652">
        <v>10.199999999999999</v>
      </c>
      <c r="DA42" s="653"/>
      <c r="DB42" s="653"/>
      <c r="DC42" s="665"/>
      <c r="DD42" s="656">
        <v>4412157</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355</v>
      </c>
      <c r="C43" s="689"/>
      <c r="D43" s="689"/>
      <c r="E43" s="689"/>
      <c r="F43" s="689"/>
      <c r="G43" s="689"/>
      <c r="H43" s="689"/>
      <c r="I43" s="689"/>
      <c r="J43" s="689"/>
      <c r="K43" s="689"/>
      <c r="L43" s="689"/>
      <c r="M43" s="689"/>
      <c r="N43" s="689"/>
      <c r="O43" s="689"/>
      <c r="P43" s="689"/>
      <c r="Q43" s="690"/>
      <c r="R43" s="738">
        <v>157063195</v>
      </c>
      <c r="S43" s="739"/>
      <c r="T43" s="739"/>
      <c r="U43" s="739"/>
      <c r="V43" s="739"/>
      <c r="W43" s="739"/>
      <c r="X43" s="739"/>
      <c r="Y43" s="740"/>
      <c r="Z43" s="741">
        <v>100</v>
      </c>
      <c r="AA43" s="741"/>
      <c r="AB43" s="741"/>
      <c r="AC43" s="741"/>
      <c r="AD43" s="742">
        <v>58527087</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470203</v>
      </c>
      <c r="CS43" s="672"/>
      <c r="CT43" s="672"/>
      <c r="CU43" s="672"/>
      <c r="CV43" s="672"/>
      <c r="CW43" s="672"/>
      <c r="CX43" s="672"/>
      <c r="CY43" s="673"/>
      <c r="CZ43" s="652">
        <v>0.3</v>
      </c>
      <c r="DA43" s="684"/>
      <c r="DB43" s="684"/>
      <c r="DC43" s="686"/>
      <c r="DD43" s="656">
        <v>421260</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357</v>
      </c>
      <c r="CG44" s="645"/>
      <c r="CH44" s="645"/>
      <c r="CI44" s="645"/>
      <c r="CJ44" s="645"/>
      <c r="CK44" s="645"/>
      <c r="CL44" s="645"/>
      <c r="CM44" s="645"/>
      <c r="CN44" s="645"/>
      <c r="CO44" s="645"/>
      <c r="CP44" s="645"/>
      <c r="CQ44" s="646"/>
      <c r="CR44" s="647">
        <v>13911073</v>
      </c>
      <c r="CS44" s="648"/>
      <c r="CT44" s="648"/>
      <c r="CU44" s="648"/>
      <c r="CV44" s="648"/>
      <c r="CW44" s="648"/>
      <c r="CX44" s="648"/>
      <c r="CY44" s="649"/>
      <c r="CZ44" s="652">
        <v>9.1999999999999993</v>
      </c>
      <c r="DA44" s="653"/>
      <c r="DB44" s="653"/>
      <c r="DC44" s="665"/>
      <c r="DD44" s="656">
        <v>4024530</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5576974</v>
      </c>
      <c r="CS45" s="672"/>
      <c r="CT45" s="672"/>
      <c r="CU45" s="672"/>
      <c r="CV45" s="672"/>
      <c r="CW45" s="672"/>
      <c r="CX45" s="672"/>
      <c r="CY45" s="673"/>
      <c r="CZ45" s="652">
        <v>3.7</v>
      </c>
      <c r="DA45" s="684"/>
      <c r="DB45" s="684"/>
      <c r="DC45" s="686"/>
      <c r="DD45" s="656">
        <v>481637</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7820546</v>
      </c>
      <c r="CS46" s="648"/>
      <c r="CT46" s="648"/>
      <c r="CU46" s="648"/>
      <c r="CV46" s="648"/>
      <c r="CW46" s="648"/>
      <c r="CX46" s="648"/>
      <c r="CY46" s="649"/>
      <c r="CZ46" s="652">
        <v>5.2</v>
      </c>
      <c r="DA46" s="653"/>
      <c r="DB46" s="653"/>
      <c r="DC46" s="665"/>
      <c r="DD46" s="656">
        <v>3459801</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v>1477448</v>
      </c>
      <c r="CS47" s="672"/>
      <c r="CT47" s="672"/>
      <c r="CU47" s="672"/>
      <c r="CV47" s="672"/>
      <c r="CW47" s="672"/>
      <c r="CX47" s="672"/>
      <c r="CY47" s="673"/>
      <c r="CZ47" s="652">
        <v>1</v>
      </c>
      <c r="DA47" s="684"/>
      <c r="DB47" s="684"/>
      <c r="DC47" s="686"/>
      <c r="DD47" s="656">
        <v>387627</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128</v>
      </c>
      <c r="CS48" s="648"/>
      <c r="CT48" s="648"/>
      <c r="CU48" s="648"/>
      <c r="CV48" s="648"/>
      <c r="CW48" s="648"/>
      <c r="CX48" s="648"/>
      <c r="CY48" s="649"/>
      <c r="CZ48" s="652" t="s">
        <v>128</v>
      </c>
      <c r="DA48" s="653"/>
      <c r="DB48" s="653"/>
      <c r="DC48" s="665"/>
      <c r="DD48" s="656" t="s">
        <v>128</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365</v>
      </c>
      <c r="CE49" s="689"/>
      <c r="CF49" s="689"/>
      <c r="CG49" s="689"/>
      <c r="CH49" s="689"/>
      <c r="CI49" s="689"/>
      <c r="CJ49" s="689"/>
      <c r="CK49" s="689"/>
      <c r="CL49" s="689"/>
      <c r="CM49" s="689"/>
      <c r="CN49" s="689"/>
      <c r="CO49" s="689"/>
      <c r="CP49" s="689"/>
      <c r="CQ49" s="690"/>
      <c r="CR49" s="738">
        <v>151357527</v>
      </c>
      <c r="CS49" s="718"/>
      <c r="CT49" s="718"/>
      <c r="CU49" s="718"/>
      <c r="CV49" s="718"/>
      <c r="CW49" s="718"/>
      <c r="CX49" s="718"/>
      <c r="CY49" s="749"/>
      <c r="CZ49" s="743">
        <v>100</v>
      </c>
      <c r="DA49" s="750"/>
      <c r="DB49" s="750"/>
      <c r="DC49" s="751"/>
      <c r="DD49" s="752">
        <v>73144493</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ICDLJu5wtTBUVkI+TOiaKtXQit0rSGwRjGLmE1fE3PYzmaSm5UTRM6qmPSnBSw7FEdmIerAstCR90FVndGr9w==" saltValue="KPkoXp0SSGUkcMWeiCj9y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1" zoomScale="70" zoomScaleNormal="25" zoomScaleSheetLayoutView="70" workbookViewId="0">
      <selection activeCell="V74" sqref="V74:Z7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388</v>
      </c>
      <c r="C7" s="780"/>
      <c r="D7" s="780"/>
      <c r="E7" s="780"/>
      <c r="F7" s="780"/>
      <c r="G7" s="780"/>
      <c r="H7" s="780"/>
      <c r="I7" s="780"/>
      <c r="J7" s="780"/>
      <c r="K7" s="780"/>
      <c r="L7" s="780"/>
      <c r="M7" s="780"/>
      <c r="N7" s="780"/>
      <c r="O7" s="780"/>
      <c r="P7" s="781"/>
      <c r="Q7" s="782">
        <v>155146</v>
      </c>
      <c r="R7" s="783"/>
      <c r="S7" s="783"/>
      <c r="T7" s="783"/>
      <c r="U7" s="783"/>
      <c r="V7" s="783">
        <v>149998</v>
      </c>
      <c r="W7" s="783"/>
      <c r="X7" s="783"/>
      <c r="Y7" s="783"/>
      <c r="Z7" s="783"/>
      <c r="AA7" s="783">
        <v>5148</v>
      </c>
      <c r="AB7" s="783"/>
      <c r="AC7" s="783"/>
      <c r="AD7" s="783"/>
      <c r="AE7" s="784"/>
      <c r="AF7" s="785">
        <v>4088</v>
      </c>
      <c r="AG7" s="786"/>
      <c r="AH7" s="786"/>
      <c r="AI7" s="786"/>
      <c r="AJ7" s="787"/>
      <c r="AK7" s="825">
        <v>5312</v>
      </c>
      <c r="AL7" s="826"/>
      <c r="AM7" s="826"/>
      <c r="AN7" s="826"/>
      <c r="AO7" s="826"/>
      <c r="AP7" s="826">
        <v>100491</v>
      </c>
      <c r="AQ7" s="826"/>
      <c r="AR7" s="826"/>
      <c r="AS7" s="826"/>
      <c r="AT7" s="826"/>
      <c r="AU7" s="827"/>
      <c r="AV7" s="827"/>
      <c r="AW7" s="827"/>
      <c r="AX7" s="827"/>
      <c r="AY7" s="828"/>
      <c r="AZ7" s="254"/>
      <c r="BA7" s="254"/>
      <c r="BB7" s="254"/>
      <c r="BC7" s="254"/>
      <c r="BD7" s="254"/>
      <c r="BE7" s="255"/>
      <c r="BF7" s="255"/>
      <c r="BG7" s="255"/>
      <c r="BH7" s="255"/>
      <c r="BI7" s="255"/>
      <c r="BJ7" s="255"/>
      <c r="BK7" s="255"/>
      <c r="BL7" s="255"/>
      <c r="BM7" s="255"/>
      <c r="BN7" s="255"/>
      <c r="BO7" s="255"/>
      <c r="BP7" s="255"/>
      <c r="BQ7" s="261">
        <v>1</v>
      </c>
      <c r="BR7" s="262"/>
      <c r="BS7" s="829" t="s">
        <v>594</v>
      </c>
      <c r="BT7" s="830"/>
      <c r="BU7" s="830"/>
      <c r="BV7" s="830"/>
      <c r="BW7" s="830"/>
      <c r="BX7" s="830"/>
      <c r="BY7" s="830"/>
      <c r="BZ7" s="830"/>
      <c r="CA7" s="830"/>
      <c r="CB7" s="830"/>
      <c r="CC7" s="830"/>
      <c r="CD7" s="830"/>
      <c r="CE7" s="830"/>
      <c r="CF7" s="830"/>
      <c r="CG7" s="831"/>
      <c r="CH7" s="819">
        <v>-21</v>
      </c>
      <c r="CI7" s="820"/>
      <c r="CJ7" s="820"/>
      <c r="CK7" s="820"/>
      <c r="CL7" s="821"/>
      <c r="CM7" s="819">
        <v>166</v>
      </c>
      <c r="CN7" s="820"/>
      <c r="CO7" s="820"/>
      <c r="CP7" s="820"/>
      <c r="CQ7" s="821"/>
      <c r="CR7" s="819">
        <v>30</v>
      </c>
      <c r="CS7" s="820"/>
      <c r="CT7" s="820"/>
      <c r="CU7" s="820"/>
      <c r="CV7" s="821"/>
      <c r="CW7" s="819">
        <v>19</v>
      </c>
      <c r="CX7" s="820"/>
      <c r="CY7" s="820"/>
      <c r="CZ7" s="820"/>
      <c r="DA7" s="821"/>
      <c r="DB7" s="819" t="s">
        <v>585</v>
      </c>
      <c r="DC7" s="820"/>
      <c r="DD7" s="820"/>
      <c r="DE7" s="820"/>
      <c r="DF7" s="821"/>
      <c r="DG7" s="819" t="s">
        <v>585</v>
      </c>
      <c r="DH7" s="820"/>
      <c r="DI7" s="820"/>
      <c r="DJ7" s="820"/>
      <c r="DK7" s="821"/>
      <c r="DL7" s="822" t="s">
        <v>585</v>
      </c>
      <c r="DM7" s="823"/>
      <c r="DN7" s="823"/>
      <c r="DO7" s="823"/>
      <c r="DP7" s="824"/>
      <c r="DQ7" s="822" t="s">
        <v>585</v>
      </c>
      <c r="DR7" s="823"/>
      <c r="DS7" s="823"/>
      <c r="DT7" s="823"/>
      <c r="DU7" s="824"/>
      <c r="DV7" s="800"/>
      <c r="DW7" s="801"/>
      <c r="DX7" s="801"/>
      <c r="DY7" s="801"/>
      <c r="DZ7" s="802"/>
      <c r="EA7" s="256"/>
    </row>
    <row r="8" spans="1:131" s="257" customFormat="1" ht="26.25" customHeight="1" x14ac:dyDescent="0.15">
      <c r="A8" s="263">
        <v>2</v>
      </c>
      <c r="B8" s="803" t="s">
        <v>389</v>
      </c>
      <c r="C8" s="804"/>
      <c r="D8" s="804"/>
      <c r="E8" s="804"/>
      <c r="F8" s="804"/>
      <c r="G8" s="804"/>
      <c r="H8" s="804"/>
      <c r="I8" s="804"/>
      <c r="J8" s="804"/>
      <c r="K8" s="804"/>
      <c r="L8" s="804"/>
      <c r="M8" s="804"/>
      <c r="N8" s="804"/>
      <c r="O8" s="804"/>
      <c r="P8" s="805"/>
      <c r="Q8" s="806">
        <v>2728</v>
      </c>
      <c r="R8" s="807"/>
      <c r="S8" s="807"/>
      <c r="T8" s="807"/>
      <c r="U8" s="807"/>
      <c r="V8" s="807">
        <v>2189</v>
      </c>
      <c r="W8" s="807"/>
      <c r="X8" s="807"/>
      <c r="Y8" s="807"/>
      <c r="Z8" s="807"/>
      <c r="AA8" s="807">
        <v>539</v>
      </c>
      <c r="AB8" s="807"/>
      <c r="AC8" s="807"/>
      <c r="AD8" s="807"/>
      <c r="AE8" s="808"/>
      <c r="AF8" s="809">
        <v>525</v>
      </c>
      <c r="AG8" s="810"/>
      <c r="AH8" s="810"/>
      <c r="AI8" s="810"/>
      <c r="AJ8" s="811"/>
      <c r="AK8" s="812">
        <v>151</v>
      </c>
      <c r="AL8" s="813"/>
      <c r="AM8" s="813"/>
      <c r="AN8" s="813"/>
      <c r="AO8" s="813"/>
      <c r="AP8" s="813">
        <v>7747</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595</v>
      </c>
      <c r="BT8" s="817"/>
      <c r="BU8" s="817"/>
      <c r="BV8" s="817"/>
      <c r="BW8" s="817"/>
      <c r="BX8" s="817"/>
      <c r="BY8" s="817"/>
      <c r="BZ8" s="817"/>
      <c r="CA8" s="817"/>
      <c r="CB8" s="817"/>
      <c r="CC8" s="817"/>
      <c r="CD8" s="817"/>
      <c r="CE8" s="817"/>
      <c r="CF8" s="817"/>
      <c r="CG8" s="818"/>
      <c r="CH8" s="822">
        <v>0</v>
      </c>
      <c r="CI8" s="823"/>
      <c r="CJ8" s="823"/>
      <c r="CK8" s="823"/>
      <c r="CL8" s="824"/>
      <c r="CM8" s="822">
        <v>91</v>
      </c>
      <c r="CN8" s="823"/>
      <c r="CO8" s="823"/>
      <c r="CP8" s="823"/>
      <c r="CQ8" s="824"/>
      <c r="CR8" s="822">
        <v>30</v>
      </c>
      <c r="CS8" s="823"/>
      <c r="CT8" s="823"/>
      <c r="CU8" s="823"/>
      <c r="CV8" s="824"/>
      <c r="CW8" s="822">
        <v>12</v>
      </c>
      <c r="CX8" s="823"/>
      <c r="CY8" s="823"/>
      <c r="CZ8" s="823"/>
      <c r="DA8" s="824"/>
      <c r="DB8" s="822" t="s">
        <v>585</v>
      </c>
      <c r="DC8" s="823"/>
      <c r="DD8" s="823"/>
      <c r="DE8" s="823"/>
      <c r="DF8" s="824"/>
      <c r="DG8" s="822" t="s">
        <v>585</v>
      </c>
      <c r="DH8" s="823"/>
      <c r="DI8" s="823"/>
      <c r="DJ8" s="823"/>
      <c r="DK8" s="824"/>
      <c r="DL8" s="822" t="s">
        <v>585</v>
      </c>
      <c r="DM8" s="823"/>
      <c r="DN8" s="823"/>
      <c r="DO8" s="823"/>
      <c r="DP8" s="824"/>
      <c r="DQ8" s="822" t="s">
        <v>585</v>
      </c>
      <c r="DR8" s="823"/>
      <c r="DS8" s="823"/>
      <c r="DT8" s="823"/>
      <c r="DU8" s="824"/>
      <c r="DV8" s="832"/>
      <c r="DW8" s="833"/>
      <c r="DX8" s="833"/>
      <c r="DY8" s="833"/>
      <c r="DZ8" s="834"/>
      <c r="EA8" s="256"/>
    </row>
    <row r="9" spans="1:131" s="257" customFormat="1" ht="26.25" customHeight="1" x14ac:dyDescent="0.15">
      <c r="A9" s="263">
        <v>3</v>
      </c>
      <c r="B9" s="803" t="s">
        <v>390</v>
      </c>
      <c r="C9" s="804"/>
      <c r="D9" s="804"/>
      <c r="E9" s="804"/>
      <c r="F9" s="804"/>
      <c r="G9" s="804"/>
      <c r="H9" s="804"/>
      <c r="I9" s="804"/>
      <c r="J9" s="804"/>
      <c r="K9" s="804"/>
      <c r="L9" s="804"/>
      <c r="M9" s="804"/>
      <c r="N9" s="804"/>
      <c r="O9" s="804"/>
      <c r="P9" s="805"/>
      <c r="Q9" s="806">
        <v>0</v>
      </c>
      <c r="R9" s="807"/>
      <c r="S9" s="807"/>
      <c r="T9" s="807"/>
      <c r="U9" s="807"/>
      <c r="V9" s="807">
        <v>0</v>
      </c>
      <c r="W9" s="807"/>
      <c r="X9" s="807"/>
      <c r="Y9" s="807"/>
      <c r="Z9" s="807"/>
      <c r="AA9" s="807">
        <v>0</v>
      </c>
      <c r="AB9" s="807"/>
      <c r="AC9" s="807"/>
      <c r="AD9" s="807"/>
      <c r="AE9" s="808"/>
      <c r="AF9" s="809" t="s">
        <v>128</v>
      </c>
      <c r="AG9" s="810"/>
      <c r="AH9" s="810"/>
      <c r="AI9" s="810"/>
      <c r="AJ9" s="811"/>
      <c r="AK9" s="812">
        <v>0</v>
      </c>
      <c r="AL9" s="813"/>
      <c r="AM9" s="813"/>
      <c r="AN9" s="813"/>
      <c r="AO9" s="813"/>
      <c r="AP9" s="813" t="s">
        <v>584</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596</v>
      </c>
      <c r="BT9" s="817"/>
      <c r="BU9" s="817"/>
      <c r="BV9" s="817"/>
      <c r="BW9" s="817"/>
      <c r="BX9" s="817"/>
      <c r="BY9" s="817"/>
      <c r="BZ9" s="817"/>
      <c r="CA9" s="817"/>
      <c r="CB9" s="817"/>
      <c r="CC9" s="817"/>
      <c r="CD9" s="817"/>
      <c r="CE9" s="817"/>
      <c r="CF9" s="817"/>
      <c r="CG9" s="818"/>
      <c r="CH9" s="822">
        <v>-15</v>
      </c>
      <c r="CI9" s="823"/>
      <c r="CJ9" s="823"/>
      <c r="CK9" s="823"/>
      <c r="CL9" s="824"/>
      <c r="CM9" s="822">
        <v>267</v>
      </c>
      <c r="CN9" s="823"/>
      <c r="CO9" s="823"/>
      <c r="CP9" s="823"/>
      <c r="CQ9" s="824"/>
      <c r="CR9" s="822">
        <v>60</v>
      </c>
      <c r="CS9" s="823"/>
      <c r="CT9" s="823"/>
      <c r="CU9" s="823"/>
      <c r="CV9" s="824"/>
      <c r="CW9" s="822">
        <v>242</v>
      </c>
      <c r="CX9" s="823"/>
      <c r="CY9" s="823"/>
      <c r="CZ9" s="823"/>
      <c r="DA9" s="824"/>
      <c r="DB9" s="822" t="s">
        <v>585</v>
      </c>
      <c r="DC9" s="823"/>
      <c r="DD9" s="823"/>
      <c r="DE9" s="823"/>
      <c r="DF9" s="824"/>
      <c r="DG9" s="822" t="s">
        <v>585</v>
      </c>
      <c r="DH9" s="823"/>
      <c r="DI9" s="823"/>
      <c r="DJ9" s="823"/>
      <c r="DK9" s="824"/>
      <c r="DL9" s="822" t="s">
        <v>585</v>
      </c>
      <c r="DM9" s="823"/>
      <c r="DN9" s="823"/>
      <c r="DO9" s="823"/>
      <c r="DP9" s="824"/>
      <c r="DQ9" s="822" t="s">
        <v>585</v>
      </c>
      <c r="DR9" s="823"/>
      <c r="DS9" s="823"/>
      <c r="DT9" s="823"/>
      <c r="DU9" s="824"/>
      <c r="DV9" s="832"/>
      <c r="DW9" s="833"/>
      <c r="DX9" s="833"/>
      <c r="DY9" s="833"/>
      <c r="DZ9" s="834"/>
      <c r="EA9" s="256"/>
    </row>
    <row r="10" spans="1:131" s="257" customFormat="1" ht="26.25" customHeight="1" x14ac:dyDescent="0.15">
      <c r="A10" s="263">
        <v>4</v>
      </c>
      <c r="B10" s="803" t="s">
        <v>391</v>
      </c>
      <c r="C10" s="804"/>
      <c r="D10" s="804"/>
      <c r="E10" s="804"/>
      <c r="F10" s="804"/>
      <c r="G10" s="804"/>
      <c r="H10" s="804"/>
      <c r="I10" s="804"/>
      <c r="J10" s="804"/>
      <c r="K10" s="804"/>
      <c r="L10" s="804"/>
      <c r="M10" s="804"/>
      <c r="N10" s="804"/>
      <c r="O10" s="804"/>
      <c r="P10" s="805"/>
      <c r="Q10" s="806">
        <v>94</v>
      </c>
      <c r="R10" s="807"/>
      <c r="S10" s="807"/>
      <c r="T10" s="807"/>
      <c r="U10" s="807"/>
      <c r="V10" s="807">
        <v>94</v>
      </c>
      <c r="W10" s="807"/>
      <c r="X10" s="807"/>
      <c r="Y10" s="807"/>
      <c r="Z10" s="807"/>
      <c r="AA10" s="807">
        <v>0</v>
      </c>
      <c r="AB10" s="807"/>
      <c r="AC10" s="807"/>
      <c r="AD10" s="807"/>
      <c r="AE10" s="808"/>
      <c r="AF10" s="809" t="s">
        <v>128</v>
      </c>
      <c r="AG10" s="810"/>
      <c r="AH10" s="810"/>
      <c r="AI10" s="810"/>
      <c r="AJ10" s="811"/>
      <c r="AK10" s="812">
        <v>63</v>
      </c>
      <c r="AL10" s="813"/>
      <c r="AM10" s="813"/>
      <c r="AN10" s="813"/>
      <c r="AO10" s="813"/>
      <c r="AP10" s="813" t="s">
        <v>584</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597</v>
      </c>
      <c r="BT10" s="817"/>
      <c r="BU10" s="817"/>
      <c r="BV10" s="817"/>
      <c r="BW10" s="817"/>
      <c r="BX10" s="817"/>
      <c r="BY10" s="817"/>
      <c r="BZ10" s="817"/>
      <c r="CA10" s="817"/>
      <c r="CB10" s="817"/>
      <c r="CC10" s="817"/>
      <c r="CD10" s="817"/>
      <c r="CE10" s="817"/>
      <c r="CF10" s="817"/>
      <c r="CG10" s="818"/>
      <c r="CH10" s="822">
        <v>-169</v>
      </c>
      <c r="CI10" s="823"/>
      <c r="CJ10" s="823"/>
      <c r="CK10" s="823"/>
      <c r="CL10" s="824"/>
      <c r="CM10" s="822">
        <v>387</v>
      </c>
      <c r="CN10" s="823"/>
      <c r="CO10" s="823"/>
      <c r="CP10" s="823"/>
      <c r="CQ10" s="824"/>
      <c r="CR10" s="822">
        <v>148</v>
      </c>
      <c r="CS10" s="823"/>
      <c r="CT10" s="823"/>
      <c r="CU10" s="823"/>
      <c r="CV10" s="824"/>
      <c r="CW10" s="822">
        <v>0</v>
      </c>
      <c r="CX10" s="823"/>
      <c r="CY10" s="823"/>
      <c r="CZ10" s="823"/>
      <c r="DA10" s="824"/>
      <c r="DB10" s="822" t="s">
        <v>585</v>
      </c>
      <c r="DC10" s="823"/>
      <c r="DD10" s="823"/>
      <c r="DE10" s="823"/>
      <c r="DF10" s="824"/>
      <c r="DG10" s="822" t="s">
        <v>585</v>
      </c>
      <c r="DH10" s="823"/>
      <c r="DI10" s="823"/>
      <c r="DJ10" s="823"/>
      <c r="DK10" s="824"/>
      <c r="DL10" s="822" t="s">
        <v>585</v>
      </c>
      <c r="DM10" s="823"/>
      <c r="DN10" s="823"/>
      <c r="DO10" s="823"/>
      <c r="DP10" s="824"/>
      <c r="DQ10" s="822" t="s">
        <v>585</v>
      </c>
      <c r="DR10" s="823"/>
      <c r="DS10" s="823"/>
      <c r="DT10" s="823"/>
      <c r="DU10" s="824"/>
      <c r="DV10" s="832"/>
      <c r="DW10" s="833"/>
      <c r="DX10" s="833"/>
      <c r="DY10" s="833"/>
      <c r="DZ10" s="834"/>
      <c r="EA10" s="256"/>
    </row>
    <row r="11" spans="1:131" s="257" customFormat="1" ht="26.25" customHeight="1" x14ac:dyDescent="0.15">
      <c r="A11" s="263">
        <v>5</v>
      </c>
      <c r="B11" s="803" t="s">
        <v>392</v>
      </c>
      <c r="C11" s="804"/>
      <c r="D11" s="804"/>
      <c r="E11" s="804"/>
      <c r="F11" s="804"/>
      <c r="G11" s="804"/>
      <c r="H11" s="804"/>
      <c r="I11" s="804"/>
      <c r="J11" s="804"/>
      <c r="K11" s="804"/>
      <c r="L11" s="804"/>
      <c r="M11" s="804"/>
      <c r="N11" s="804"/>
      <c r="O11" s="804"/>
      <c r="P11" s="805"/>
      <c r="Q11" s="806">
        <v>52</v>
      </c>
      <c r="R11" s="807"/>
      <c r="S11" s="807"/>
      <c r="T11" s="807"/>
      <c r="U11" s="807"/>
      <c r="V11" s="807">
        <v>34</v>
      </c>
      <c r="W11" s="807"/>
      <c r="X11" s="807"/>
      <c r="Y11" s="807"/>
      <c r="Z11" s="807"/>
      <c r="AA11" s="807">
        <v>18</v>
      </c>
      <c r="AB11" s="807"/>
      <c r="AC11" s="807"/>
      <c r="AD11" s="807"/>
      <c r="AE11" s="808"/>
      <c r="AF11" s="809">
        <v>18</v>
      </c>
      <c r="AG11" s="810"/>
      <c r="AH11" s="810"/>
      <c r="AI11" s="810"/>
      <c r="AJ11" s="811"/>
      <c r="AK11" s="812">
        <v>7</v>
      </c>
      <c r="AL11" s="813"/>
      <c r="AM11" s="813"/>
      <c r="AN11" s="813"/>
      <c r="AO11" s="813"/>
      <c r="AP11" s="813">
        <v>138</v>
      </c>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608</v>
      </c>
      <c r="BT11" s="817"/>
      <c r="BU11" s="817"/>
      <c r="BV11" s="817"/>
      <c r="BW11" s="817"/>
      <c r="BX11" s="817"/>
      <c r="BY11" s="817"/>
      <c r="BZ11" s="817"/>
      <c r="CA11" s="817"/>
      <c r="CB11" s="817"/>
      <c r="CC11" s="817"/>
      <c r="CD11" s="817"/>
      <c r="CE11" s="817"/>
      <c r="CF11" s="817"/>
      <c r="CG11" s="818"/>
      <c r="CH11" s="822">
        <v>-10</v>
      </c>
      <c r="CI11" s="823"/>
      <c r="CJ11" s="823"/>
      <c r="CK11" s="823"/>
      <c r="CL11" s="824"/>
      <c r="CM11" s="822">
        <v>90</v>
      </c>
      <c r="CN11" s="823"/>
      <c r="CO11" s="823"/>
      <c r="CP11" s="823"/>
      <c r="CQ11" s="824"/>
      <c r="CR11" s="822">
        <v>2</v>
      </c>
      <c r="CS11" s="823"/>
      <c r="CT11" s="823"/>
      <c r="CU11" s="823"/>
      <c r="CV11" s="824"/>
      <c r="CW11" s="822">
        <v>30</v>
      </c>
      <c r="CX11" s="823"/>
      <c r="CY11" s="823"/>
      <c r="CZ11" s="823"/>
      <c r="DA11" s="824"/>
      <c r="DB11" s="822" t="s">
        <v>585</v>
      </c>
      <c r="DC11" s="823"/>
      <c r="DD11" s="823"/>
      <c r="DE11" s="823"/>
      <c r="DF11" s="824"/>
      <c r="DG11" s="822" t="s">
        <v>585</v>
      </c>
      <c r="DH11" s="823"/>
      <c r="DI11" s="823"/>
      <c r="DJ11" s="823"/>
      <c r="DK11" s="824"/>
      <c r="DL11" s="822" t="s">
        <v>585</v>
      </c>
      <c r="DM11" s="823"/>
      <c r="DN11" s="823"/>
      <c r="DO11" s="823"/>
      <c r="DP11" s="824"/>
      <c r="DQ11" s="822" t="s">
        <v>585</v>
      </c>
      <c r="DR11" s="823"/>
      <c r="DS11" s="823"/>
      <c r="DT11" s="823"/>
      <c r="DU11" s="824"/>
      <c r="DV11" s="832"/>
      <c r="DW11" s="833"/>
      <c r="DX11" s="833"/>
      <c r="DY11" s="833"/>
      <c r="DZ11" s="834"/>
      <c r="EA11" s="256"/>
    </row>
    <row r="12" spans="1:131" s="257" customFormat="1" ht="26.25" customHeight="1" x14ac:dyDescent="0.15">
      <c r="A12" s="263">
        <v>6</v>
      </c>
      <c r="B12" s="803" t="s">
        <v>393</v>
      </c>
      <c r="C12" s="804"/>
      <c r="D12" s="804"/>
      <c r="E12" s="804"/>
      <c r="F12" s="804"/>
      <c r="G12" s="804"/>
      <c r="H12" s="804"/>
      <c r="I12" s="804"/>
      <c r="J12" s="804"/>
      <c r="K12" s="804"/>
      <c r="L12" s="804"/>
      <c r="M12" s="804"/>
      <c r="N12" s="804"/>
      <c r="O12" s="804"/>
      <c r="P12" s="805"/>
      <c r="Q12" s="806">
        <v>1018</v>
      </c>
      <c r="R12" s="807"/>
      <c r="S12" s="807"/>
      <c r="T12" s="807"/>
      <c r="U12" s="807"/>
      <c r="V12" s="807">
        <v>1018</v>
      </c>
      <c r="W12" s="807"/>
      <c r="X12" s="807"/>
      <c r="Y12" s="807"/>
      <c r="Z12" s="807"/>
      <c r="AA12" s="807">
        <v>0</v>
      </c>
      <c r="AB12" s="807"/>
      <c r="AC12" s="807"/>
      <c r="AD12" s="807"/>
      <c r="AE12" s="808"/>
      <c r="AF12" s="809" t="s">
        <v>128</v>
      </c>
      <c r="AG12" s="810"/>
      <c r="AH12" s="810"/>
      <c r="AI12" s="810"/>
      <c r="AJ12" s="811"/>
      <c r="AK12" s="812" t="s">
        <v>584</v>
      </c>
      <c r="AL12" s="813"/>
      <c r="AM12" s="813"/>
      <c r="AN12" s="813"/>
      <c r="AO12" s="813"/>
      <c r="AP12" s="813">
        <v>5826</v>
      </c>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598</v>
      </c>
      <c r="BT12" s="817"/>
      <c r="BU12" s="817"/>
      <c r="BV12" s="817"/>
      <c r="BW12" s="817"/>
      <c r="BX12" s="817"/>
      <c r="BY12" s="817"/>
      <c r="BZ12" s="817"/>
      <c r="CA12" s="817"/>
      <c r="CB12" s="817"/>
      <c r="CC12" s="817"/>
      <c r="CD12" s="817"/>
      <c r="CE12" s="817"/>
      <c r="CF12" s="817"/>
      <c r="CG12" s="818"/>
      <c r="CH12" s="822">
        <v>-10</v>
      </c>
      <c r="CI12" s="823"/>
      <c r="CJ12" s="823"/>
      <c r="CK12" s="823"/>
      <c r="CL12" s="824"/>
      <c r="CM12" s="822">
        <v>128</v>
      </c>
      <c r="CN12" s="823"/>
      <c r="CO12" s="823"/>
      <c r="CP12" s="823"/>
      <c r="CQ12" s="824"/>
      <c r="CR12" s="822">
        <v>39</v>
      </c>
      <c r="CS12" s="823"/>
      <c r="CT12" s="823"/>
      <c r="CU12" s="823"/>
      <c r="CV12" s="824"/>
      <c r="CW12" s="822">
        <v>0</v>
      </c>
      <c r="CX12" s="823"/>
      <c r="CY12" s="823"/>
      <c r="CZ12" s="823"/>
      <c r="DA12" s="824"/>
      <c r="DB12" s="822" t="s">
        <v>585</v>
      </c>
      <c r="DC12" s="823"/>
      <c r="DD12" s="823"/>
      <c r="DE12" s="823"/>
      <c r="DF12" s="824"/>
      <c r="DG12" s="822" t="s">
        <v>585</v>
      </c>
      <c r="DH12" s="823"/>
      <c r="DI12" s="823"/>
      <c r="DJ12" s="823"/>
      <c r="DK12" s="824"/>
      <c r="DL12" s="822" t="s">
        <v>585</v>
      </c>
      <c r="DM12" s="823"/>
      <c r="DN12" s="823"/>
      <c r="DO12" s="823"/>
      <c r="DP12" s="824"/>
      <c r="DQ12" s="822" t="s">
        <v>585</v>
      </c>
      <c r="DR12" s="823"/>
      <c r="DS12" s="823"/>
      <c r="DT12" s="823"/>
      <c r="DU12" s="824"/>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599</v>
      </c>
      <c r="BT13" s="817"/>
      <c r="BU13" s="817"/>
      <c r="BV13" s="817"/>
      <c r="BW13" s="817"/>
      <c r="BX13" s="817"/>
      <c r="BY13" s="817"/>
      <c r="BZ13" s="817"/>
      <c r="CA13" s="817"/>
      <c r="CB13" s="817"/>
      <c r="CC13" s="817"/>
      <c r="CD13" s="817"/>
      <c r="CE13" s="817"/>
      <c r="CF13" s="817"/>
      <c r="CG13" s="818"/>
      <c r="CH13" s="822">
        <v>2</v>
      </c>
      <c r="CI13" s="823"/>
      <c r="CJ13" s="823"/>
      <c r="CK13" s="823"/>
      <c r="CL13" s="824"/>
      <c r="CM13" s="822">
        <v>8</v>
      </c>
      <c r="CN13" s="823"/>
      <c r="CO13" s="823"/>
      <c r="CP13" s="823"/>
      <c r="CQ13" s="824"/>
      <c r="CR13" s="822">
        <v>8</v>
      </c>
      <c r="CS13" s="823"/>
      <c r="CT13" s="823"/>
      <c r="CU13" s="823"/>
      <c r="CV13" s="824"/>
      <c r="CW13" s="822">
        <v>11</v>
      </c>
      <c r="CX13" s="823"/>
      <c r="CY13" s="823"/>
      <c r="CZ13" s="823"/>
      <c r="DA13" s="824"/>
      <c r="DB13" s="822" t="s">
        <v>585</v>
      </c>
      <c r="DC13" s="823"/>
      <c r="DD13" s="823"/>
      <c r="DE13" s="823"/>
      <c r="DF13" s="824"/>
      <c r="DG13" s="822" t="s">
        <v>585</v>
      </c>
      <c r="DH13" s="823"/>
      <c r="DI13" s="823"/>
      <c r="DJ13" s="823"/>
      <c r="DK13" s="824"/>
      <c r="DL13" s="822" t="s">
        <v>585</v>
      </c>
      <c r="DM13" s="823"/>
      <c r="DN13" s="823"/>
      <c r="DO13" s="823"/>
      <c r="DP13" s="824"/>
      <c r="DQ13" s="822" t="s">
        <v>585</v>
      </c>
      <c r="DR13" s="823"/>
      <c r="DS13" s="823"/>
      <c r="DT13" s="823"/>
      <c r="DU13" s="824"/>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t="s">
        <v>600</v>
      </c>
      <c r="BT14" s="817"/>
      <c r="BU14" s="817"/>
      <c r="BV14" s="817"/>
      <c r="BW14" s="817"/>
      <c r="BX14" s="817"/>
      <c r="BY14" s="817"/>
      <c r="BZ14" s="817"/>
      <c r="CA14" s="817"/>
      <c r="CB14" s="817"/>
      <c r="CC14" s="817"/>
      <c r="CD14" s="817"/>
      <c r="CE14" s="817"/>
      <c r="CF14" s="817"/>
      <c r="CG14" s="818"/>
      <c r="CH14" s="822">
        <v>-83</v>
      </c>
      <c r="CI14" s="823"/>
      <c r="CJ14" s="823"/>
      <c r="CK14" s="823"/>
      <c r="CL14" s="824"/>
      <c r="CM14" s="822">
        <v>83</v>
      </c>
      <c r="CN14" s="823"/>
      <c r="CO14" s="823"/>
      <c r="CP14" s="823"/>
      <c r="CQ14" s="824"/>
      <c r="CR14" s="822">
        <v>80</v>
      </c>
      <c r="CS14" s="823"/>
      <c r="CT14" s="823"/>
      <c r="CU14" s="823"/>
      <c r="CV14" s="824"/>
      <c r="CW14" s="822">
        <v>9</v>
      </c>
      <c r="CX14" s="823"/>
      <c r="CY14" s="823"/>
      <c r="CZ14" s="823"/>
      <c r="DA14" s="824"/>
      <c r="DB14" s="822" t="s">
        <v>585</v>
      </c>
      <c r="DC14" s="823"/>
      <c r="DD14" s="823"/>
      <c r="DE14" s="823"/>
      <c r="DF14" s="824"/>
      <c r="DG14" s="822" t="s">
        <v>585</v>
      </c>
      <c r="DH14" s="823"/>
      <c r="DI14" s="823"/>
      <c r="DJ14" s="823"/>
      <c r="DK14" s="824"/>
      <c r="DL14" s="822" t="s">
        <v>585</v>
      </c>
      <c r="DM14" s="823"/>
      <c r="DN14" s="823"/>
      <c r="DO14" s="823"/>
      <c r="DP14" s="824"/>
      <c r="DQ14" s="822" t="s">
        <v>585</v>
      </c>
      <c r="DR14" s="823"/>
      <c r="DS14" s="823"/>
      <c r="DT14" s="823"/>
      <c r="DU14" s="824"/>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t="s">
        <v>601</v>
      </c>
      <c r="BT15" s="817"/>
      <c r="BU15" s="817"/>
      <c r="BV15" s="817"/>
      <c r="BW15" s="817"/>
      <c r="BX15" s="817"/>
      <c r="BY15" s="817"/>
      <c r="BZ15" s="817"/>
      <c r="CA15" s="817"/>
      <c r="CB15" s="817"/>
      <c r="CC15" s="817"/>
      <c r="CD15" s="817"/>
      <c r="CE15" s="817"/>
      <c r="CF15" s="817"/>
      <c r="CG15" s="818"/>
      <c r="CH15" s="822">
        <v>171</v>
      </c>
      <c r="CI15" s="823"/>
      <c r="CJ15" s="823"/>
      <c r="CK15" s="823"/>
      <c r="CL15" s="824"/>
      <c r="CM15" s="822">
        <v>2497</v>
      </c>
      <c r="CN15" s="823"/>
      <c r="CO15" s="823"/>
      <c r="CP15" s="823"/>
      <c r="CQ15" s="824"/>
      <c r="CR15" s="822">
        <v>1379</v>
      </c>
      <c r="CS15" s="823"/>
      <c r="CT15" s="823"/>
      <c r="CU15" s="823"/>
      <c r="CV15" s="824"/>
      <c r="CW15" s="822">
        <v>145</v>
      </c>
      <c r="CX15" s="823"/>
      <c r="CY15" s="823"/>
      <c r="CZ15" s="823"/>
      <c r="DA15" s="824"/>
      <c r="DB15" s="822">
        <v>932</v>
      </c>
      <c r="DC15" s="823"/>
      <c r="DD15" s="823"/>
      <c r="DE15" s="823"/>
      <c r="DF15" s="824"/>
      <c r="DG15" s="822" t="s">
        <v>585</v>
      </c>
      <c r="DH15" s="823"/>
      <c r="DI15" s="823"/>
      <c r="DJ15" s="823"/>
      <c r="DK15" s="824"/>
      <c r="DL15" s="822" t="s">
        <v>585</v>
      </c>
      <c r="DM15" s="823"/>
      <c r="DN15" s="823"/>
      <c r="DO15" s="823"/>
      <c r="DP15" s="824"/>
      <c r="DQ15" s="822" t="s">
        <v>585</v>
      </c>
      <c r="DR15" s="823"/>
      <c r="DS15" s="823"/>
      <c r="DT15" s="823"/>
      <c r="DU15" s="824"/>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t="s">
        <v>602</v>
      </c>
      <c r="BT16" s="817"/>
      <c r="BU16" s="817"/>
      <c r="BV16" s="817"/>
      <c r="BW16" s="817"/>
      <c r="BX16" s="817"/>
      <c r="BY16" s="817"/>
      <c r="BZ16" s="817"/>
      <c r="CA16" s="817"/>
      <c r="CB16" s="817"/>
      <c r="CC16" s="817"/>
      <c r="CD16" s="817"/>
      <c r="CE16" s="817"/>
      <c r="CF16" s="817"/>
      <c r="CG16" s="818"/>
      <c r="CH16" s="822">
        <v>0</v>
      </c>
      <c r="CI16" s="823"/>
      <c r="CJ16" s="823"/>
      <c r="CK16" s="823"/>
      <c r="CL16" s="824"/>
      <c r="CM16" s="822">
        <v>3</v>
      </c>
      <c r="CN16" s="823"/>
      <c r="CO16" s="823"/>
      <c r="CP16" s="823"/>
      <c r="CQ16" s="824"/>
      <c r="CR16" s="822">
        <v>3</v>
      </c>
      <c r="CS16" s="823"/>
      <c r="CT16" s="823"/>
      <c r="CU16" s="823"/>
      <c r="CV16" s="824"/>
      <c r="CW16" s="822">
        <v>23</v>
      </c>
      <c r="CX16" s="823"/>
      <c r="CY16" s="823"/>
      <c r="CZ16" s="823"/>
      <c r="DA16" s="824"/>
      <c r="DB16" s="822" t="s">
        <v>585</v>
      </c>
      <c r="DC16" s="823"/>
      <c r="DD16" s="823"/>
      <c r="DE16" s="823"/>
      <c r="DF16" s="824"/>
      <c r="DG16" s="822" t="s">
        <v>585</v>
      </c>
      <c r="DH16" s="823"/>
      <c r="DI16" s="823"/>
      <c r="DJ16" s="823"/>
      <c r="DK16" s="824"/>
      <c r="DL16" s="822" t="s">
        <v>585</v>
      </c>
      <c r="DM16" s="823"/>
      <c r="DN16" s="823"/>
      <c r="DO16" s="823"/>
      <c r="DP16" s="824"/>
      <c r="DQ16" s="822" t="s">
        <v>585</v>
      </c>
      <c r="DR16" s="823"/>
      <c r="DS16" s="823"/>
      <c r="DT16" s="823"/>
      <c r="DU16" s="824"/>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t="s">
        <v>603</v>
      </c>
      <c r="BT17" s="817"/>
      <c r="BU17" s="817"/>
      <c r="BV17" s="817"/>
      <c r="BW17" s="817"/>
      <c r="BX17" s="817"/>
      <c r="BY17" s="817"/>
      <c r="BZ17" s="817"/>
      <c r="CA17" s="817"/>
      <c r="CB17" s="817"/>
      <c r="CC17" s="817"/>
      <c r="CD17" s="817"/>
      <c r="CE17" s="817"/>
      <c r="CF17" s="817"/>
      <c r="CG17" s="818"/>
      <c r="CH17" s="822">
        <v>1908</v>
      </c>
      <c r="CI17" s="823"/>
      <c r="CJ17" s="823"/>
      <c r="CK17" s="823"/>
      <c r="CL17" s="824"/>
      <c r="CM17" s="822">
        <v>6877</v>
      </c>
      <c r="CN17" s="823"/>
      <c r="CO17" s="823"/>
      <c r="CP17" s="823"/>
      <c r="CQ17" s="824"/>
      <c r="CR17" s="822">
        <v>3709</v>
      </c>
      <c r="CS17" s="823"/>
      <c r="CT17" s="823"/>
      <c r="CU17" s="823"/>
      <c r="CV17" s="824"/>
      <c r="CW17" s="822">
        <v>755</v>
      </c>
      <c r="CX17" s="823"/>
      <c r="CY17" s="823"/>
      <c r="CZ17" s="823"/>
      <c r="DA17" s="824"/>
      <c r="DB17" s="822">
        <v>4894</v>
      </c>
      <c r="DC17" s="823"/>
      <c r="DD17" s="823"/>
      <c r="DE17" s="823"/>
      <c r="DF17" s="824"/>
      <c r="DG17" s="822" t="s">
        <v>585</v>
      </c>
      <c r="DH17" s="823"/>
      <c r="DI17" s="823"/>
      <c r="DJ17" s="823"/>
      <c r="DK17" s="824"/>
      <c r="DL17" s="822" t="s">
        <v>585</v>
      </c>
      <c r="DM17" s="823"/>
      <c r="DN17" s="823"/>
      <c r="DO17" s="823"/>
      <c r="DP17" s="824"/>
      <c r="DQ17" s="822" t="s">
        <v>585</v>
      </c>
      <c r="DR17" s="823"/>
      <c r="DS17" s="823"/>
      <c r="DT17" s="823"/>
      <c r="DU17" s="824"/>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t="s">
        <v>604</v>
      </c>
      <c r="BT18" s="817"/>
      <c r="BU18" s="817"/>
      <c r="BV18" s="817"/>
      <c r="BW18" s="817"/>
      <c r="BX18" s="817"/>
      <c r="BY18" s="817"/>
      <c r="BZ18" s="817"/>
      <c r="CA18" s="817"/>
      <c r="CB18" s="817"/>
      <c r="CC18" s="817"/>
      <c r="CD18" s="817"/>
      <c r="CE18" s="817"/>
      <c r="CF18" s="817"/>
      <c r="CG18" s="818"/>
      <c r="CH18" s="822">
        <v>139</v>
      </c>
      <c r="CI18" s="823"/>
      <c r="CJ18" s="823"/>
      <c r="CK18" s="823"/>
      <c r="CL18" s="824"/>
      <c r="CM18" s="822">
        <v>27740</v>
      </c>
      <c r="CN18" s="823"/>
      <c r="CO18" s="823"/>
      <c r="CP18" s="823"/>
      <c r="CQ18" s="824"/>
      <c r="CR18" s="822">
        <v>0</v>
      </c>
      <c r="CS18" s="823"/>
      <c r="CT18" s="823"/>
      <c r="CU18" s="823"/>
      <c r="CV18" s="824"/>
      <c r="CW18" s="822" t="s">
        <v>585</v>
      </c>
      <c r="CX18" s="823"/>
      <c r="CY18" s="823"/>
      <c r="CZ18" s="823"/>
      <c r="DA18" s="824"/>
      <c r="DB18" s="822">
        <v>273</v>
      </c>
      <c r="DC18" s="823"/>
      <c r="DD18" s="823"/>
      <c r="DE18" s="823"/>
      <c r="DF18" s="824"/>
      <c r="DG18" s="822">
        <v>174</v>
      </c>
      <c r="DH18" s="823"/>
      <c r="DI18" s="823"/>
      <c r="DJ18" s="823"/>
      <c r="DK18" s="824"/>
      <c r="DL18" s="822" t="s">
        <v>585</v>
      </c>
      <c r="DM18" s="823"/>
      <c r="DN18" s="823"/>
      <c r="DO18" s="823"/>
      <c r="DP18" s="824"/>
      <c r="DQ18" s="822">
        <v>17</v>
      </c>
      <c r="DR18" s="823"/>
      <c r="DS18" s="823"/>
      <c r="DT18" s="823"/>
      <c r="DU18" s="824"/>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t="s">
        <v>605</v>
      </c>
      <c r="BT19" s="817"/>
      <c r="BU19" s="817"/>
      <c r="BV19" s="817"/>
      <c r="BW19" s="817"/>
      <c r="BX19" s="817"/>
      <c r="BY19" s="817"/>
      <c r="BZ19" s="817"/>
      <c r="CA19" s="817"/>
      <c r="CB19" s="817"/>
      <c r="CC19" s="817"/>
      <c r="CD19" s="817"/>
      <c r="CE19" s="817"/>
      <c r="CF19" s="817"/>
      <c r="CG19" s="818"/>
      <c r="CH19" s="822">
        <v>-285</v>
      </c>
      <c r="CI19" s="823"/>
      <c r="CJ19" s="823"/>
      <c r="CK19" s="823"/>
      <c r="CL19" s="824"/>
      <c r="CM19" s="822">
        <v>332</v>
      </c>
      <c r="CN19" s="823"/>
      <c r="CO19" s="823"/>
      <c r="CP19" s="823"/>
      <c r="CQ19" s="824"/>
      <c r="CR19" s="822">
        <v>26</v>
      </c>
      <c r="CS19" s="823"/>
      <c r="CT19" s="823"/>
      <c r="CU19" s="823"/>
      <c r="CV19" s="824"/>
      <c r="CW19" s="822" t="s">
        <v>585</v>
      </c>
      <c r="CX19" s="823"/>
      <c r="CY19" s="823"/>
      <c r="CZ19" s="823"/>
      <c r="DA19" s="824"/>
      <c r="DB19" s="822" t="s">
        <v>585</v>
      </c>
      <c r="DC19" s="823"/>
      <c r="DD19" s="823"/>
      <c r="DE19" s="823"/>
      <c r="DF19" s="824"/>
      <c r="DG19" s="822" t="s">
        <v>585</v>
      </c>
      <c r="DH19" s="823"/>
      <c r="DI19" s="823"/>
      <c r="DJ19" s="823"/>
      <c r="DK19" s="824"/>
      <c r="DL19" s="822" t="s">
        <v>585</v>
      </c>
      <c r="DM19" s="823"/>
      <c r="DN19" s="823"/>
      <c r="DO19" s="823"/>
      <c r="DP19" s="824"/>
      <c r="DQ19" s="822" t="s">
        <v>585</v>
      </c>
      <c r="DR19" s="823"/>
      <c r="DS19" s="823"/>
      <c r="DT19" s="823"/>
      <c r="DU19" s="824"/>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t="s">
        <v>606</v>
      </c>
      <c r="BT20" s="817"/>
      <c r="BU20" s="817"/>
      <c r="BV20" s="817"/>
      <c r="BW20" s="817"/>
      <c r="BX20" s="817"/>
      <c r="BY20" s="817"/>
      <c r="BZ20" s="817"/>
      <c r="CA20" s="817"/>
      <c r="CB20" s="817"/>
      <c r="CC20" s="817"/>
      <c r="CD20" s="817"/>
      <c r="CE20" s="817"/>
      <c r="CF20" s="817"/>
      <c r="CG20" s="818"/>
      <c r="CH20" s="822">
        <v>139</v>
      </c>
      <c r="CI20" s="823"/>
      <c r="CJ20" s="823"/>
      <c r="CK20" s="823"/>
      <c r="CL20" s="824"/>
      <c r="CM20" s="822">
        <v>4674</v>
      </c>
      <c r="CN20" s="823"/>
      <c r="CO20" s="823"/>
      <c r="CP20" s="823"/>
      <c r="CQ20" s="824"/>
      <c r="CR20" s="822">
        <v>1</v>
      </c>
      <c r="CS20" s="823"/>
      <c r="CT20" s="823"/>
      <c r="CU20" s="823"/>
      <c r="CV20" s="824"/>
      <c r="CW20" s="822" t="s">
        <v>585</v>
      </c>
      <c r="CX20" s="823"/>
      <c r="CY20" s="823"/>
      <c r="CZ20" s="823"/>
      <c r="DA20" s="824"/>
      <c r="DB20" s="822" t="s">
        <v>585</v>
      </c>
      <c r="DC20" s="823"/>
      <c r="DD20" s="823"/>
      <c r="DE20" s="823"/>
      <c r="DF20" s="824"/>
      <c r="DG20" s="822" t="s">
        <v>585</v>
      </c>
      <c r="DH20" s="823"/>
      <c r="DI20" s="823"/>
      <c r="DJ20" s="823"/>
      <c r="DK20" s="824"/>
      <c r="DL20" s="822" t="s">
        <v>585</v>
      </c>
      <c r="DM20" s="823"/>
      <c r="DN20" s="823"/>
      <c r="DO20" s="823"/>
      <c r="DP20" s="824"/>
      <c r="DQ20" s="822" t="s">
        <v>585</v>
      </c>
      <c r="DR20" s="823"/>
      <c r="DS20" s="823"/>
      <c r="DT20" s="823"/>
      <c r="DU20" s="824"/>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t="s">
        <v>607</v>
      </c>
      <c r="BT21" s="817"/>
      <c r="BU21" s="817"/>
      <c r="BV21" s="817"/>
      <c r="BW21" s="817"/>
      <c r="BX21" s="817"/>
      <c r="BY21" s="817"/>
      <c r="BZ21" s="817"/>
      <c r="CA21" s="817"/>
      <c r="CB21" s="817"/>
      <c r="CC21" s="817"/>
      <c r="CD21" s="817"/>
      <c r="CE21" s="817"/>
      <c r="CF21" s="817"/>
      <c r="CG21" s="818"/>
      <c r="CH21" s="822">
        <v>4</v>
      </c>
      <c r="CI21" s="823"/>
      <c r="CJ21" s="823"/>
      <c r="CK21" s="823"/>
      <c r="CL21" s="824"/>
      <c r="CM21" s="822">
        <v>25</v>
      </c>
      <c r="CN21" s="823"/>
      <c r="CO21" s="823"/>
      <c r="CP21" s="823"/>
      <c r="CQ21" s="824"/>
      <c r="CR21" s="822">
        <v>27</v>
      </c>
      <c r="CS21" s="823"/>
      <c r="CT21" s="823"/>
      <c r="CU21" s="823"/>
      <c r="CV21" s="824"/>
      <c r="CW21" s="822" t="s">
        <v>585</v>
      </c>
      <c r="CX21" s="823"/>
      <c r="CY21" s="823"/>
      <c r="CZ21" s="823"/>
      <c r="DA21" s="824"/>
      <c r="DB21" s="822" t="s">
        <v>585</v>
      </c>
      <c r="DC21" s="823"/>
      <c r="DD21" s="823"/>
      <c r="DE21" s="823"/>
      <c r="DF21" s="824"/>
      <c r="DG21" s="822" t="s">
        <v>585</v>
      </c>
      <c r="DH21" s="823"/>
      <c r="DI21" s="823"/>
      <c r="DJ21" s="823"/>
      <c r="DK21" s="824"/>
      <c r="DL21" s="822" t="s">
        <v>585</v>
      </c>
      <c r="DM21" s="823"/>
      <c r="DN21" s="823"/>
      <c r="DO21" s="823"/>
      <c r="DP21" s="824"/>
      <c r="DQ21" s="822" t="s">
        <v>585</v>
      </c>
      <c r="DR21" s="823"/>
      <c r="DS21" s="823"/>
      <c r="DT21" s="823"/>
      <c r="DU21" s="824"/>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394</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2"/>
      <c r="CI22" s="823"/>
      <c r="CJ22" s="823"/>
      <c r="CK22" s="823"/>
      <c r="CL22" s="824"/>
      <c r="CM22" s="822"/>
      <c r="CN22" s="823"/>
      <c r="CO22" s="823"/>
      <c r="CP22" s="823"/>
      <c r="CQ22" s="824"/>
      <c r="CR22" s="822"/>
      <c r="CS22" s="823"/>
      <c r="CT22" s="823"/>
      <c r="CU22" s="823"/>
      <c r="CV22" s="824"/>
      <c r="CW22" s="822"/>
      <c r="CX22" s="823"/>
      <c r="CY22" s="823"/>
      <c r="CZ22" s="823"/>
      <c r="DA22" s="824"/>
      <c r="DB22" s="822"/>
      <c r="DC22" s="823"/>
      <c r="DD22" s="823"/>
      <c r="DE22" s="823"/>
      <c r="DF22" s="824"/>
      <c r="DG22" s="822"/>
      <c r="DH22" s="823"/>
      <c r="DI22" s="823"/>
      <c r="DJ22" s="823"/>
      <c r="DK22" s="824"/>
      <c r="DL22" s="822"/>
      <c r="DM22" s="823"/>
      <c r="DN22" s="823"/>
      <c r="DO22" s="823"/>
      <c r="DP22" s="824"/>
      <c r="DQ22" s="822"/>
      <c r="DR22" s="823"/>
      <c r="DS22" s="823"/>
      <c r="DT22" s="823"/>
      <c r="DU22" s="824"/>
      <c r="DV22" s="832"/>
      <c r="DW22" s="833"/>
      <c r="DX22" s="833"/>
      <c r="DY22" s="833"/>
      <c r="DZ22" s="834"/>
      <c r="EA22" s="256"/>
    </row>
    <row r="23" spans="1:131" s="257" customFormat="1" ht="26.25" customHeight="1" thickBot="1" x14ac:dyDescent="0.2">
      <c r="A23" s="266" t="s">
        <v>395</v>
      </c>
      <c r="B23" s="838" t="s">
        <v>396</v>
      </c>
      <c r="C23" s="839"/>
      <c r="D23" s="839"/>
      <c r="E23" s="839"/>
      <c r="F23" s="839"/>
      <c r="G23" s="839"/>
      <c r="H23" s="839"/>
      <c r="I23" s="839"/>
      <c r="J23" s="839"/>
      <c r="K23" s="839"/>
      <c r="L23" s="839"/>
      <c r="M23" s="839"/>
      <c r="N23" s="839"/>
      <c r="O23" s="839"/>
      <c r="P23" s="840"/>
      <c r="Q23" s="841">
        <v>157761</v>
      </c>
      <c r="R23" s="842"/>
      <c r="S23" s="842"/>
      <c r="T23" s="842"/>
      <c r="U23" s="842"/>
      <c r="V23" s="842">
        <v>152055</v>
      </c>
      <c r="W23" s="842"/>
      <c r="X23" s="842"/>
      <c r="Y23" s="842"/>
      <c r="Z23" s="842"/>
      <c r="AA23" s="842">
        <v>5706</v>
      </c>
      <c r="AB23" s="842"/>
      <c r="AC23" s="842"/>
      <c r="AD23" s="842"/>
      <c r="AE23" s="843"/>
      <c r="AF23" s="844">
        <v>4632</v>
      </c>
      <c r="AG23" s="842"/>
      <c r="AH23" s="842"/>
      <c r="AI23" s="842"/>
      <c r="AJ23" s="845"/>
      <c r="AK23" s="846"/>
      <c r="AL23" s="847"/>
      <c r="AM23" s="847"/>
      <c r="AN23" s="847"/>
      <c r="AO23" s="847"/>
      <c r="AP23" s="842">
        <v>114202</v>
      </c>
      <c r="AQ23" s="842"/>
      <c r="AR23" s="842"/>
      <c r="AS23" s="842"/>
      <c r="AT23" s="842"/>
      <c r="AU23" s="848"/>
      <c r="AV23" s="848"/>
      <c r="AW23" s="848"/>
      <c r="AX23" s="848"/>
      <c r="AY23" s="849"/>
      <c r="AZ23" s="857" t="s">
        <v>128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2"/>
      <c r="CI23" s="823"/>
      <c r="CJ23" s="823"/>
      <c r="CK23" s="823"/>
      <c r="CL23" s="824"/>
      <c r="CM23" s="822"/>
      <c r="CN23" s="823"/>
      <c r="CO23" s="823"/>
      <c r="CP23" s="823"/>
      <c r="CQ23" s="824"/>
      <c r="CR23" s="822"/>
      <c r="CS23" s="823"/>
      <c r="CT23" s="823"/>
      <c r="CU23" s="823"/>
      <c r="CV23" s="824"/>
      <c r="CW23" s="822"/>
      <c r="CX23" s="823"/>
      <c r="CY23" s="823"/>
      <c r="CZ23" s="823"/>
      <c r="DA23" s="824"/>
      <c r="DB23" s="822"/>
      <c r="DC23" s="823"/>
      <c r="DD23" s="823"/>
      <c r="DE23" s="823"/>
      <c r="DF23" s="824"/>
      <c r="DG23" s="822"/>
      <c r="DH23" s="823"/>
      <c r="DI23" s="823"/>
      <c r="DJ23" s="823"/>
      <c r="DK23" s="824"/>
      <c r="DL23" s="822"/>
      <c r="DM23" s="823"/>
      <c r="DN23" s="823"/>
      <c r="DO23" s="823"/>
      <c r="DP23" s="824"/>
      <c r="DQ23" s="822"/>
      <c r="DR23" s="823"/>
      <c r="DS23" s="823"/>
      <c r="DT23" s="823"/>
      <c r="DU23" s="824"/>
      <c r="DV23" s="832"/>
      <c r="DW23" s="833"/>
      <c r="DX23" s="833"/>
      <c r="DY23" s="833"/>
      <c r="DZ23" s="834"/>
      <c r="EA23" s="256"/>
    </row>
    <row r="24" spans="1:131" s="257" customFormat="1" ht="26.25" customHeight="1" x14ac:dyDescent="0.15">
      <c r="A24" s="856" t="s">
        <v>397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2"/>
      <c r="CI24" s="823"/>
      <c r="CJ24" s="823"/>
      <c r="CK24" s="823"/>
      <c r="CL24" s="824"/>
      <c r="CM24" s="822"/>
      <c r="CN24" s="823"/>
      <c r="CO24" s="823"/>
      <c r="CP24" s="823"/>
      <c r="CQ24" s="824"/>
      <c r="CR24" s="822"/>
      <c r="CS24" s="823"/>
      <c r="CT24" s="823"/>
      <c r="CU24" s="823"/>
      <c r="CV24" s="824"/>
      <c r="CW24" s="822"/>
      <c r="CX24" s="823"/>
      <c r="CY24" s="823"/>
      <c r="CZ24" s="823"/>
      <c r="DA24" s="824"/>
      <c r="DB24" s="822"/>
      <c r="DC24" s="823"/>
      <c r="DD24" s="823"/>
      <c r="DE24" s="823"/>
      <c r="DF24" s="824"/>
      <c r="DG24" s="822"/>
      <c r="DH24" s="823"/>
      <c r="DI24" s="823"/>
      <c r="DJ24" s="823"/>
      <c r="DK24" s="824"/>
      <c r="DL24" s="822"/>
      <c r="DM24" s="823"/>
      <c r="DN24" s="823"/>
      <c r="DO24" s="823"/>
      <c r="DP24" s="824"/>
      <c r="DQ24" s="822"/>
      <c r="DR24" s="823"/>
      <c r="DS24" s="823"/>
      <c r="DT24" s="823"/>
      <c r="DU24" s="824"/>
      <c r="DV24" s="832"/>
      <c r="DW24" s="833"/>
      <c r="DX24" s="833"/>
      <c r="DY24" s="833"/>
      <c r="DZ24" s="834"/>
      <c r="EA24" s="256"/>
    </row>
    <row r="25" spans="1:131" s="249" customFormat="1" ht="26.25" customHeight="1" thickBot="1" x14ac:dyDescent="0.2">
      <c r="A25" s="797" t="s">
        <v>398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2"/>
      <c r="CI25" s="823"/>
      <c r="CJ25" s="823"/>
      <c r="CK25" s="823"/>
      <c r="CL25" s="824"/>
      <c r="CM25" s="822"/>
      <c r="CN25" s="823"/>
      <c r="CO25" s="823"/>
      <c r="CP25" s="823"/>
      <c r="CQ25" s="824"/>
      <c r="CR25" s="822"/>
      <c r="CS25" s="823"/>
      <c r="CT25" s="823"/>
      <c r="CU25" s="823"/>
      <c r="CV25" s="824"/>
      <c r="CW25" s="822"/>
      <c r="CX25" s="823"/>
      <c r="CY25" s="823"/>
      <c r="CZ25" s="823"/>
      <c r="DA25" s="824"/>
      <c r="DB25" s="822"/>
      <c r="DC25" s="823"/>
      <c r="DD25" s="823"/>
      <c r="DE25" s="823"/>
      <c r="DF25" s="824"/>
      <c r="DG25" s="822"/>
      <c r="DH25" s="823"/>
      <c r="DI25" s="823"/>
      <c r="DJ25" s="823"/>
      <c r="DK25" s="824"/>
      <c r="DL25" s="822"/>
      <c r="DM25" s="823"/>
      <c r="DN25" s="823"/>
      <c r="DO25" s="823"/>
      <c r="DP25" s="824"/>
      <c r="DQ25" s="822"/>
      <c r="DR25" s="823"/>
      <c r="DS25" s="823"/>
      <c r="DT25" s="823"/>
      <c r="DU25" s="824"/>
      <c r="DV25" s="832"/>
      <c r="DW25" s="833"/>
      <c r="DX25" s="833"/>
      <c r="DY25" s="833"/>
      <c r="DZ25" s="834"/>
      <c r="EA25" s="248"/>
    </row>
    <row r="26" spans="1:131" s="249" customFormat="1" ht="26.25" customHeight="1" x14ac:dyDescent="0.15">
      <c r="A26" s="788" t="s">
        <v>371</v>
      </c>
      <c r="B26" s="789"/>
      <c r="C26" s="789"/>
      <c r="D26" s="789"/>
      <c r="E26" s="789"/>
      <c r="F26" s="789"/>
      <c r="G26" s="789"/>
      <c r="H26" s="789"/>
      <c r="I26" s="789"/>
      <c r="J26" s="789"/>
      <c r="K26" s="789"/>
      <c r="L26" s="789"/>
      <c r="M26" s="789"/>
      <c r="N26" s="789"/>
      <c r="O26" s="789"/>
      <c r="P26" s="790"/>
      <c r="Q26" s="765" t="s">
        <v>399</v>
      </c>
      <c r="R26" s="766"/>
      <c r="S26" s="766"/>
      <c r="T26" s="766"/>
      <c r="U26" s="767"/>
      <c r="V26" s="765" t="s">
        <v>400</v>
      </c>
      <c r="W26" s="766"/>
      <c r="X26" s="766"/>
      <c r="Y26" s="766"/>
      <c r="Z26" s="767"/>
      <c r="AA26" s="765" t="s">
        <v>401</v>
      </c>
      <c r="AB26" s="766"/>
      <c r="AC26" s="766"/>
      <c r="AD26" s="766"/>
      <c r="AE26" s="766"/>
      <c r="AF26" s="860" t="s">
        <v>402</v>
      </c>
      <c r="AG26" s="861"/>
      <c r="AH26" s="861"/>
      <c r="AI26" s="861"/>
      <c r="AJ26" s="862"/>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2"/>
      <c r="CI26" s="823"/>
      <c r="CJ26" s="823"/>
      <c r="CK26" s="823"/>
      <c r="CL26" s="824"/>
      <c r="CM26" s="822"/>
      <c r="CN26" s="823"/>
      <c r="CO26" s="823"/>
      <c r="CP26" s="823"/>
      <c r="CQ26" s="824"/>
      <c r="CR26" s="822"/>
      <c r="CS26" s="823"/>
      <c r="CT26" s="823"/>
      <c r="CU26" s="823"/>
      <c r="CV26" s="824"/>
      <c r="CW26" s="822"/>
      <c r="CX26" s="823"/>
      <c r="CY26" s="823"/>
      <c r="CZ26" s="823"/>
      <c r="DA26" s="824"/>
      <c r="DB26" s="822"/>
      <c r="DC26" s="823"/>
      <c r="DD26" s="823"/>
      <c r="DE26" s="823"/>
      <c r="DF26" s="824"/>
      <c r="DG26" s="822"/>
      <c r="DH26" s="823"/>
      <c r="DI26" s="823"/>
      <c r="DJ26" s="823"/>
      <c r="DK26" s="824"/>
      <c r="DL26" s="822"/>
      <c r="DM26" s="823"/>
      <c r="DN26" s="823"/>
      <c r="DO26" s="823"/>
      <c r="DP26" s="824"/>
      <c r="DQ26" s="822"/>
      <c r="DR26" s="823"/>
      <c r="DS26" s="823"/>
      <c r="DT26" s="823"/>
      <c r="DU26" s="824"/>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2"/>
      <c r="CI27" s="823"/>
      <c r="CJ27" s="823"/>
      <c r="CK27" s="823"/>
      <c r="CL27" s="824"/>
      <c r="CM27" s="822"/>
      <c r="CN27" s="823"/>
      <c r="CO27" s="823"/>
      <c r="CP27" s="823"/>
      <c r="CQ27" s="824"/>
      <c r="CR27" s="822"/>
      <c r="CS27" s="823"/>
      <c r="CT27" s="823"/>
      <c r="CU27" s="823"/>
      <c r="CV27" s="824"/>
      <c r="CW27" s="822"/>
      <c r="CX27" s="823"/>
      <c r="CY27" s="823"/>
      <c r="CZ27" s="823"/>
      <c r="DA27" s="824"/>
      <c r="DB27" s="822"/>
      <c r="DC27" s="823"/>
      <c r="DD27" s="823"/>
      <c r="DE27" s="823"/>
      <c r="DF27" s="824"/>
      <c r="DG27" s="822"/>
      <c r="DH27" s="823"/>
      <c r="DI27" s="823"/>
      <c r="DJ27" s="823"/>
      <c r="DK27" s="824"/>
      <c r="DL27" s="822"/>
      <c r="DM27" s="823"/>
      <c r="DN27" s="823"/>
      <c r="DO27" s="823"/>
      <c r="DP27" s="824"/>
      <c r="DQ27" s="822"/>
      <c r="DR27" s="823"/>
      <c r="DS27" s="823"/>
      <c r="DT27" s="823"/>
      <c r="DU27" s="824"/>
      <c r="DV27" s="832"/>
      <c r="DW27" s="833"/>
      <c r="DX27" s="833"/>
      <c r="DY27" s="833"/>
      <c r="DZ27" s="834"/>
      <c r="EA27" s="248"/>
    </row>
    <row r="28" spans="1:131" s="249" customFormat="1" ht="26.25" customHeight="1" thickTop="1" x14ac:dyDescent="0.15">
      <c r="A28" s="268">
        <v>1</v>
      </c>
      <c r="B28" s="779" t="s">
        <v>407</v>
      </c>
      <c r="C28" s="780"/>
      <c r="D28" s="780"/>
      <c r="E28" s="780"/>
      <c r="F28" s="780"/>
      <c r="G28" s="780"/>
      <c r="H28" s="780"/>
      <c r="I28" s="780"/>
      <c r="J28" s="780"/>
      <c r="K28" s="780"/>
      <c r="L28" s="780"/>
      <c r="M28" s="780"/>
      <c r="N28" s="780"/>
      <c r="O28" s="780"/>
      <c r="P28" s="781"/>
      <c r="Q28" s="870">
        <v>26196</v>
      </c>
      <c r="R28" s="871"/>
      <c r="S28" s="871"/>
      <c r="T28" s="871"/>
      <c r="U28" s="871"/>
      <c r="V28" s="871">
        <v>25761</v>
      </c>
      <c r="W28" s="871"/>
      <c r="X28" s="871"/>
      <c r="Y28" s="871"/>
      <c r="Z28" s="871"/>
      <c r="AA28" s="871">
        <v>435</v>
      </c>
      <c r="AB28" s="871"/>
      <c r="AC28" s="871"/>
      <c r="AD28" s="871"/>
      <c r="AE28" s="872"/>
      <c r="AF28" s="873">
        <v>435</v>
      </c>
      <c r="AG28" s="871"/>
      <c r="AH28" s="871"/>
      <c r="AI28" s="871"/>
      <c r="AJ28" s="874"/>
      <c r="AK28" s="875">
        <v>2196</v>
      </c>
      <c r="AL28" s="866"/>
      <c r="AM28" s="866"/>
      <c r="AN28" s="866"/>
      <c r="AO28" s="866"/>
      <c r="AP28" s="866" t="s">
        <v>585</v>
      </c>
      <c r="AQ28" s="866"/>
      <c r="AR28" s="866"/>
      <c r="AS28" s="866"/>
      <c r="AT28" s="866"/>
      <c r="AU28" s="866" t="s">
        <v>585</v>
      </c>
      <c r="AV28" s="866"/>
      <c r="AW28" s="866"/>
      <c r="AX28" s="866"/>
      <c r="AY28" s="866"/>
      <c r="AZ28" s="867" t="s">
        <v>585</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2"/>
      <c r="CI28" s="823"/>
      <c r="CJ28" s="823"/>
      <c r="CK28" s="823"/>
      <c r="CL28" s="824"/>
      <c r="CM28" s="822"/>
      <c r="CN28" s="823"/>
      <c r="CO28" s="823"/>
      <c r="CP28" s="823"/>
      <c r="CQ28" s="824"/>
      <c r="CR28" s="822"/>
      <c r="CS28" s="823"/>
      <c r="CT28" s="823"/>
      <c r="CU28" s="823"/>
      <c r="CV28" s="824"/>
      <c r="CW28" s="822"/>
      <c r="CX28" s="823"/>
      <c r="CY28" s="823"/>
      <c r="CZ28" s="823"/>
      <c r="DA28" s="824"/>
      <c r="DB28" s="822"/>
      <c r="DC28" s="823"/>
      <c r="DD28" s="823"/>
      <c r="DE28" s="823"/>
      <c r="DF28" s="824"/>
      <c r="DG28" s="822"/>
      <c r="DH28" s="823"/>
      <c r="DI28" s="823"/>
      <c r="DJ28" s="823"/>
      <c r="DK28" s="824"/>
      <c r="DL28" s="822"/>
      <c r="DM28" s="823"/>
      <c r="DN28" s="823"/>
      <c r="DO28" s="823"/>
      <c r="DP28" s="824"/>
      <c r="DQ28" s="822"/>
      <c r="DR28" s="823"/>
      <c r="DS28" s="823"/>
      <c r="DT28" s="823"/>
      <c r="DU28" s="824"/>
      <c r="DV28" s="832"/>
      <c r="DW28" s="833"/>
      <c r="DX28" s="833"/>
      <c r="DY28" s="833"/>
      <c r="DZ28" s="834"/>
      <c r="EA28" s="248"/>
    </row>
    <row r="29" spans="1:131" s="249" customFormat="1" ht="26.25" customHeight="1" x14ac:dyDescent="0.15">
      <c r="A29" s="268">
        <v>2</v>
      </c>
      <c r="B29" s="803" t="s">
        <v>408</v>
      </c>
      <c r="C29" s="804"/>
      <c r="D29" s="804"/>
      <c r="E29" s="804"/>
      <c r="F29" s="804"/>
      <c r="G29" s="804"/>
      <c r="H29" s="804"/>
      <c r="I29" s="804"/>
      <c r="J29" s="804"/>
      <c r="K29" s="804"/>
      <c r="L29" s="804"/>
      <c r="M29" s="804"/>
      <c r="N29" s="804"/>
      <c r="O29" s="804"/>
      <c r="P29" s="805"/>
      <c r="Q29" s="806">
        <v>24840</v>
      </c>
      <c r="R29" s="807"/>
      <c r="S29" s="807"/>
      <c r="T29" s="807"/>
      <c r="U29" s="807"/>
      <c r="V29" s="807">
        <v>24591</v>
      </c>
      <c r="W29" s="807"/>
      <c r="X29" s="807"/>
      <c r="Y29" s="807"/>
      <c r="Z29" s="807"/>
      <c r="AA29" s="807">
        <v>249</v>
      </c>
      <c r="AB29" s="807"/>
      <c r="AC29" s="807"/>
      <c r="AD29" s="807"/>
      <c r="AE29" s="808"/>
      <c r="AF29" s="809">
        <v>249</v>
      </c>
      <c r="AG29" s="810"/>
      <c r="AH29" s="810"/>
      <c r="AI29" s="810"/>
      <c r="AJ29" s="811"/>
      <c r="AK29" s="878">
        <v>3888</v>
      </c>
      <c r="AL29" s="879"/>
      <c r="AM29" s="879"/>
      <c r="AN29" s="879"/>
      <c r="AO29" s="879"/>
      <c r="AP29" s="879" t="s">
        <v>585</v>
      </c>
      <c r="AQ29" s="879"/>
      <c r="AR29" s="879"/>
      <c r="AS29" s="879"/>
      <c r="AT29" s="879"/>
      <c r="AU29" s="879" t="s">
        <v>585</v>
      </c>
      <c r="AV29" s="879"/>
      <c r="AW29" s="879"/>
      <c r="AX29" s="879"/>
      <c r="AY29" s="879"/>
      <c r="AZ29" s="880" t="s">
        <v>585</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2"/>
      <c r="CI29" s="823"/>
      <c r="CJ29" s="823"/>
      <c r="CK29" s="823"/>
      <c r="CL29" s="824"/>
      <c r="CM29" s="822"/>
      <c r="CN29" s="823"/>
      <c r="CO29" s="823"/>
      <c r="CP29" s="823"/>
      <c r="CQ29" s="824"/>
      <c r="CR29" s="822"/>
      <c r="CS29" s="823"/>
      <c r="CT29" s="823"/>
      <c r="CU29" s="823"/>
      <c r="CV29" s="824"/>
      <c r="CW29" s="822"/>
      <c r="CX29" s="823"/>
      <c r="CY29" s="823"/>
      <c r="CZ29" s="823"/>
      <c r="DA29" s="824"/>
      <c r="DB29" s="822"/>
      <c r="DC29" s="823"/>
      <c r="DD29" s="823"/>
      <c r="DE29" s="823"/>
      <c r="DF29" s="824"/>
      <c r="DG29" s="822"/>
      <c r="DH29" s="823"/>
      <c r="DI29" s="823"/>
      <c r="DJ29" s="823"/>
      <c r="DK29" s="824"/>
      <c r="DL29" s="822"/>
      <c r="DM29" s="823"/>
      <c r="DN29" s="823"/>
      <c r="DO29" s="823"/>
      <c r="DP29" s="824"/>
      <c r="DQ29" s="822"/>
      <c r="DR29" s="823"/>
      <c r="DS29" s="823"/>
      <c r="DT29" s="823"/>
      <c r="DU29" s="824"/>
      <c r="DV29" s="832"/>
      <c r="DW29" s="833"/>
      <c r="DX29" s="833"/>
      <c r="DY29" s="833"/>
      <c r="DZ29" s="834"/>
      <c r="EA29" s="248"/>
    </row>
    <row r="30" spans="1:131" s="249" customFormat="1" ht="26.25" customHeight="1" x14ac:dyDescent="0.15">
      <c r="A30" s="268">
        <v>3</v>
      </c>
      <c r="B30" s="803" t="s">
        <v>409</v>
      </c>
      <c r="C30" s="804"/>
      <c r="D30" s="804"/>
      <c r="E30" s="804"/>
      <c r="F30" s="804"/>
      <c r="G30" s="804"/>
      <c r="H30" s="804"/>
      <c r="I30" s="804"/>
      <c r="J30" s="804"/>
      <c r="K30" s="804"/>
      <c r="L30" s="804"/>
      <c r="M30" s="804"/>
      <c r="N30" s="804"/>
      <c r="O30" s="804"/>
      <c r="P30" s="805"/>
      <c r="Q30" s="806">
        <v>3439</v>
      </c>
      <c r="R30" s="807"/>
      <c r="S30" s="807"/>
      <c r="T30" s="807"/>
      <c r="U30" s="807"/>
      <c r="V30" s="807">
        <v>3377</v>
      </c>
      <c r="W30" s="807"/>
      <c r="X30" s="807"/>
      <c r="Y30" s="807"/>
      <c r="Z30" s="807"/>
      <c r="AA30" s="807">
        <v>62</v>
      </c>
      <c r="AB30" s="807"/>
      <c r="AC30" s="807"/>
      <c r="AD30" s="807"/>
      <c r="AE30" s="808"/>
      <c r="AF30" s="809">
        <v>62</v>
      </c>
      <c r="AG30" s="810"/>
      <c r="AH30" s="810"/>
      <c r="AI30" s="810"/>
      <c r="AJ30" s="811"/>
      <c r="AK30" s="878">
        <v>957</v>
      </c>
      <c r="AL30" s="879"/>
      <c r="AM30" s="879"/>
      <c r="AN30" s="879"/>
      <c r="AO30" s="879"/>
      <c r="AP30" s="879" t="s">
        <v>585</v>
      </c>
      <c r="AQ30" s="879"/>
      <c r="AR30" s="879"/>
      <c r="AS30" s="879"/>
      <c r="AT30" s="879"/>
      <c r="AU30" s="879" t="s">
        <v>585</v>
      </c>
      <c r="AV30" s="879"/>
      <c r="AW30" s="879"/>
      <c r="AX30" s="879"/>
      <c r="AY30" s="879"/>
      <c r="AZ30" s="880" t="s">
        <v>585</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2"/>
      <c r="CI30" s="823"/>
      <c r="CJ30" s="823"/>
      <c r="CK30" s="823"/>
      <c r="CL30" s="824"/>
      <c r="CM30" s="822"/>
      <c r="CN30" s="823"/>
      <c r="CO30" s="823"/>
      <c r="CP30" s="823"/>
      <c r="CQ30" s="824"/>
      <c r="CR30" s="822"/>
      <c r="CS30" s="823"/>
      <c r="CT30" s="823"/>
      <c r="CU30" s="823"/>
      <c r="CV30" s="824"/>
      <c r="CW30" s="822"/>
      <c r="CX30" s="823"/>
      <c r="CY30" s="823"/>
      <c r="CZ30" s="823"/>
      <c r="DA30" s="824"/>
      <c r="DB30" s="822"/>
      <c r="DC30" s="823"/>
      <c r="DD30" s="823"/>
      <c r="DE30" s="823"/>
      <c r="DF30" s="824"/>
      <c r="DG30" s="822"/>
      <c r="DH30" s="823"/>
      <c r="DI30" s="823"/>
      <c r="DJ30" s="823"/>
      <c r="DK30" s="824"/>
      <c r="DL30" s="822"/>
      <c r="DM30" s="823"/>
      <c r="DN30" s="823"/>
      <c r="DO30" s="823"/>
      <c r="DP30" s="824"/>
      <c r="DQ30" s="822"/>
      <c r="DR30" s="823"/>
      <c r="DS30" s="823"/>
      <c r="DT30" s="823"/>
      <c r="DU30" s="824"/>
      <c r="DV30" s="832"/>
      <c r="DW30" s="833"/>
      <c r="DX30" s="833"/>
      <c r="DY30" s="833"/>
      <c r="DZ30" s="834"/>
      <c r="EA30" s="248"/>
    </row>
    <row r="31" spans="1:131" s="249" customFormat="1" ht="26.25" customHeight="1" x14ac:dyDescent="0.15">
      <c r="A31" s="268">
        <v>4</v>
      </c>
      <c r="B31" s="803" t="s">
        <v>410</v>
      </c>
      <c r="C31" s="804"/>
      <c r="D31" s="804"/>
      <c r="E31" s="804"/>
      <c r="F31" s="804"/>
      <c r="G31" s="804"/>
      <c r="H31" s="804"/>
      <c r="I31" s="804"/>
      <c r="J31" s="804"/>
      <c r="K31" s="804"/>
      <c r="L31" s="804"/>
      <c r="M31" s="804"/>
      <c r="N31" s="804"/>
      <c r="O31" s="804"/>
      <c r="P31" s="805"/>
      <c r="Q31" s="806">
        <v>22470</v>
      </c>
      <c r="R31" s="807"/>
      <c r="S31" s="807"/>
      <c r="T31" s="807"/>
      <c r="U31" s="807"/>
      <c r="V31" s="807">
        <v>21741</v>
      </c>
      <c r="W31" s="807"/>
      <c r="X31" s="807"/>
      <c r="Y31" s="807"/>
      <c r="Z31" s="807"/>
      <c r="AA31" s="807">
        <v>729</v>
      </c>
      <c r="AB31" s="807"/>
      <c r="AC31" s="807"/>
      <c r="AD31" s="807"/>
      <c r="AE31" s="808"/>
      <c r="AF31" s="809">
        <v>624</v>
      </c>
      <c r="AG31" s="810"/>
      <c r="AH31" s="810"/>
      <c r="AI31" s="810"/>
      <c r="AJ31" s="811"/>
      <c r="AK31" s="878" t="s">
        <v>585</v>
      </c>
      <c r="AL31" s="879"/>
      <c r="AM31" s="879"/>
      <c r="AN31" s="879"/>
      <c r="AO31" s="879"/>
      <c r="AP31" s="879" t="s">
        <v>585</v>
      </c>
      <c r="AQ31" s="879"/>
      <c r="AR31" s="879"/>
      <c r="AS31" s="879"/>
      <c r="AT31" s="879"/>
      <c r="AU31" s="879" t="s">
        <v>585</v>
      </c>
      <c r="AV31" s="879"/>
      <c r="AW31" s="879"/>
      <c r="AX31" s="879"/>
      <c r="AY31" s="879"/>
      <c r="AZ31" s="880" t="s">
        <v>585</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2"/>
      <c r="CI31" s="823"/>
      <c r="CJ31" s="823"/>
      <c r="CK31" s="823"/>
      <c r="CL31" s="824"/>
      <c r="CM31" s="822"/>
      <c r="CN31" s="823"/>
      <c r="CO31" s="823"/>
      <c r="CP31" s="823"/>
      <c r="CQ31" s="824"/>
      <c r="CR31" s="822"/>
      <c r="CS31" s="823"/>
      <c r="CT31" s="823"/>
      <c r="CU31" s="823"/>
      <c r="CV31" s="824"/>
      <c r="CW31" s="822"/>
      <c r="CX31" s="823"/>
      <c r="CY31" s="823"/>
      <c r="CZ31" s="823"/>
      <c r="DA31" s="824"/>
      <c r="DB31" s="822"/>
      <c r="DC31" s="823"/>
      <c r="DD31" s="823"/>
      <c r="DE31" s="823"/>
      <c r="DF31" s="824"/>
      <c r="DG31" s="822"/>
      <c r="DH31" s="823"/>
      <c r="DI31" s="823"/>
      <c r="DJ31" s="823"/>
      <c r="DK31" s="824"/>
      <c r="DL31" s="822"/>
      <c r="DM31" s="823"/>
      <c r="DN31" s="823"/>
      <c r="DO31" s="823"/>
      <c r="DP31" s="824"/>
      <c r="DQ31" s="822"/>
      <c r="DR31" s="823"/>
      <c r="DS31" s="823"/>
      <c r="DT31" s="823"/>
      <c r="DU31" s="824"/>
      <c r="DV31" s="832"/>
      <c r="DW31" s="833"/>
      <c r="DX31" s="833"/>
      <c r="DY31" s="833"/>
      <c r="DZ31" s="834"/>
      <c r="EA31" s="248"/>
    </row>
    <row r="32" spans="1:131" s="249" customFormat="1" ht="26.25" customHeight="1" x14ac:dyDescent="0.15">
      <c r="A32" s="268">
        <v>5</v>
      </c>
      <c r="B32" s="803" t="s">
        <v>411</v>
      </c>
      <c r="C32" s="804"/>
      <c r="D32" s="804"/>
      <c r="E32" s="804"/>
      <c r="F32" s="804"/>
      <c r="G32" s="804"/>
      <c r="H32" s="804"/>
      <c r="I32" s="804"/>
      <c r="J32" s="804"/>
      <c r="K32" s="804"/>
      <c r="L32" s="804"/>
      <c r="M32" s="804"/>
      <c r="N32" s="804"/>
      <c r="O32" s="804"/>
      <c r="P32" s="805"/>
      <c r="Q32" s="806">
        <v>6223</v>
      </c>
      <c r="R32" s="807"/>
      <c r="S32" s="807"/>
      <c r="T32" s="807"/>
      <c r="U32" s="807"/>
      <c r="V32" s="807">
        <v>5704</v>
      </c>
      <c r="W32" s="807"/>
      <c r="X32" s="807"/>
      <c r="Y32" s="807"/>
      <c r="Z32" s="807"/>
      <c r="AA32" s="807">
        <v>520</v>
      </c>
      <c r="AB32" s="807"/>
      <c r="AC32" s="807"/>
      <c r="AD32" s="807"/>
      <c r="AE32" s="808"/>
      <c r="AF32" s="809">
        <v>4265</v>
      </c>
      <c r="AG32" s="810"/>
      <c r="AH32" s="810"/>
      <c r="AI32" s="810"/>
      <c r="AJ32" s="811"/>
      <c r="AK32" s="878">
        <v>409</v>
      </c>
      <c r="AL32" s="879"/>
      <c r="AM32" s="879"/>
      <c r="AN32" s="879"/>
      <c r="AO32" s="879"/>
      <c r="AP32" s="879">
        <v>28122</v>
      </c>
      <c r="AQ32" s="879"/>
      <c r="AR32" s="879"/>
      <c r="AS32" s="879"/>
      <c r="AT32" s="879"/>
      <c r="AU32" s="879">
        <v>1744</v>
      </c>
      <c r="AV32" s="879"/>
      <c r="AW32" s="879"/>
      <c r="AX32" s="879"/>
      <c r="AY32" s="879"/>
      <c r="AZ32" s="880" t="s">
        <v>585</v>
      </c>
      <c r="BA32" s="880"/>
      <c r="BB32" s="880"/>
      <c r="BC32" s="880"/>
      <c r="BD32" s="880"/>
      <c r="BE32" s="876" t="s">
        <v>412</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2"/>
      <c r="CI32" s="823"/>
      <c r="CJ32" s="823"/>
      <c r="CK32" s="823"/>
      <c r="CL32" s="824"/>
      <c r="CM32" s="822"/>
      <c r="CN32" s="823"/>
      <c r="CO32" s="823"/>
      <c r="CP32" s="823"/>
      <c r="CQ32" s="824"/>
      <c r="CR32" s="822"/>
      <c r="CS32" s="823"/>
      <c r="CT32" s="823"/>
      <c r="CU32" s="823"/>
      <c r="CV32" s="824"/>
      <c r="CW32" s="822"/>
      <c r="CX32" s="823"/>
      <c r="CY32" s="823"/>
      <c r="CZ32" s="823"/>
      <c r="DA32" s="824"/>
      <c r="DB32" s="822"/>
      <c r="DC32" s="823"/>
      <c r="DD32" s="823"/>
      <c r="DE32" s="823"/>
      <c r="DF32" s="824"/>
      <c r="DG32" s="822"/>
      <c r="DH32" s="823"/>
      <c r="DI32" s="823"/>
      <c r="DJ32" s="823"/>
      <c r="DK32" s="824"/>
      <c r="DL32" s="822"/>
      <c r="DM32" s="823"/>
      <c r="DN32" s="823"/>
      <c r="DO32" s="823"/>
      <c r="DP32" s="824"/>
      <c r="DQ32" s="822"/>
      <c r="DR32" s="823"/>
      <c r="DS32" s="823"/>
      <c r="DT32" s="823"/>
      <c r="DU32" s="824"/>
      <c r="DV32" s="832"/>
      <c r="DW32" s="833"/>
      <c r="DX32" s="833"/>
      <c r="DY32" s="833"/>
      <c r="DZ32" s="834"/>
      <c r="EA32" s="248"/>
    </row>
    <row r="33" spans="1:131" s="249" customFormat="1" ht="26.25" customHeight="1" x14ac:dyDescent="0.15">
      <c r="A33" s="268">
        <v>6</v>
      </c>
      <c r="B33" s="803" t="s">
        <v>413</v>
      </c>
      <c r="C33" s="804"/>
      <c r="D33" s="804"/>
      <c r="E33" s="804"/>
      <c r="F33" s="804"/>
      <c r="G33" s="804"/>
      <c r="H33" s="804"/>
      <c r="I33" s="804"/>
      <c r="J33" s="804"/>
      <c r="K33" s="804"/>
      <c r="L33" s="804"/>
      <c r="M33" s="804"/>
      <c r="N33" s="804"/>
      <c r="O33" s="804"/>
      <c r="P33" s="805"/>
      <c r="Q33" s="806">
        <v>4704</v>
      </c>
      <c r="R33" s="807"/>
      <c r="S33" s="807"/>
      <c r="T33" s="807"/>
      <c r="U33" s="807"/>
      <c r="V33" s="807">
        <v>4569</v>
      </c>
      <c r="W33" s="807"/>
      <c r="X33" s="807"/>
      <c r="Y33" s="807"/>
      <c r="Z33" s="807"/>
      <c r="AA33" s="807">
        <v>135</v>
      </c>
      <c r="AB33" s="807"/>
      <c r="AC33" s="807"/>
      <c r="AD33" s="807"/>
      <c r="AE33" s="808"/>
      <c r="AF33" s="809">
        <v>2856</v>
      </c>
      <c r="AG33" s="810"/>
      <c r="AH33" s="810"/>
      <c r="AI33" s="810"/>
      <c r="AJ33" s="811"/>
      <c r="AK33" s="878">
        <v>1596</v>
      </c>
      <c r="AL33" s="879"/>
      <c r="AM33" s="879"/>
      <c r="AN33" s="879"/>
      <c r="AO33" s="879"/>
      <c r="AP33" s="879">
        <v>32591</v>
      </c>
      <c r="AQ33" s="879"/>
      <c r="AR33" s="879"/>
      <c r="AS33" s="879"/>
      <c r="AT33" s="879"/>
      <c r="AU33" s="879">
        <v>23009</v>
      </c>
      <c r="AV33" s="879"/>
      <c r="AW33" s="879"/>
      <c r="AX33" s="879"/>
      <c r="AY33" s="879"/>
      <c r="AZ33" s="880" t="s">
        <v>585</v>
      </c>
      <c r="BA33" s="880"/>
      <c r="BB33" s="880"/>
      <c r="BC33" s="880"/>
      <c r="BD33" s="880"/>
      <c r="BE33" s="876" t="s">
        <v>412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2"/>
      <c r="CI33" s="823"/>
      <c r="CJ33" s="823"/>
      <c r="CK33" s="823"/>
      <c r="CL33" s="824"/>
      <c r="CM33" s="822"/>
      <c r="CN33" s="823"/>
      <c r="CO33" s="823"/>
      <c r="CP33" s="823"/>
      <c r="CQ33" s="824"/>
      <c r="CR33" s="822"/>
      <c r="CS33" s="823"/>
      <c r="CT33" s="823"/>
      <c r="CU33" s="823"/>
      <c r="CV33" s="824"/>
      <c r="CW33" s="822"/>
      <c r="CX33" s="823"/>
      <c r="CY33" s="823"/>
      <c r="CZ33" s="823"/>
      <c r="DA33" s="824"/>
      <c r="DB33" s="822"/>
      <c r="DC33" s="823"/>
      <c r="DD33" s="823"/>
      <c r="DE33" s="823"/>
      <c r="DF33" s="824"/>
      <c r="DG33" s="822"/>
      <c r="DH33" s="823"/>
      <c r="DI33" s="823"/>
      <c r="DJ33" s="823"/>
      <c r="DK33" s="824"/>
      <c r="DL33" s="822"/>
      <c r="DM33" s="823"/>
      <c r="DN33" s="823"/>
      <c r="DO33" s="823"/>
      <c r="DP33" s="824"/>
      <c r="DQ33" s="822"/>
      <c r="DR33" s="823"/>
      <c r="DS33" s="823"/>
      <c r="DT33" s="823"/>
      <c r="DU33" s="824"/>
      <c r="DV33" s="832"/>
      <c r="DW33" s="833"/>
      <c r="DX33" s="833"/>
      <c r="DY33" s="833"/>
      <c r="DZ33" s="834"/>
      <c r="EA33" s="248"/>
    </row>
    <row r="34" spans="1:131" s="249" customFormat="1" ht="26.25" customHeight="1" x14ac:dyDescent="0.15">
      <c r="A34" s="268">
        <v>7</v>
      </c>
      <c r="B34" s="803" t="s">
        <v>414</v>
      </c>
      <c r="C34" s="804"/>
      <c r="D34" s="804"/>
      <c r="E34" s="804"/>
      <c r="F34" s="804"/>
      <c r="G34" s="804"/>
      <c r="H34" s="804"/>
      <c r="I34" s="804"/>
      <c r="J34" s="804"/>
      <c r="K34" s="804"/>
      <c r="L34" s="804"/>
      <c r="M34" s="804"/>
      <c r="N34" s="804"/>
      <c r="O34" s="804"/>
      <c r="P34" s="805"/>
      <c r="Q34" s="806">
        <v>34</v>
      </c>
      <c r="R34" s="807"/>
      <c r="S34" s="807"/>
      <c r="T34" s="807"/>
      <c r="U34" s="807"/>
      <c r="V34" s="807">
        <v>34</v>
      </c>
      <c r="W34" s="807"/>
      <c r="X34" s="807"/>
      <c r="Y34" s="807"/>
      <c r="Z34" s="807"/>
      <c r="AA34" s="807">
        <v>0</v>
      </c>
      <c r="AB34" s="807"/>
      <c r="AC34" s="807"/>
      <c r="AD34" s="807"/>
      <c r="AE34" s="808"/>
      <c r="AF34" s="809" t="s">
        <v>128</v>
      </c>
      <c r="AG34" s="810"/>
      <c r="AH34" s="810"/>
      <c r="AI34" s="810"/>
      <c r="AJ34" s="811"/>
      <c r="AK34" s="878">
        <v>30</v>
      </c>
      <c r="AL34" s="879"/>
      <c r="AM34" s="879"/>
      <c r="AN34" s="879"/>
      <c r="AO34" s="879"/>
      <c r="AP34" s="879">
        <v>176</v>
      </c>
      <c r="AQ34" s="879"/>
      <c r="AR34" s="879"/>
      <c r="AS34" s="879"/>
      <c r="AT34" s="879"/>
      <c r="AU34" s="879">
        <v>176</v>
      </c>
      <c r="AV34" s="879"/>
      <c r="AW34" s="879"/>
      <c r="AX34" s="879"/>
      <c r="AY34" s="879"/>
      <c r="AZ34" s="880" t="s">
        <v>585</v>
      </c>
      <c r="BA34" s="880"/>
      <c r="BB34" s="880"/>
      <c r="BC34" s="880"/>
      <c r="BD34" s="880"/>
      <c r="BE34" s="876" t="s">
        <v>415</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2"/>
      <c r="CI34" s="823"/>
      <c r="CJ34" s="823"/>
      <c r="CK34" s="823"/>
      <c r="CL34" s="824"/>
      <c r="CM34" s="822"/>
      <c r="CN34" s="823"/>
      <c r="CO34" s="823"/>
      <c r="CP34" s="823"/>
      <c r="CQ34" s="824"/>
      <c r="CR34" s="822"/>
      <c r="CS34" s="823"/>
      <c r="CT34" s="823"/>
      <c r="CU34" s="823"/>
      <c r="CV34" s="824"/>
      <c r="CW34" s="822"/>
      <c r="CX34" s="823"/>
      <c r="CY34" s="823"/>
      <c r="CZ34" s="823"/>
      <c r="DA34" s="824"/>
      <c r="DB34" s="822"/>
      <c r="DC34" s="823"/>
      <c r="DD34" s="823"/>
      <c r="DE34" s="823"/>
      <c r="DF34" s="824"/>
      <c r="DG34" s="822"/>
      <c r="DH34" s="823"/>
      <c r="DI34" s="823"/>
      <c r="DJ34" s="823"/>
      <c r="DK34" s="824"/>
      <c r="DL34" s="822"/>
      <c r="DM34" s="823"/>
      <c r="DN34" s="823"/>
      <c r="DO34" s="823"/>
      <c r="DP34" s="824"/>
      <c r="DQ34" s="822"/>
      <c r="DR34" s="823"/>
      <c r="DS34" s="823"/>
      <c r="DT34" s="823"/>
      <c r="DU34" s="824"/>
      <c r="DV34" s="832"/>
      <c r="DW34" s="833"/>
      <c r="DX34" s="833"/>
      <c r="DY34" s="833"/>
      <c r="DZ34" s="834"/>
      <c r="EA34" s="248"/>
    </row>
    <row r="35" spans="1:131" s="249" customFormat="1" ht="26.25" customHeight="1" x14ac:dyDescent="0.15">
      <c r="A35" s="268">
        <v>8</v>
      </c>
      <c r="B35" s="803" t="s">
        <v>416</v>
      </c>
      <c r="C35" s="804"/>
      <c r="D35" s="804"/>
      <c r="E35" s="804"/>
      <c r="F35" s="804"/>
      <c r="G35" s="804"/>
      <c r="H35" s="804"/>
      <c r="I35" s="804"/>
      <c r="J35" s="804"/>
      <c r="K35" s="804"/>
      <c r="L35" s="804"/>
      <c r="M35" s="804"/>
      <c r="N35" s="804"/>
      <c r="O35" s="804"/>
      <c r="P35" s="805"/>
      <c r="Q35" s="806">
        <v>48</v>
      </c>
      <c r="R35" s="807"/>
      <c r="S35" s="807"/>
      <c r="T35" s="807"/>
      <c r="U35" s="807"/>
      <c r="V35" s="807">
        <v>33</v>
      </c>
      <c r="W35" s="807"/>
      <c r="X35" s="807"/>
      <c r="Y35" s="807"/>
      <c r="Z35" s="807"/>
      <c r="AA35" s="807">
        <v>15</v>
      </c>
      <c r="AB35" s="807"/>
      <c r="AC35" s="807"/>
      <c r="AD35" s="807"/>
      <c r="AE35" s="808"/>
      <c r="AF35" s="809">
        <v>15</v>
      </c>
      <c r="AG35" s="810"/>
      <c r="AH35" s="810"/>
      <c r="AI35" s="810"/>
      <c r="AJ35" s="811"/>
      <c r="AK35" s="878" t="s">
        <v>585</v>
      </c>
      <c r="AL35" s="879"/>
      <c r="AM35" s="879"/>
      <c r="AN35" s="879"/>
      <c r="AO35" s="879"/>
      <c r="AP35" s="879" t="s">
        <v>585</v>
      </c>
      <c r="AQ35" s="879"/>
      <c r="AR35" s="879"/>
      <c r="AS35" s="879"/>
      <c r="AT35" s="879"/>
      <c r="AU35" s="879" t="s">
        <v>585</v>
      </c>
      <c r="AV35" s="879"/>
      <c r="AW35" s="879"/>
      <c r="AX35" s="879"/>
      <c r="AY35" s="879"/>
      <c r="AZ35" s="880" t="s">
        <v>585</v>
      </c>
      <c r="BA35" s="880"/>
      <c r="BB35" s="880"/>
      <c r="BC35" s="880"/>
      <c r="BD35" s="880"/>
      <c r="BE35" s="876" t="s">
        <v>415</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2"/>
      <c r="CI35" s="823"/>
      <c r="CJ35" s="823"/>
      <c r="CK35" s="823"/>
      <c r="CL35" s="824"/>
      <c r="CM35" s="822"/>
      <c r="CN35" s="823"/>
      <c r="CO35" s="823"/>
      <c r="CP35" s="823"/>
      <c r="CQ35" s="824"/>
      <c r="CR35" s="822"/>
      <c r="CS35" s="823"/>
      <c r="CT35" s="823"/>
      <c r="CU35" s="823"/>
      <c r="CV35" s="824"/>
      <c r="CW35" s="822"/>
      <c r="CX35" s="823"/>
      <c r="CY35" s="823"/>
      <c r="CZ35" s="823"/>
      <c r="DA35" s="824"/>
      <c r="DB35" s="822"/>
      <c r="DC35" s="823"/>
      <c r="DD35" s="823"/>
      <c r="DE35" s="823"/>
      <c r="DF35" s="824"/>
      <c r="DG35" s="822"/>
      <c r="DH35" s="823"/>
      <c r="DI35" s="823"/>
      <c r="DJ35" s="823"/>
      <c r="DK35" s="824"/>
      <c r="DL35" s="822"/>
      <c r="DM35" s="823"/>
      <c r="DN35" s="823"/>
      <c r="DO35" s="823"/>
      <c r="DP35" s="824"/>
      <c r="DQ35" s="822"/>
      <c r="DR35" s="823"/>
      <c r="DS35" s="823"/>
      <c r="DT35" s="823"/>
      <c r="DU35" s="824"/>
      <c r="DV35" s="832"/>
      <c r="DW35" s="833"/>
      <c r="DX35" s="833"/>
      <c r="DY35" s="833"/>
      <c r="DZ35" s="834"/>
      <c r="EA35" s="248"/>
    </row>
    <row r="36" spans="1:131" s="249" customFormat="1" ht="26.25" customHeight="1" x14ac:dyDescent="0.15">
      <c r="A36" s="268">
        <v>9</v>
      </c>
      <c r="B36" s="803" t="s">
        <v>417</v>
      </c>
      <c r="C36" s="804"/>
      <c r="D36" s="804"/>
      <c r="E36" s="804"/>
      <c r="F36" s="804"/>
      <c r="G36" s="804"/>
      <c r="H36" s="804"/>
      <c r="I36" s="804"/>
      <c r="J36" s="804"/>
      <c r="K36" s="804"/>
      <c r="L36" s="804"/>
      <c r="M36" s="804"/>
      <c r="N36" s="804"/>
      <c r="O36" s="804"/>
      <c r="P36" s="805"/>
      <c r="Q36" s="806">
        <v>1152</v>
      </c>
      <c r="R36" s="807"/>
      <c r="S36" s="807"/>
      <c r="T36" s="807"/>
      <c r="U36" s="807"/>
      <c r="V36" s="807">
        <v>1152</v>
      </c>
      <c r="W36" s="807"/>
      <c r="X36" s="807"/>
      <c r="Y36" s="807"/>
      <c r="Z36" s="807"/>
      <c r="AA36" s="807">
        <v>0</v>
      </c>
      <c r="AB36" s="807"/>
      <c r="AC36" s="807"/>
      <c r="AD36" s="807"/>
      <c r="AE36" s="808"/>
      <c r="AF36" s="809">
        <v>368</v>
      </c>
      <c r="AG36" s="810"/>
      <c r="AH36" s="810"/>
      <c r="AI36" s="810"/>
      <c r="AJ36" s="811"/>
      <c r="AK36" s="878">
        <v>691</v>
      </c>
      <c r="AL36" s="879"/>
      <c r="AM36" s="879"/>
      <c r="AN36" s="879"/>
      <c r="AO36" s="879"/>
      <c r="AP36" s="879">
        <v>1256</v>
      </c>
      <c r="AQ36" s="879"/>
      <c r="AR36" s="879"/>
      <c r="AS36" s="879"/>
      <c r="AT36" s="879"/>
      <c r="AU36" s="879">
        <v>904</v>
      </c>
      <c r="AV36" s="879"/>
      <c r="AW36" s="879"/>
      <c r="AX36" s="879"/>
      <c r="AY36" s="879"/>
      <c r="AZ36" s="880" t="s">
        <v>585</v>
      </c>
      <c r="BA36" s="880"/>
      <c r="BB36" s="880"/>
      <c r="BC36" s="880"/>
      <c r="BD36" s="880"/>
      <c r="BE36" s="876" t="s">
        <v>415</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2"/>
      <c r="CI36" s="823"/>
      <c r="CJ36" s="823"/>
      <c r="CK36" s="823"/>
      <c r="CL36" s="824"/>
      <c r="CM36" s="822"/>
      <c r="CN36" s="823"/>
      <c r="CO36" s="823"/>
      <c r="CP36" s="823"/>
      <c r="CQ36" s="824"/>
      <c r="CR36" s="822"/>
      <c r="CS36" s="823"/>
      <c r="CT36" s="823"/>
      <c r="CU36" s="823"/>
      <c r="CV36" s="824"/>
      <c r="CW36" s="822"/>
      <c r="CX36" s="823"/>
      <c r="CY36" s="823"/>
      <c r="CZ36" s="823"/>
      <c r="DA36" s="824"/>
      <c r="DB36" s="822"/>
      <c r="DC36" s="823"/>
      <c r="DD36" s="823"/>
      <c r="DE36" s="823"/>
      <c r="DF36" s="824"/>
      <c r="DG36" s="822"/>
      <c r="DH36" s="823"/>
      <c r="DI36" s="823"/>
      <c r="DJ36" s="823"/>
      <c r="DK36" s="824"/>
      <c r="DL36" s="822"/>
      <c r="DM36" s="823"/>
      <c r="DN36" s="823"/>
      <c r="DO36" s="823"/>
      <c r="DP36" s="824"/>
      <c r="DQ36" s="822"/>
      <c r="DR36" s="823"/>
      <c r="DS36" s="823"/>
      <c r="DT36" s="823"/>
      <c r="DU36" s="824"/>
      <c r="DV36" s="832"/>
      <c r="DW36" s="833"/>
      <c r="DX36" s="833"/>
      <c r="DY36" s="833"/>
      <c r="DZ36" s="834"/>
      <c r="EA36" s="248"/>
    </row>
    <row r="37" spans="1:131" s="249" customFormat="1" ht="26.25" customHeight="1" x14ac:dyDescent="0.15">
      <c r="A37" s="268">
        <v>10</v>
      </c>
      <c r="B37" s="803" t="s">
        <v>418</v>
      </c>
      <c r="C37" s="804"/>
      <c r="D37" s="804"/>
      <c r="E37" s="804"/>
      <c r="F37" s="804"/>
      <c r="G37" s="804"/>
      <c r="H37" s="804"/>
      <c r="I37" s="804"/>
      <c r="J37" s="804"/>
      <c r="K37" s="804"/>
      <c r="L37" s="804"/>
      <c r="M37" s="804"/>
      <c r="N37" s="804"/>
      <c r="O37" s="804"/>
      <c r="P37" s="805"/>
      <c r="Q37" s="806">
        <v>463</v>
      </c>
      <c r="R37" s="807"/>
      <c r="S37" s="807"/>
      <c r="T37" s="807"/>
      <c r="U37" s="807"/>
      <c r="V37" s="807">
        <v>438</v>
      </c>
      <c r="W37" s="807"/>
      <c r="X37" s="807"/>
      <c r="Y37" s="807"/>
      <c r="Z37" s="807"/>
      <c r="AA37" s="807">
        <v>24</v>
      </c>
      <c r="AB37" s="807"/>
      <c r="AC37" s="807"/>
      <c r="AD37" s="807"/>
      <c r="AE37" s="808"/>
      <c r="AF37" s="809">
        <v>24</v>
      </c>
      <c r="AG37" s="810"/>
      <c r="AH37" s="810"/>
      <c r="AI37" s="810"/>
      <c r="AJ37" s="811"/>
      <c r="AK37" s="878">
        <v>6</v>
      </c>
      <c r="AL37" s="879"/>
      <c r="AM37" s="879"/>
      <c r="AN37" s="879"/>
      <c r="AO37" s="879"/>
      <c r="AP37" s="879">
        <v>1009</v>
      </c>
      <c r="AQ37" s="879"/>
      <c r="AR37" s="879"/>
      <c r="AS37" s="879"/>
      <c r="AT37" s="879"/>
      <c r="AU37" s="879">
        <v>197</v>
      </c>
      <c r="AV37" s="879"/>
      <c r="AW37" s="879"/>
      <c r="AX37" s="879"/>
      <c r="AY37" s="879"/>
      <c r="AZ37" s="880" t="s">
        <v>585</v>
      </c>
      <c r="BA37" s="880"/>
      <c r="BB37" s="880"/>
      <c r="BC37" s="880"/>
      <c r="BD37" s="880"/>
      <c r="BE37" s="876" t="s">
        <v>415</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2"/>
      <c r="CI37" s="823"/>
      <c r="CJ37" s="823"/>
      <c r="CK37" s="823"/>
      <c r="CL37" s="824"/>
      <c r="CM37" s="822"/>
      <c r="CN37" s="823"/>
      <c r="CO37" s="823"/>
      <c r="CP37" s="823"/>
      <c r="CQ37" s="824"/>
      <c r="CR37" s="822"/>
      <c r="CS37" s="823"/>
      <c r="CT37" s="823"/>
      <c r="CU37" s="823"/>
      <c r="CV37" s="824"/>
      <c r="CW37" s="822"/>
      <c r="CX37" s="823"/>
      <c r="CY37" s="823"/>
      <c r="CZ37" s="823"/>
      <c r="DA37" s="824"/>
      <c r="DB37" s="822"/>
      <c r="DC37" s="823"/>
      <c r="DD37" s="823"/>
      <c r="DE37" s="823"/>
      <c r="DF37" s="824"/>
      <c r="DG37" s="822"/>
      <c r="DH37" s="823"/>
      <c r="DI37" s="823"/>
      <c r="DJ37" s="823"/>
      <c r="DK37" s="824"/>
      <c r="DL37" s="822"/>
      <c r="DM37" s="823"/>
      <c r="DN37" s="823"/>
      <c r="DO37" s="823"/>
      <c r="DP37" s="824"/>
      <c r="DQ37" s="822"/>
      <c r="DR37" s="823"/>
      <c r="DS37" s="823"/>
      <c r="DT37" s="823"/>
      <c r="DU37" s="824"/>
      <c r="DV37" s="832"/>
      <c r="DW37" s="833"/>
      <c r="DX37" s="833"/>
      <c r="DY37" s="833"/>
      <c r="DZ37" s="834"/>
      <c r="EA37" s="248"/>
    </row>
    <row r="38" spans="1:131" s="249" customFormat="1" ht="26.25" customHeight="1" x14ac:dyDescent="0.15">
      <c r="A38" s="268">
        <v>11</v>
      </c>
      <c r="B38" s="803" t="s">
        <v>419</v>
      </c>
      <c r="C38" s="804"/>
      <c r="D38" s="804"/>
      <c r="E38" s="804"/>
      <c r="F38" s="804"/>
      <c r="G38" s="804"/>
      <c r="H38" s="804"/>
      <c r="I38" s="804"/>
      <c r="J38" s="804"/>
      <c r="K38" s="804"/>
      <c r="L38" s="804"/>
      <c r="M38" s="804"/>
      <c r="N38" s="804"/>
      <c r="O38" s="804"/>
      <c r="P38" s="805"/>
      <c r="Q38" s="806">
        <v>53</v>
      </c>
      <c r="R38" s="807"/>
      <c r="S38" s="807"/>
      <c r="T38" s="807"/>
      <c r="U38" s="807"/>
      <c r="V38" s="807">
        <v>53</v>
      </c>
      <c r="W38" s="807"/>
      <c r="X38" s="807"/>
      <c r="Y38" s="807"/>
      <c r="Z38" s="807"/>
      <c r="AA38" s="807">
        <v>0</v>
      </c>
      <c r="AB38" s="807"/>
      <c r="AC38" s="807"/>
      <c r="AD38" s="807"/>
      <c r="AE38" s="808"/>
      <c r="AF38" s="809" t="s">
        <v>128</v>
      </c>
      <c r="AG38" s="810"/>
      <c r="AH38" s="810"/>
      <c r="AI38" s="810"/>
      <c r="AJ38" s="811"/>
      <c r="AK38" s="878">
        <v>53</v>
      </c>
      <c r="AL38" s="879"/>
      <c r="AM38" s="879"/>
      <c r="AN38" s="879"/>
      <c r="AO38" s="879"/>
      <c r="AP38" s="879">
        <v>1561</v>
      </c>
      <c r="AQ38" s="879"/>
      <c r="AR38" s="879"/>
      <c r="AS38" s="879"/>
      <c r="AT38" s="879"/>
      <c r="AU38" s="879" t="s">
        <v>585</v>
      </c>
      <c r="AV38" s="879"/>
      <c r="AW38" s="879"/>
      <c r="AX38" s="879"/>
      <c r="AY38" s="879"/>
      <c r="AZ38" s="880" t="s">
        <v>585</v>
      </c>
      <c r="BA38" s="880"/>
      <c r="BB38" s="880"/>
      <c r="BC38" s="880"/>
      <c r="BD38" s="880"/>
      <c r="BE38" s="876" t="s">
        <v>415</v>
      </c>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2"/>
      <c r="CI38" s="823"/>
      <c r="CJ38" s="823"/>
      <c r="CK38" s="823"/>
      <c r="CL38" s="824"/>
      <c r="CM38" s="822"/>
      <c r="CN38" s="823"/>
      <c r="CO38" s="823"/>
      <c r="CP38" s="823"/>
      <c r="CQ38" s="824"/>
      <c r="CR38" s="822"/>
      <c r="CS38" s="823"/>
      <c r="CT38" s="823"/>
      <c r="CU38" s="823"/>
      <c r="CV38" s="824"/>
      <c r="CW38" s="822"/>
      <c r="CX38" s="823"/>
      <c r="CY38" s="823"/>
      <c r="CZ38" s="823"/>
      <c r="DA38" s="824"/>
      <c r="DB38" s="822"/>
      <c r="DC38" s="823"/>
      <c r="DD38" s="823"/>
      <c r="DE38" s="823"/>
      <c r="DF38" s="824"/>
      <c r="DG38" s="822"/>
      <c r="DH38" s="823"/>
      <c r="DI38" s="823"/>
      <c r="DJ38" s="823"/>
      <c r="DK38" s="824"/>
      <c r="DL38" s="822"/>
      <c r="DM38" s="823"/>
      <c r="DN38" s="823"/>
      <c r="DO38" s="823"/>
      <c r="DP38" s="824"/>
      <c r="DQ38" s="822"/>
      <c r="DR38" s="823"/>
      <c r="DS38" s="823"/>
      <c r="DT38" s="823"/>
      <c r="DU38" s="824"/>
      <c r="DV38" s="832"/>
      <c r="DW38" s="833"/>
      <c r="DX38" s="833"/>
      <c r="DY38" s="833"/>
      <c r="DZ38" s="834"/>
      <c r="EA38" s="248"/>
    </row>
    <row r="39" spans="1:131" s="249" customFormat="1" ht="26.25" customHeight="1" x14ac:dyDescent="0.15">
      <c r="A39" s="268">
        <v>12</v>
      </c>
      <c r="B39" s="803" t="s">
        <v>420</v>
      </c>
      <c r="C39" s="804"/>
      <c r="D39" s="804"/>
      <c r="E39" s="804"/>
      <c r="F39" s="804"/>
      <c r="G39" s="804"/>
      <c r="H39" s="804"/>
      <c r="I39" s="804"/>
      <c r="J39" s="804"/>
      <c r="K39" s="804"/>
      <c r="L39" s="804"/>
      <c r="M39" s="804"/>
      <c r="N39" s="804"/>
      <c r="O39" s="804"/>
      <c r="P39" s="805"/>
      <c r="Q39" s="806">
        <v>137</v>
      </c>
      <c r="R39" s="807"/>
      <c r="S39" s="807"/>
      <c r="T39" s="807"/>
      <c r="U39" s="807"/>
      <c r="V39" s="807">
        <v>137</v>
      </c>
      <c r="W39" s="807"/>
      <c r="X39" s="807"/>
      <c r="Y39" s="807"/>
      <c r="Z39" s="807"/>
      <c r="AA39" s="807">
        <v>0</v>
      </c>
      <c r="AB39" s="807"/>
      <c r="AC39" s="807"/>
      <c r="AD39" s="807"/>
      <c r="AE39" s="808"/>
      <c r="AF39" s="809" t="s">
        <v>128</v>
      </c>
      <c r="AG39" s="810"/>
      <c r="AH39" s="810"/>
      <c r="AI39" s="810"/>
      <c r="AJ39" s="811"/>
      <c r="AK39" s="878">
        <v>27</v>
      </c>
      <c r="AL39" s="879"/>
      <c r="AM39" s="879"/>
      <c r="AN39" s="879"/>
      <c r="AO39" s="879"/>
      <c r="AP39" s="879">
        <v>329</v>
      </c>
      <c r="AQ39" s="879"/>
      <c r="AR39" s="879"/>
      <c r="AS39" s="879"/>
      <c r="AT39" s="879"/>
      <c r="AU39" s="879" t="s">
        <v>585</v>
      </c>
      <c r="AV39" s="879"/>
      <c r="AW39" s="879"/>
      <c r="AX39" s="879"/>
      <c r="AY39" s="879"/>
      <c r="AZ39" s="880" t="s">
        <v>585</v>
      </c>
      <c r="BA39" s="880"/>
      <c r="BB39" s="880"/>
      <c r="BC39" s="880"/>
      <c r="BD39" s="880"/>
      <c r="BE39" s="876" t="s">
        <v>415</v>
      </c>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2"/>
      <c r="CI39" s="823"/>
      <c r="CJ39" s="823"/>
      <c r="CK39" s="823"/>
      <c r="CL39" s="824"/>
      <c r="CM39" s="822"/>
      <c r="CN39" s="823"/>
      <c r="CO39" s="823"/>
      <c r="CP39" s="823"/>
      <c r="CQ39" s="824"/>
      <c r="CR39" s="822"/>
      <c r="CS39" s="823"/>
      <c r="CT39" s="823"/>
      <c r="CU39" s="823"/>
      <c r="CV39" s="824"/>
      <c r="CW39" s="822"/>
      <c r="CX39" s="823"/>
      <c r="CY39" s="823"/>
      <c r="CZ39" s="823"/>
      <c r="DA39" s="824"/>
      <c r="DB39" s="822"/>
      <c r="DC39" s="823"/>
      <c r="DD39" s="823"/>
      <c r="DE39" s="823"/>
      <c r="DF39" s="824"/>
      <c r="DG39" s="822"/>
      <c r="DH39" s="823"/>
      <c r="DI39" s="823"/>
      <c r="DJ39" s="823"/>
      <c r="DK39" s="824"/>
      <c r="DL39" s="822"/>
      <c r="DM39" s="823"/>
      <c r="DN39" s="823"/>
      <c r="DO39" s="823"/>
      <c r="DP39" s="824"/>
      <c r="DQ39" s="822"/>
      <c r="DR39" s="823"/>
      <c r="DS39" s="823"/>
      <c r="DT39" s="823"/>
      <c r="DU39" s="824"/>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2"/>
      <c r="CI40" s="823"/>
      <c r="CJ40" s="823"/>
      <c r="CK40" s="823"/>
      <c r="CL40" s="824"/>
      <c r="CM40" s="822"/>
      <c r="CN40" s="823"/>
      <c r="CO40" s="823"/>
      <c r="CP40" s="823"/>
      <c r="CQ40" s="824"/>
      <c r="CR40" s="822"/>
      <c r="CS40" s="823"/>
      <c r="CT40" s="823"/>
      <c r="CU40" s="823"/>
      <c r="CV40" s="824"/>
      <c r="CW40" s="822"/>
      <c r="CX40" s="823"/>
      <c r="CY40" s="823"/>
      <c r="CZ40" s="823"/>
      <c r="DA40" s="824"/>
      <c r="DB40" s="822"/>
      <c r="DC40" s="823"/>
      <c r="DD40" s="823"/>
      <c r="DE40" s="823"/>
      <c r="DF40" s="824"/>
      <c r="DG40" s="822"/>
      <c r="DH40" s="823"/>
      <c r="DI40" s="823"/>
      <c r="DJ40" s="823"/>
      <c r="DK40" s="824"/>
      <c r="DL40" s="822"/>
      <c r="DM40" s="823"/>
      <c r="DN40" s="823"/>
      <c r="DO40" s="823"/>
      <c r="DP40" s="824"/>
      <c r="DQ40" s="822"/>
      <c r="DR40" s="823"/>
      <c r="DS40" s="823"/>
      <c r="DT40" s="823"/>
      <c r="DU40" s="824"/>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2"/>
      <c r="CI41" s="823"/>
      <c r="CJ41" s="823"/>
      <c r="CK41" s="823"/>
      <c r="CL41" s="824"/>
      <c r="CM41" s="822"/>
      <c r="CN41" s="823"/>
      <c r="CO41" s="823"/>
      <c r="CP41" s="823"/>
      <c r="CQ41" s="824"/>
      <c r="CR41" s="822"/>
      <c r="CS41" s="823"/>
      <c r="CT41" s="823"/>
      <c r="CU41" s="823"/>
      <c r="CV41" s="824"/>
      <c r="CW41" s="822"/>
      <c r="CX41" s="823"/>
      <c r="CY41" s="823"/>
      <c r="CZ41" s="823"/>
      <c r="DA41" s="824"/>
      <c r="DB41" s="822"/>
      <c r="DC41" s="823"/>
      <c r="DD41" s="823"/>
      <c r="DE41" s="823"/>
      <c r="DF41" s="824"/>
      <c r="DG41" s="822"/>
      <c r="DH41" s="823"/>
      <c r="DI41" s="823"/>
      <c r="DJ41" s="823"/>
      <c r="DK41" s="824"/>
      <c r="DL41" s="822"/>
      <c r="DM41" s="823"/>
      <c r="DN41" s="823"/>
      <c r="DO41" s="823"/>
      <c r="DP41" s="824"/>
      <c r="DQ41" s="822"/>
      <c r="DR41" s="823"/>
      <c r="DS41" s="823"/>
      <c r="DT41" s="823"/>
      <c r="DU41" s="824"/>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2"/>
      <c r="CI42" s="823"/>
      <c r="CJ42" s="823"/>
      <c r="CK42" s="823"/>
      <c r="CL42" s="824"/>
      <c r="CM42" s="822"/>
      <c r="CN42" s="823"/>
      <c r="CO42" s="823"/>
      <c r="CP42" s="823"/>
      <c r="CQ42" s="824"/>
      <c r="CR42" s="822"/>
      <c r="CS42" s="823"/>
      <c r="CT42" s="823"/>
      <c r="CU42" s="823"/>
      <c r="CV42" s="824"/>
      <c r="CW42" s="822"/>
      <c r="CX42" s="823"/>
      <c r="CY42" s="823"/>
      <c r="CZ42" s="823"/>
      <c r="DA42" s="824"/>
      <c r="DB42" s="822"/>
      <c r="DC42" s="823"/>
      <c r="DD42" s="823"/>
      <c r="DE42" s="823"/>
      <c r="DF42" s="824"/>
      <c r="DG42" s="822"/>
      <c r="DH42" s="823"/>
      <c r="DI42" s="823"/>
      <c r="DJ42" s="823"/>
      <c r="DK42" s="824"/>
      <c r="DL42" s="822"/>
      <c r="DM42" s="823"/>
      <c r="DN42" s="823"/>
      <c r="DO42" s="823"/>
      <c r="DP42" s="824"/>
      <c r="DQ42" s="822"/>
      <c r="DR42" s="823"/>
      <c r="DS42" s="823"/>
      <c r="DT42" s="823"/>
      <c r="DU42" s="824"/>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2"/>
      <c r="CI43" s="823"/>
      <c r="CJ43" s="823"/>
      <c r="CK43" s="823"/>
      <c r="CL43" s="824"/>
      <c r="CM43" s="822"/>
      <c r="CN43" s="823"/>
      <c r="CO43" s="823"/>
      <c r="CP43" s="823"/>
      <c r="CQ43" s="824"/>
      <c r="CR43" s="822"/>
      <c r="CS43" s="823"/>
      <c r="CT43" s="823"/>
      <c r="CU43" s="823"/>
      <c r="CV43" s="824"/>
      <c r="CW43" s="822"/>
      <c r="CX43" s="823"/>
      <c r="CY43" s="823"/>
      <c r="CZ43" s="823"/>
      <c r="DA43" s="824"/>
      <c r="DB43" s="822"/>
      <c r="DC43" s="823"/>
      <c r="DD43" s="823"/>
      <c r="DE43" s="823"/>
      <c r="DF43" s="824"/>
      <c r="DG43" s="822"/>
      <c r="DH43" s="823"/>
      <c r="DI43" s="823"/>
      <c r="DJ43" s="823"/>
      <c r="DK43" s="824"/>
      <c r="DL43" s="822"/>
      <c r="DM43" s="823"/>
      <c r="DN43" s="823"/>
      <c r="DO43" s="823"/>
      <c r="DP43" s="824"/>
      <c r="DQ43" s="822"/>
      <c r="DR43" s="823"/>
      <c r="DS43" s="823"/>
      <c r="DT43" s="823"/>
      <c r="DU43" s="824"/>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2"/>
      <c r="CI44" s="823"/>
      <c r="CJ44" s="823"/>
      <c r="CK44" s="823"/>
      <c r="CL44" s="824"/>
      <c r="CM44" s="822"/>
      <c r="CN44" s="823"/>
      <c r="CO44" s="823"/>
      <c r="CP44" s="823"/>
      <c r="CQ44" s="824"/>
      <c r="CR44" s="822"/>
      <c r="CS44" s="823"/>
      <c r="CT44" s="823"/>
      <c r="CU44" s="823"/>
      <c r="CV44" s="824"/>
      <c r="CW44" s="822"/>
      <c r="CX44" s="823"/>
      <c r="CY44" s="823"/>
      <c r="CZ44" s="823"/>
      <c r="DA44" s="824"/>
      <c r="DB44" s="822"/>
      <c r="DC44" s="823"/>
      <c r="DD44" s="823"/>
      <c r="DE44" s="823"/>
      <c r="DF44" s="824"/>
      <c r="DG44" s="822"/>
      <c r="DH44" s="823"/>
      <c r="DI44" s="823"/>
      <c r="DJ44" s="823"/>
      <c r="DK44" s="824"/>
      <c r="DL44" s="822"/>
      <c r="DM44" s="823"/>
      <c r="DN44" s="823"/>
      <c r="DO44" s="823"/>
      <c r="DP44" s="824"/>
      <c r="DQ44" s="822"/>
      <c r="DR44" s="823"/>
      <c r="DS44" s="823"/>
      <c r="DT44" s="823"/>
      <c r="DU44" s="824"/>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2"/>
      <c r="CI45" s="823"/>
      <c r="CJ45" s="823"/>
      <c r="CK45" s="823"/>
      <c r="CL45" s="824"/>
      <c r="CM45" s="822"/>
      <c r="CN45" s="823"/>
      <c r="CO45" s="823"/>
      <c r="CP45" s="823"/>
      <c r="CQ45" s="824"/>
      <c r="CR45" s="822"/>
      <c r="CS45" s="823"/>
      <c r="CT45" s="823"/>
      <c r="CU45" s="823"/>
      <c r="CV45" s="824"/>
      <c r="CW45" s="822"/>
      <c r="CX45" s="823"/>
      <c r="CY45" s="823"/>
      <c r="CZ45" s="823"/>
      <c r="DA45" s="824"/>
      <c r="DB45" s="822"/>
      <c r="DC45" s="823"/>
      <c r="DD45" s="823"/>
      <c r="DE45" s="823"/>
      <c r="DF45" s="824"/>
      <c r="DG45" s="822"/>
      <c r="DH45" s="823"/>
      <c r="DI45" s="823"/>
      <c r="DJ45" s="823"/>
      <c r="DK45" s="824"/>
      <c r="DL45" s="822"/>
      <c r="DM45" s="823"/>
      <c r="DN45" s="823"/>
      <c r="DO45" s="823"/>
      <c r="DP45" s="824"/>
      <c r="DQ45" s="822"/>
      <c r="DR45" s="823"/>
      <c r="DS45" s="823"/>
      <c r="DT45" s="823"/>
      <c r="DU45" s="824"/>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2"/>
      <c r="CI46" s="823"/>
      <c r="CJ46" s="823"/>
      <c r="CK46" s="823"/>
      <c r="CL46" s="824"/>
      <c r="CM46" s="822"/>
      <c r="CN46" s="823"/>
      <c r="CO46" s="823"/>
      <c r="CP46" s="823"/>
      <c r="CQ46" s="824"/>
      <c r="CR46" s="822"/>
      <c r="CS46" s="823"/>
      <c r="CT46" s="823"/>
      <c r="CU46" s="823"/>
      <c r="CV46" s="824"/>
      <c r="CW46" s="822"/>
      <c r="CX46" s="823"/>
      <c r="CY46" s="823"/>
      <c r="CZ46" s="823"/>
      <c r="DA46" s="824"/>
      <c r="DB46" s="822"/>
      <c r="DC46" s="823"/>
      <c r="DD46" s="823"/>
      <c r="DE46" s="823"/>
      <c r="DF46" s="824"/>
      <c r="DG46" s="822"/>
      <c r="DH46" s="823"/>
      <c r="DI46" s="823"/>
      <c r="DJ46" s="823"/>
      <c r="DK46" s="824"/>
      <c r="DL46" s="822"/>
      <c r="DM46" s="823"/>
      <c r="DN46" s="823"/>
      <c r="DO46" s="823"/>
      <c r="DP46" s="824"/>
      <c r="DQ46" s="822"/>
      <c r="DR46" s="823"/>
      <c r="DS46" s="823"/>
      <c r="DT46" s="823"/>
      <c r="DU46" s="824"/>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2"/>
      <c r="CI47" s="823"/>
      <c r="CJ47" s="823"/>
      <c r="CK47" s="823"/>
      <c r="CL47" s="824"/>
      <c r="CM47" s="822"/>
      <c r="CN47" s="823"/>
      <c r="CO47" s="823"/>
      <c r="CP47" s="823"/>
      <c r="CQ47" s="824"/>
      <c r="CR47" s="822"/>
      <c r="CS47" s="823"/>
      <c r="CT47" s="823"/>
      <c r="CU47" s="823"/>
      <c r="CV47" s="824"/>
      <c r="CW47" s="822"/>
      <c r="CX47" s="823"/>
      <c r="CY47" s="823"/>
      <c r="CZ47" s="823"/>
      <c r="DA47" s="824"/>
      <c r="DB47" s="822"/>
      <c r="DC47" s="823"/>
      <c r="DD47" s="823"/>
      <c r="DE47" s="823"/>
      <c r="DF47" s="824"/>
      <c r="DG47" s="822"/>
      <c r="DH47" s="823"/>
      <c r="DI47" s="823"/>
      <c r="DJ47" s="823"/>
      <c r="DK47" s="824"/>
      <c r="DL47" s="822"/>
      <c r="DM47" s="823"/>
      <c r="DN47" s="823"/>
      <c r="DO47" s="823"/>
      <c r="DP47" s="824"/>
      <c r="DQ47" s="822"/>
      <c r="DR47" s="823"/>
      <c r="DS47" s="823"/>
      <c r="DT47" s="823"/>
      <c r="DU47" s="824"/>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2"/>
      <c r="CI48" s="823"/>
      <c r="CJ48" s="823"/>
      <c r="CK48" s="823"/>
      <c r="CL48" s="824"/>
      <c r="CM48" s="822"/>
      <c r="CN48" s="823"/>
      <c r="CO48" s="823"/>
      <c r="CP48" s="823"/>
      <c r="CQ48" s="824"/>
      <c r="CR48" s="822"/>
      <c r="CS48" s="823"/>
      <c r="CT48" s="823"/>
      <c r="CU48" s="823"/>
      <c r="CV48" s="824"/>
      <c r="CW48" s="822"/>
      <c r="CX48" s="823"/>
      <c r="CY48" s="823"/>
      <c r="CZ48" s="823"/>
      <c r="DA48" s="824"/>
      <c r="DB48" s="822"/>
      <c r="DC48" s="823"/>
      <c r="DD48" s="823"/>
      <c r="DE48" s="823"/>
      <c r="DF48" s="824"/>
      <c r="DG48" s="822"/>
      <c r="DH48" s="823"/>
      <c r="DI48" s="823"/>
      <c r="DJ48" s="823"/>
      <c r="DK48" s="824"/>
      <c r="DL48" s="822"/>
      <c r="DM48" s="823"/>
      <c r="DN48" s="823"/>
      <c r="DO48" s="823"/>
      <c r="DP48" s="824"/>
      <c r="DQ48" s="822"/>
      <c r="DR48" s="823"/>
      <c r="DS48" s="823"/>
      <c r="DT48" s="823"/>
      <c r="DU48" s="824"/>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2"/>
      <c r="CI49" s="823"/>
      <c r="CJ49" s="823"/>
      <c r="CK49" s="823"/>
      <c r="CL49" s="824"/>
      <c r="CM49" s="822"/>
      <c r="CN49" s="823"/>
      <c r="CO49" s="823"/>
      <c r="CP49" s="823"/>
      <c r="CQ49" s="824"/>
      <c r="CR49" s="822"/>
      <c r="CS49" s="823"/>
      <c r="CT49" s="823"/>
      <c r="CU49" s="823"/>
      <c r="CV49" s="824"/>
      <c r="CW49" s="822"/>
      <c r="CX49" s="823"/>
      <c r="CY49" s="823"/>
      <c r="CZ49" s="823"/>
      <c r="DA49" s="824"/>
      <c r="DB49" s="822"/>
      <c r="DC49" s="823"/>
      <c r="DD49" s="823"/>
      <c r="DE49" s="823"/>
      <c r="DF49" s="824"/>
      <c r="DG49" s="822"/>
      <c r="DH49" s="823"/>
      <c r="DI49" s="823"/>
      <c r="DJ49" s="823"/>
      <c r="DK49" s="824"/>
      <c r="DL49" s="822"/>
      <c r="DM49" s="823"/>
      <c r="DN49" s="823"/>
      <c r="DO49" s="823"/>
      <c r="DP49" s="824"/>
      <c r="DQ49" s="822"/>
      <c r="DR49" s="823"/>
      <c r="DS49" s="823"/>
      <c r="DT49" s="823"/>
      <c r="DU49" s="824"/>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2"/>
      <c r="CI50" s="823"/>
      <c r="CJ50" s="823"/>
      <c r="CK50" s="823"/>
      <c r="CL50" s="824"/>
      <c r="CM50" s="822"/>
      <c r="CN50" s="823"/>
      <c r="CO50" s="823"/>
      <c r="CP50" s="823"/>
      <c r="CQ50" s="824"/>
      <c r="CR50" s="822"/>
      <c r="CS50" s="823"/>
      <c r="CT50" s="823"/>
      <c r="CU50" s="823"/>
      <c r="CV50" s="824"/>
      <c r="CW50" s="822"/>
      <c r="CX50" s="823"/>
      <c r="CY50" s="823"/>
      <c r="CZ50" s="823"/>
      <c r="DA50" s="824"/>
      <c r="DB50" s="822"/>
      <c r="DC50" s="823"/>
      <c r="DD50" s="823"/>
      <c r="DE50" s="823"/>
      <c r="DF50" s="824"/>
      <c r="DG50" s="822"/>
      <c r="DH50" s="823"/>
      <c r="DI50" s="823"/>
      <c r="DJ50" s="823"/>
      <c r="DK50" s="824"/>
      <c r="DL50" s="822"/>
      <c r="DM50" s="823"/>
      <c r="DN50" s="823"/>
      <c r="DO50" s="823"/>
      <c r="DP50" s="824"/>
      <c r="DQ50" s="822"/>
      <c r="DR50" s="823"/>
      <c r="DS50" s="823"/>
      <c r="DT50" s="823"/>
      <c r="DU50" s="824"/>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2"/>
      <c r="CI51" s="823"/>
      <c r="CJ51" s="823"/>
      <c r="CK51" s="823"/>
      <c r="CL51" s="824"/>
      <c r="CM51" s="822"/>
      <c r="CN51" s="823"/>
      <c r="CO51" s="823"/>
      <c r="CP51" s="823"/>
      <c r="CQ51" s="824"/>
      <c r="CR51" s="822"/>
      <c r="CS51" s="823"/>
      <c r="CT51" s="823"/>
      <c r="CU51" s="823"/>
      <c r="CV51" s="824"/>
      <c r="CW51" s="822"/>
      <c r="CX51" s="823"/>
      <c r="CY51" s="823"/>
      <c r="CZ51" s="823"/>
      <c r="DA51" s="824"/>
      <c r="DB51" s="822"/>
      <c r="DC51" s="823"/>
      <c r="DD51" s="823"/>
      <c r="DE51" s="823"/>
      <c r="DF51" s="824"/>
      <c r="DG51" s="822"/>
      <c r="DH51" s="823"/>
      <c r="DI51" s="823"/>
      <c r="DJ51" s="823"/>
      <c r="DK51" s="824"/>
      <c r="DL51" s="822"/>
      <c r="DM51" s="823"/>
      <c r="DN51" s="823"/>
      <c r="DO51" s="823"/>
      <c r="DP51" s="824"/>
      <c r="DQ51" s="822"/>
      <c r="DR51" s="823"/>
      <c r="DS51" s="823"/>
      <c r="DT51" s="823"/>
      <c r="DU51" s="824"/>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2"/>
      <c r="CI52" s="823"/>
      <c r="CJ52" s="823"/>
      <c r="CK52" s="823"/>
      <c r="CL52" s="824"/>
      <c r="CM52" s="822"/>
      <c r="CN52" s="823"/>
      <c r="CO52" s="823"/>
      <c r="CP52" s="823"/>
      <c r="CQ52" s="824"/>
      <c r="CR52" s="822"/>
      <c r="CS52" s="823"/>
      <c r="CT52" s="823"/>
      <c r="CU52" s="823"/>
      <c r="CV52" s="824"/>
      <c r="CW52" s="822"/>
      <c r="CX52" s="823"/>
      <c r="CY52" s="823"/>
      <c r="CZ52" s="823"/>
      <c r="DA52" s="824"/>
      <c r="DB52" s="822"/>
      <c r="DC52" s="823"/>
      <c r="DD52" s="823"/>
      <c r="DE52" s="823"/>
      <c r="DF52" s="824"/>
      <c r="DG52" s="822"/>
      <c r="DH52" s="823"/>
      <c r="DI52" s="823"/>
      <c r="DJ52" s="823"/>
      <c r="DK52" s="824"/>
      <c r="DL52" s="822"/>
      <c r="DM52" s="823"/>
      <c r="DN52" s="823"/>
      <c r="DO52" s="823"/>
      <c r="DP52" s="824"/>
      <c r="DQ52" s="822"/>
      <c r="DR52" s="823"/>
      <c r="DS52" s="823"/>
      <c r="DT52" s="823"/>
      <c r="DU52" s="824"/>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2"/>
      <c r="CI53" s="823"/>
      <c r="CJ53" s="823"/>
      <c r="CK53" s="823"/>
      <c r="CL53" s="824"/>
      <c r="CM53" s="822"/>
      <c r="CN53" s="823"/>
      <c r="CO53" s="823"/>
      <c r="CP53" s="823"/>
      <c r="CQ53" s="824"/>
      <c r="CR53" s="822"/>
      <c r="CS53" s="823"/>
      <c r="CT53" s="823"/>
      <c r="CU53" s="823"/>
      <c r="CV53" s="824"/>
      <c r="CW53" s="822"/>
      <c r="CX53" s="823"/>
      <c r="CY53" s="823"/>
      <c r="CZ53" s="823"/>
      <c r="DA53" s="824"/>
      <c r="DB53" s="822"/>
      <c r="DC53" s="823"/>
      <c r="DD53" s="823"/>
      <c r="DE53" s="823"/>
      <c r="DF53" s="824"/>
      <c r="DG53" s="822"/>
      <c r="DH53" s="823"/>
      <c r="DI53" s="823"/>
      <c r="DJ53" s="823"/>
      <c r="DK53" s="824"/>
      <c r="DL53" s="822"/>
      <c r="DM53" s="823"/>
      <c r="DN53" s="823"/>
      <c r="DO53" s="823"/>
      <c r="DP53" s="824"/>
      <c r="DQ53" s="822"/>
      <c r="DR53" s="823"/>
      <c r="DS53" s="823"/>
      <c r="DT53" s="823"/>
      <c r="DU53" s="824"/>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2"/>
      <c r="CI54" s="823"/>
      <c r="CJ54" s="823"/>
      <c r="CK54" s="823"/>
      <c r="CL54" s="824"/>
      <c r="CM54" s="822"/>
      <c r="CN54" s="823"/>
      <c r="CO54" s="823"/>
      <c r="CP54" s="823"/>
      <c r="CQ54" s="824"/>
      <c r="CR54" s="822"/>
      <c r="CS54" s="823"/>
      <c r="CT54" s="823"/>
      <c r="CU54" s="823"/>
      <c r="CV54" s="824"/>
      <c r="CW54" s="822"/>
      <c r="CX54" s="823"/>
      <c r="CY54" s="823"/>
      <c r="CZ54" s="823"/>
      <c r="DA54" s="824"/>
      <c r="DB54" s="822"/>
      <c r="DC54" s="823"/>
      <c r="DD54" s="823"/>
      <c r="DE54" s="823"/>
      <c r="DF54" s="824"/>
      <c r="DG54" s="822"/>
      <c r="DH54" s="823"/>
      <c r="DI54" s="823"/>
      <c r="DJ54" s="823"/>
      <c r="DK54" s="824"/>
      <c r="DL54" s="822"/>
      <c r="DM54" s="823"/>
      <c r="DN54" s="823"/>
      <c r="DO54" s="823"/>
      <c r="DP54" s="824"/>
      <c r="DQ54" s="822"/>
      <c r="DR54" s="823"/>
      <c r="DS54" s="823"/>
      <c r="DT54" s="823"/>
      <c r="DU54" s="824"/>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2"/>
      <c r="CI55" s="823"/>
      <c r="CJ55" s="823"/>
      <c r="CK55" s="823"/>
      <c r="CL55" s="824"/>
      <c r="CM55" s="822"/>
      <c r="CN55" s="823"/>
      <c r="CO55" s="823"/>
      <c r="CP55" s="823"/>
      <c r="CQ55" s="824"/>
      <c r="CR55" s="822"/>
      <c r="CS55" s="823"/>
      <c r="CT55" s="823"/>
      <c r="CU55" s="823"/>
      <c r="CV55" s="824"/>
      <c r="CW55" s="822"/>
      <c r="CX55" s="823"/>
      <c r="CY55" s="823"/>
      <c r="CZ55" s="823"/>
      <c r="DA55" s="824"/>
      <c r="DB55" s="822"/>
      <c r="DC55" s="823"/>
      <c r="DD55" s="823"/>
      <c r="DE55" s="823"/>
      <c r="DF55" s="824"/>
      <c r="DG55" s="822"/>
      <c r="DH55" s="823"/>
      <c r="DI55" s="823"/>
      <c r="DJ55" s="823"/>
      <c r="DK55" s="824"/>
      <c r="DL55" s="822"/>
      <c r="DM55" s="823"/>
      <c r="DN55" s="823"/>
      <c r="DO55" s="823"/>
      <c r="DP55" s="824"/>
      <c r="DQ55" s="822"/>
      <c r="DR55" s="823"/>
      <c r="DS55" s="823"/>
      <c r="DT55" s="823"/>
      <c r="DU55" s="824"/>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2"/>
      <c r="CI56" s="823"/>
      <c r="CJ56" s="823"/>
      <c r="CK56" s="823"/>
      <c r="CL56" s="824"/>
      <c r="CM56" s="822"/>
      <c r="CN56" s="823"/>
      <c r="CO56" s="823"/>
      <c r="CP56" s="823"/>
      <c r="CQ56" s="824"/>
      <c r="CR56" s="822"/>
      <c r="CS56" s="823"/>
      <c r="CT56" s="823"/>
      <c r="CU56" s="823"/>
      <c r="CV56" s="824"/>
      <c r="CW56" s="822"/>
      <c r="CX56" s="823"/>
      <c r="CY56" s="823"/>
      <c r="CZ56" s="823"/>
      <c r="DA56" s="824"/>
      <c r="DB56" s="822"/>
      <c r="DC56" s="823"/>
      <c r="DD56" s="823"/>
      <c r="DE56" s="823"/>
      <c r="DF56" s="824"/>
      <c r="DG56" s="822"/>
      <c r="DH56" s="823"/>
      <c r="DI56" s="823"/>
      <c r="DJ56" s="823"/>
      <c r="DK56" s="824"/>
      <c r="DL56" s="822"/>
      <c r="DM56" s="823"/>
      <c r="DN56" s="823"/>
      <c r="DO56" s="823"/>
      <c r="DP56" s="824"/>
      <c r="DQ56" s="822"/>
      <c r="DR56" s="823"/>
      <c r="DS56" s="823"/>
      <c r="DT56" s="823"/>
      <c r="DU56" s="824"/>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2"/>
      <c r="CI57" s="823"/>
      <c r="CJ57" s="823"/>
      <c r="CK57" s="823"/>
      <c r="CL57" s="824"/>
      <c r="CM57" s="822"/>
      <c r="CN57" s="823"/>
      <c r="CO57" s="823"/>
      <c r="CP57" s="823"/>
      <c r="CQ57" s="824"/>
      <c r="CR57" s="822"/>
      <c r="CS57" s="823"/>
      <c r="CT57" s="823"/>
      <c r="CU57" s="823"/>
      <c r="CV57" s="824"/>
      <c r="CW57" s="822"/>
      <c r="CX57" s="823"/>
      <c r="CY57" s="823"/>
      <c r="CZ57" s="823"/>
      <c r="DA57" s="824"/>
      <c r="DB57" s="822"/>
      <c r="DC57" s="823"/>
      <c r="DD57" s="823"/>
      <c r="DE57" s="823"/>
      <c r="DF57" s="824"/>
      <c r="DG57" s="822"/>
      <c r="DH57" s="823"/>
      <c r="DI57" s="823"/>
      <c r="DJ57" s="823"/>
      <c r="DK57" s="824"/>
      <c r="DL57" s="822"/>
      <c r="DM57" s="823"/>
      <c r="DN57" s="823"/>
      <c r="DO57" s="823"/>
      <c r="DP57" s="824"/>
      <c r="DQ57" s="822"/>
      <c r="DR57" s="823"/>
      <c r="DS57" s="823"/>
      <c r="DT57" s="823"/>
      <c r="DU57" s="824"/>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2"/>
      <c r="CI58" s="823"/>
      <c r="CJ58" s="823"/>
      <c r="CK58" s="823"/>
      <c r="CL58" s="824"/>
      <c r="CM58" s="822"/>
      <c r="CN58" s="823"/>
      <c r="CO58" s="823"/>
      <c r="CP58" s="823"/>
      <c r="CQ58" s="824"/>
      <c r="CR58" s="822"/>
      <c r="CS58" s="823"/>
      <c r="CT58" s="823"/>
      <c r="CU58" s="823"/>
      <c r="CV58" s="824"/>
      <c r="CW58" s="822"/>
      <c r="CX58" s="823"/>
      <c r="CY58" s="823"/>
      <c r="CZ58" s="823"/>
      <c r="DA58" s="824"/>
      <c r="DB58" s="822"/>
      <c r="DC58" s="823"/>
      <c r="DD58" s="823"/>
      <c r="DE58" s="823"/>
      <c r="DF58" s="824"/>
      <c r="DG58" s="822"/>
      <c r="DH58" s="823"/>
      <c r="DI58" s="823"/>
      <c r="DJ58" s="823"/>
      <c r="DK58" s="824"/>
      <c r="DL58" s="822"/>
      <c r="DM58" s="823"/>
      <c r="DN58" s="823"/>
      <c r="DO58" s="823"/>
      <c r="DP58" s="824"/>
      <c r="DQ58" s="822"/>
      <c r="DR58" s="823"/>
      <c r="DS58" s="823"/>
      <c r="DT58" s="823"/>
      <c r="DU58" s="824"/>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2"/>
      <c r="CI59" s="823"/>
      <c r="CJ59" s="823"/>
      <c r="CK59" s="823"/>
      <c r="CL59" s="824"/>
      <c r="CM59" s="822"/>
      <c r="CN59" s="823"/>
      <c r="CO59" s="823"/>
      <c r="CP59" s="823"/>
      <c r="CQ59" s="824"/>
      <c r="CR59" s="822"/>
      <c r="CS59" s="823"/>
      <c r="CT59" s="823"/>
      <c r="CU59" s="823"/>
      <c r="CV59" s="824"/>
      <c r="CW59" s="822"/>
      <c r="CX59" s="823"/>
      <c r="CY59" s="823"/>
      <c r="CZ59" s="823"/>
      <c r="DA59" s="824"/>
      <c r="DB59" s="822"/>
      <c r="DC59" s="823"/>
      <c r="DD59" s="823"/>
      <c r="DE59" s="823"/>
      <c r="DF59" s="824"/>
      <c r="DG59" s="822"/>
      <c r="DH59" s="823"/>
      <c r="DI59" s="823"/>
      <c r="DJ59" s="823"/>
      <c r="DK59" s="824"/>
      <c r="DL59" s="822"/>
      <c r="DM59" s="823"/>
      <c r="DN59" s="823"/>
      <c r="DO59" s="823"/>
      <c r="DP59" s="824"/>
      <c r="DQ59" s="822"/>
      <c r="DR59" s="823"/>
      <c r="DS59" s="823"/>
      <c r="DT59" s="823"/>
      <c r="DU59" s="824"/>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2"/>
      <c r="CI60" s="823"/>
      <c r="CJ60" s="823"/>
      <c r="CK60" s="823"/>
      <c r="CL60" s="824"/>
      <c r="CM60" s="822"/>
      <c r="CN60" s="823"/>
      <c r="CO60" s="823"/>
      <c r="CP60" s="823"/>
      <c r="CQ60" s="824"/>
      <c r="CR60" s="822"/>
      <c r="CS60" s="823"/>
      <c r="CT60" s="823"/>
      <c r="CU60" s="823"/>
      <c r="CV60" s="824"/>
      <c r="CW60" s="822"/>
      <c r="CX60" s="823"/>
      <c r="CY60" s="823"/>
      <c r="CZ60" s="823"/>
      <c r="DA60" s="824"/>
      <c r="DB60" s="822"/>
      <c r="DC60" s="823"/>
      <c r="DD60" s="823"/>
      <c r="DE60" s="823"/>
      <c r="DF60" s="824"/>
      <c r="DG60" s="822"/>
      <c r="DH60" s="823"/>
      <c r="DI60" s="823"/>
      <c r="DJ60" s="823"/>
      <c r="DK60" s="824"/>
      <c r="DL60" s="822"/>
      <c r="DM60" s="823"/>
      <c r="DN60" s="823"/>
      <c r="DO60" s="823"/>
      <c r="DP60" s="824"/>
      <c r="DQ60" s="822"/>
      <c r="DR60" s="823"/>
      <c r="DS60" s="823"/>
      <c r="DT60" s="823"/>
      <c r="DU60" s="824"/>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2"/>
      <c r="CI61" s="823"/>
      <c r="CJ61" s="823"/>
      <c r="CK61" s="823"/>
      <c r="CL61" s="824"/>
      <c r="CM61" s="822"/>
      <c r="CN61" s="823"/>
      <c r="CO61" s="823"/>
      <c r="CP61" s="823"/>
      <c r="CQ61" s="824"/>
      <c r="CR61" s="822"/>
      <c r="CS61" s="823"/>
      <c r="CT61" s="823"/>
      <c r="CU61" s="823"/>
      <c r="CV61" s="824"/>
      <c r="CW61" s="822"/>
      <c r="CX61" s="823"/>
      <c r="CY61" s="823"/>
      <c r="CZ61" s="823"/>
      <c r="DA61" s="824"/>
      <c r="DB61" s="822"/>
      <c r="DC61" s="823"/>
      <c r="DD61" s="823"/>
      <c r="DE61" s="823"/>
      <c r="DF61" s="824"/>
      <c r="DG61" s="822"/>
      <c r="DH61" s="823"/>
      <c r="DI61" s="823"/>
      <c r="DJ61" s="823"/>
      <c r="DK61" s="824"/>
      <c r="DL61" s="822"/>
      <c r="DM61" s="823"/>
      <c r="DN61" s="823"/>
      <c r="DO61" s="823"/>
      <c r="DP61" s="824"/>
      <c r="DQ61" s="822"/>
      <c r="DR61" s="823"/>
      <c r="DS61" s="823"/>
      <c r="DT61" s="823"/>
      <c r="DU61" s="824"/>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2"/>
      <c r="CI62" s="823"/>
      <c r="CJ62" s="823"/>
      <c r="CK62" s="823"/>
      <c r="CL62" s="824"/>
      <c r="CM62" s="822"/>
      <c r="CN62" s="823"/>
      <c r="CO62" s="823"/>
      <c r="CP62" s="823"/>
      <c r="CQ62" s="824"/>
      <c r="CR62" s="822"/>
      <c r="CS62" s="823"/>
      <c r="CT62" s="823"/>
      <c r="CU62" s="823"/>
      <c r="CV62" s="824"/>
      <c r="CW62" s="822"/>
      <c r="CX62" s="823"/>
      <c r="CY62" s="823"/>
      <c r="CZ62" s="823"/>
      <c r="DA62" s="824"/>
      <c r="DB62" s="822"/>
      <c r="DC62" s="823"/>
      <c r="DD62" s="823"/>
      <c r="DE62" s="823"/>
      <c r="DF62" s="824"/>
      <c r="DG62" s="822"/>
      <c r="DH62" s="823"/>
      <c r="DI62" s="823"/>
      <c r="DJ62" s="823"/>
      <c r="DK62" s="824"/>
      <c r="DL62" s="822"/>
      <c r="DM62" s="823"/>
      <c r="DN62" s="823"/>
      <c r="DO62" s="823"/>
      <c r="DP62" s="824"/>
      <c r="DQ62" s="822"/>
      <c r="DR62" s="823"/>
      <c r="DS62" s="823"/>
      <c r="DT62" s="823"/>
      <c r="DU62" s="824"/>
      <c r="DV62" s="832"/>
      <c r="DW62" s="833"/>
      <c r="DX62" s="833"/>
      <c r="DY62" s="833"/>
      <c r="DZ62" s="834"/>
      <c r="EA62" s="248"/>
    </row>
    <row r="63" spans="1:131" s="249" customFormat="1" ht="26.25" customHeight="1" thickBot="1" x14ac:dyDescent="0.2">
      <c r="A63" s="266" t="s">
        <v>395</v>
      </c>
      <c r="B63" s="838" t="s">
        <v>422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8896</v>
      </c>
      <c r="AG63" s="890"/>
      <c r="AH63" s="890"/>
      <c r="AI63" s="890"/>
      <c r="AJ63" s="891"/>
      <c r="AK63" s="892"/>
      <c r="AL63" s="887"/>
      <c r="AM63" s="887"/>
      <c r="AN63" s="887"/>
      <c r="AO63" s="887"/>
      <c r="AP63" s="890">
        <v>65044</v>
      </c>
      <c r="AQ63" s="890"/>
      <c r="AR63" s="890"/>
      <c r="AS63" s="890"/>
      <c r="AT63" s="890"/>
      <c r="AU63" s="890">
        <v>26030</v>
      </c>
      <c r="AV63" s="890"/>
      <c r="AW63" s="890"/>
      <c r="AX63" s="890"/>
      <c r="AY63" s="890"/>
      <c r="AZ63" s="894"/>
      <c r="BA63" s="894"/>
      <c r="BB63" s="894"/>
      <c r="BC63" s="894"/>
      <c r="BD63" s="894"/>
      <c r="BE63" s="895"/>
      <c r="BF63" s="895"/>
      <c r="BG63" s="895"/>
      <c r="BH63" s="895"/>
      <c r="BI63" s="896"/>
      <c r="BJ63" s="897" t="s">
        <v>128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2"/>
      <c r="CI63" s="823"/>
      <c r="CJ63" s="823"/>
      <c r="CK63" s="823"/>
      <c r="CL63" s="824"/>
      <c r="CM63" s="822"/>
      <c r="CN63" s="823"/>
      <c r="CO63" s="823"/>
      <c r="CP63" s="823"/>
      <c r="CQ63" s="824"/>
      <c r="CR63" s="822"/>
      <c r="CS63" s="823"/>
      <c r="CT63" s="823"/>
      <c r="CU63" s="823"/>
      <c r="CV63" s="824"/>
      <c r="CW63" s="822"/>
      <c r="CX63" s="823"/>
      <c r="CY63" s="823"/>
      <c r="CZ63" s="823"/>
      <c r="DA63" s="824"/>
      <c r="DB63" s="822"/>
      <c r="DC63" s="823"/>
      <c r="DD63" s="823"/>
      <c r="DE63" s="823"/>
      <c r="DF63" s="824"/>
      <c r="DG63" s="822"/>
      <c r="DH63" s="823"/>
      <c r="DI63" s="823"/>
      <c r="DJ63" s="823"/>
      <c r="DK63" s="824"/>
      <c r="DL63" s="822"/>
      <c r="DM63" s="823"/>
      <c r="DN63" s="823"/>
      <c r="DO63" s="823"/>
      <c r="DP63" s="824"/>
      <c r="DQ63" s="822"/>
      <c r="DR63" s="823"/>
      <c r="DS63" s="823"/>
      <c r="DT63" s="823"/>
      <c r="DU63" s="824"/>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2"/>
      <c r="CI64" s="823"/>
      <c r="CJ64" s="823"/>
      <c r="CK64" s="823"/>
      <c r="CL64" s="824"/>
      <c r="CM64" s="822"/>
      <c r="CN64" s="823"/>
      <c r="CO64" s="823"/>
      <c r="CP64" s="823"/>
      <c r="CQ64" s="824"/>
      <c r="CR64" s="822"/>
      <c r="CS64" s="823"/>
      <c r="CT64" s="823"/>
      <c r="CU64" s="823"/>
      <c r="CV64" s="824"/>
      <c r="CW64" s="822"/>
      <c r="CX64" s="823"/>
      <c r="CY64" s="823"/>
      <c r="CZ64" s="823"/>
      <c r="DA64" s="824"/>
      <c r="DB64" s="822"/>
      <c r="DC64" s="823"/>
      <c r="DD64" s="823"/>
      <c r="DE64" s="823"/>
      <c r="DF64" s="824"/>
      <c r="DG64" s="822"/>
      <c r="DH64" s="823"/>
      <c r="DI64" s="823"/>
      <c r="DJ64" s="823"/>
      <c r="DK64" s="824"/>
      <c r="DL64" s="822"/>
      <c r="DM64" s="823"/>
      <c r="DN64" s="823"/>
      <c r="DO64" s="823"/>
      <c r="DP64" s="824"/>
      <c r="DQ64" s="822"/>
      <c r="DR64" s="823"/>
      <c r="DS64" s="823"/>
      <c r="DT64" s="823"/>
      <c r="DU64" s="824"/>
      <c r="DV64" s="832"/>
      <c r="DW64" s="833"/>
      <c r="DX64" s="833"/>
      <c r="DY64" s="833"/>
      <c r="DZ64" s="834"/>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2"/>
      <c r="CI65" s="823"/>
      <c r="CJ65" s="823"/>
      <c r="CK65" s="823"/>
      <c r="CL65" s="824"/>
      <c r="CM65" s="822"/>
      <c r="CN65" s="823"/>
      <c r="CO65" s="823"/>
      <c r="CP65" s="823"/>
      <c r="CQ65" s="824"/>
      <c r="CR65" s="822"/>
      <c r="CS65" s="823"/>
      <c r="CT65" s="823"/>
      <c r="CU65" s="823"/>
      <c r="CV65" s="824"/>
      <c r="CW65" s="822"/>
      <c r="CX65" s="823"/>
      <c r="CY65" s="823"/>
      <c r="CZ65" s="823"/>
      <c r="DA65" s="824"/>
      <c r="DB65" s="822"/>
      <c r="DC65" s="823"/>
      <c r="DD65" s="823"/>
      <c r="DE65" s="823"/>
      <c r="DF65" s="824"/>
      <c r="DG65" s="822"/>
      <c r="DH65" s="823"/>
      <c r="DI65" s="823"/>
      <c r="DJ65" s="823"/>
      <c r="DK65" s="824"/>
      <c r="DL65" s="822"/>
      <c r="DM65" s="823"/>
      <c r="DN65" s="823"/>
      <c r="DO65" s="823"/>
      <c r="DP65" s="824"/>
      <c r="DQ65" s="822"/>
      <c r="DR65" s="823"/>
      <c r="DS65" s="823"/>
      <c r="DT65" s="823"/>
      <c r="DU65" s="824"/>
      <c r="DV65" s="832"/>
      <c r="DW65" s="833"/>
      <c r="DX65" s="833"/>
      <c r="DY65" s="833"/>
      <c r="DZ65" s="834"/>
      <c r="EA65" s="248"/>
    </row>
    <row r="66" spans="1:131" s="249" customFormat="1" ht="26.25" customHeight="1" x14ac:dyDescent="0.15">
      <c r="A66" s="788" t="s">
        <v>424</v>
      </c>
      <c r="B66" s="789"/>
      <c r="C66" s="789"/>
      <c r="D66" s="789"/>
      <c r="E66" s="789"/>
      <c r="F66" s="789"/>
      <c r="G66" s="789"/>
      <c r="H66" s="789"/>
      <c r="I66" s="789"/>
      <c r="J66" s="789"/>
      <c r="K66" s="789"/>
      <c r="L66" s="789"/>
      <c r="M66" s="789"/>
      <c r="N66" s="789"/>
      <c r="O66" s="789"/>
      <c r="P66" s="790"/>
      <c r="Q66" s="765" t="s">
        <v>399</v>
      </c>
      <c r="R66" s="766"/>
      <c r="S66" s="766"/>
      <c r="T66" s="766"/>
      <c r="U66" s="767"/>
      <c r="V66" s="765" t="s">
        <v>400</v>
      </c>
      <c r="W66" s="766"/>
      <c r="X66" s="766"/>
      <c r="Y66" s="766"/>
      <c r="Z66" s="767"/>
      <c r="AA66" s="765" t="s">
        <v>425</v>
      </c>
      <c r="AB66" s="766"/>
      <c r="AC66" s="766"/>
      <c r="AD66" s="766"/>
      <c r="AE66" s="767"/>
      <c r="AF66" s="900" t="s">
        <v>426</v>
      </c>
      <c r="AG66" s="861"/>
      <c r="AH66" s="861"/>
      <c r="AI66" s="861"/>
      <c r="AJ66" s="901"/>
      <c r="AK66" s="765" t="s">
        <v>403</v>
      </c>
      <c r="AL66" s="789"/>
      <c r="AM66" s="789"/>
      <c r="AN66" s="789"/>
      <c r="AO66" s="790"/>
      <c r="AP66" s="765" t="s">
        <v>427</v>
      </c>
      <c r="AQ66" s="766"/>
      <c r="AR66" s="766"/>
      <c r="AS66" s="766"/>
      <c r="AT66" s="767"/>
      <c r="AU66" s="765" t="s">
        <v>428</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586</v>
      </c>
      <c r="C68" s="918"/>
      <c r="D68" s="918"/>
      <c r="E68" s="918"/>
      <c r="F68" s="918"/>
      <c r="G68" s="918"/>
      <c r="H68" s="918"/>
      <c r="I68" s="918"/>
      <c r="J68" s="918"/>
      <c r="K68" s="918"/>
      <c r="L68" s="918"/>
      <c r="M68" s="918"/>
      <c r="N68" s="918"/>
      <c r="O68" s="918"/>
      <c r="P68" s="919"/>
      <c r="Q68" s="920">
        <v>311</v>
      </c>
      <c r="R68" s="914"/>
      <c r="S68" s="914"/>
      <c r="T68" s="914"/>
      <c r="U68" s="914"/>
      <c r="V68" s="914">
        <v>292</v>
      </c>
      <c r="W68" s="914"/>
      <c r="X68" s="914"/>
      <c r="Y68" s="914"/>
      <c r="Z68" s="914"/>
      <c r="AA68" s="914">
        <v>19</v>
      </c>
      <c r="AB68" s="914"/>
      <c r="AC68" s="914"/>
      <c r="AD68" s="914"/>
      <c r="AE68" s="914"/>
      <c r="AF68" s="914">
        <v>19</v>
      </c>
      <c r="AG68" s="914"/>
      <c r="AH68" s="914"/>
      <c r="AI68" s="914"/>
      <c r="AJ68" s="914"/>
      <c r="AK68" s="914">
        <v>21</v>
      </c>
      <c r="AL68" s="914"/>
      <c r="AM68" s="914"/>
      <c r="AN68" s="914"/>
      <c r="AO68" s="914"/>
      <c r="AP68" s="914">
        <v>0</v>
      </c>
      <c r="AQ68" s="914"/>
      <c r="AR68" s="914"/>
      <c r="AS68" s="914"/>
      <c r="AT68" s="914"/>
      <c r="AU68" s="914">
        <v>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587</v>
      </c>
      <c r="C69" s="922"/>
      <c r="D69" s="922"/>
      <c r="E69" s="922"/>
      <c r="F69" s="922"/>
      <c r="G69" s="922"/>
      <c r="H69" s="922"/>
      <c r="I69" s="922"/>
      <c r="J69" s="922"/>
      <c r="K69" s="922"/>
      <c r="L69" s="922"/>
      <c r="M69" s="922"/>
      <c r="N69" s="922"/>
      <c r="O69" s="922"/>
      <c r="P69" s="923"/>
      <c r="Q69" s="924">
        <v>229800</v>
      </c>
      <c r="R69" s="879"/>
      <c r="S69" s="879"/>
      <c r="T69" s="879"/>
      <c r="U69" s="879"/>
      <c r="V69" s="879">
        <v>217808</v>
      </c>
      <c r="W69" s="879"/>
      <c r="X69" s="879"/>
      <c r="Y69" s="879"/>
      <c r="Z69" s="879"/>
      <c r="AA69" s="879">
        <v>11992</v>
      </c>
      <c r="AB69" s="879"/>
      <c r="AC69" s="879"/>
      <c r="AD69" s="879"/>
      <c r="AE69" s="879"/>
      <c r="AF69" s="879">
        <v>11992</v>
      </c>
      <c r="AG69" s="879"/>
      <c r="AH69" s="879"/>
      <c r="AI69" s="879"/>
      <c r="AJ69" s="879"/>
      <c r="AK69" s="879">
        <v>83</v>
      </c>
      <c r="AL69" s="879"/>
      <c r="AM69" s="879"/>
      <c r="AN69" s="879"/>
      <c r="AO69" s="879"/>
      <c r="AP69" s="879">
        <v>0</v>
      </c>
      <c r="AQ69" s="879"/>
      <c r="AR69" s="879"/>
      <c r="AS69" s="879"/>
      <c r="AT69" s="879"/>
      <c r="AU69" s="879">
        <v>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588</v>
      </c>
      <c r="C70" s="922"/>
      <c r="D70" s="922"/>
      <c r="E70" s="922"/>
      <c r="F70" s="922"/>
      <c r="G70" s="922"/>
      <c r="H70" s="922"/>
      <c r="I70" s="922"/>
      <c r="J70" s="922"/>
      <c r="K70" s="922"/>
      <c r="L70" s="922"/>
      <c r="M70" s="922"/>
      <c r="N70" s="922"/>
      <c r="O70" s="922"/>
      <c r="P70" s="923"/>
      <c r="Q70" s="924">
        <v>11670</v>
      </c>
      <c r="R70" s="879"/>
      <c r="S70" s="879"/>
      <c r="T70" s="879"/>
      <c r="U70" s="879"/>
      <c r="V70" s="879">
        <v>11387</v>
      </c>
      <c r="W70" s="879"/>
      <c r="X70" s="879"/>
      <c r="Y70" s="879"/>
      <c r="Z70" s="879"/>
      <c r="AA70" s="879">
        <v>282</v>
      </c>
      <c r="AB70" s="879"/>
      <c r="AC70" s="879"/>
      <c r="AD70" s="879"/>
      <c r="AE70" s="879"/>
      <c r="AF70" s="879">
        <v>282</v>
      </c>
      <c r="AG70" s="879"/>
      <c r="AH70" s="879"/>
      <c r="AI70" s="879"/>
      <c r="AJ70" s="879"/>
      <c r="AK70" s="879">
        <v>5893</v>
      </c>
      <c r="AL70" s="879"/>
      <c r="AM70" s="879"/>
      <c r="AN70" s="879"/>
      <c r="AO70" s="879"/>
      <c r="AP70" s="879">
        <v>0</v>
      </c>
      <c r="AQ70" s="879"/>
      <c r="AR70" s="879"/>
      <c r="AS70" s="879"/>
      <c r="AT70" s="879"/>
      <c r="AU70" s="879">
        <v>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589</v>
      </c>
      <c r="C71" s="922"/>
      <c r="D71" s="922"/>
      <c r="E71" s="922"/>
      <c r="F71" s="922"/>
      <c r="G71" s="922"/>
      <c r="H71" s="922"/>
      <c r="I71" s="922"/>
      <c r="J71" s="922"/>
      <c r="K71" s="922"/>
      <c r="L71" s="922"/>
      <c r="M71" s="922"/>
      <c r="N71" s="922"/>
      <c r="O71" s="922"/>
      <c r="P71" s="923"/>
      <c r="Q71" s="924">
        <v>52</v>
      </c>
      <c r="R71" s="879"/>
      <c r="S71" s="879"/>
      <c r="T71" s="879"/>
      <c r="U71" s="879"/>
      <c r="V71" s="879">
        <v>45</v>
      </c>
      <c r="W71" s="879"/>
      <c r="X71" s="879"/>
      <c r="Y71" s="879"/>
      <c r="Z71" s="879"/>
      <c r="AA71" s="879">
        <v>7</v>
      </c>
      <c r="AB71" s="879"/>
      <c r="AC71" s="879"/>
      <c r="AD71" s="879"/>
      <c r="AE71" s="879"/>
      <c r="AF71" s="879">
        <v>7</v>
      </c>
      <c r="AG71" s="879"/>
      <c r="AH71" s="879"/>
      <c r="AI71" s="879"/>
      <c r="AJ71" s="879"/>
      <c r="AK71" s="879">
        <v>0</v>
      </c>
      <c r="AL71" s="879"/>
      <c r="AM71" s="879"/>
      <c r="AN71" s="879"/>
      <c r="AO71" s="879"/>
      <c r="AP71" s="879">
        <v>0</v>
      </c>
      <c r="AQ71" s="879"/>
      <c r="AR71" s="879"/>
      <c r="AS71" s="879"/>
      <c r="AT71" s="879"/>
      <c r="AU71" s="879">
        <v>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590</v>
      </c>
      <c r="C72" s="922"/>
      <c r="D72" s="922"/>
      <c r="E72" s="922"/>
      <c r="F72" s="922"/>
      <c r="G72" s="922"/>
      <c r="H72" s="922"/>
      <c r="I72" s="922"/>
      <c r="J72" s="922"/>
      <c r="K72" s="922"/>
      <c r="L72" s="922"/>
      <c r="M72" s="922"/>
      <c r="N72" s="922"/>
      <c r="O72" s="922"/>
      <c r="P72" s="923"/>
      <c r="Q72" s="924">
        <v>10</v>
      </c>
      <c r="R72" s="879"/>
      <c r="S72" s="879"/>
      <c r="T72" s="879"/>
      <c r="U72" s="879"/>
      <c r="V72" s="879">
        <v>7</v>
      </c>
      <c r="W72" s="879"/>
      <c r="X72" s="879"/>
      <c r="Y72" s="879"/>
      <c r="Z72" s="879"/>
      <c r="AA72" s="879">
        <v>3</v>
      </c>
      <c r="AB72" s="879"/>
      <c r="AC72" s="879"/>
      <c r="AD72" s="879"/>
      <c r="AE72" s="879"/>
      <c r="AF72" s="879">
        <v>3</v>
      </c>
      <c r="AG72" s="879"/>
      <c r="AH72" s="879"/>
      <c r="AI72" s="879"/>
      <c r="AJ72" s="879"/>
      <c r="AK72" s="879">
        <v>0</v>
      </c>
      <c r="AL72" s="879"/>
      <c r="AM72" s="879"/>
      <c r="AN72" s="879"/>
      <c r="AO72" s="879"/>
      <c r="AP72" s="879">
        <v>0</v>
      </c>
      <c r="AQ72" s="879"/>
      <c r="AR72" s="879"/>
      <c r="AS72" s="879"/>
      <c r="AT72" s="879"/>
      <c r="AU72" s="879">
        <v>0</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591</v>
      </c>
      <c r="C73" s="922"/>
      <c r="D73" s="922"/>
      <c r="E73" s="922"/>
      <c r="F73" s="922"/>
      <c r="G73" s="922"/>
      <c r="H73" s="922"/>
      <c r="I73" s="922"/>
      <c r="J73" s="922"/>
      <c r="K73" s="922"/>
      <c r="L73" s="922"/>
      <c r="M73" s="922"/>
      <c r="N73" s="922"/>
      <c r="O73" s="922"/>
      <c r="P73" s="923"/>
      <c r="Q73" s="924">
        <v>2</v>
      </c>
      <c r="R73" s="879"/>
      <c r="S73" s="879"/>
      <c r="T73" s="879"/>
      <c r="U73" s="879"/>
      <c r="V73" s="879">
        <v>0</v>
      </c>
      <c r="W73" s="879"/>
      <c r="X73" s="879"/>
      <c r="Y73" s="879"/>
      <c r="Z73" s="879"/>
      <c r="AA73" s="879">
        <v>2</v>
      </c>
      <c r="AB73" s="879"/>
      <c r="AC73" s="879"/>
      <c r="AD73" s="879"/>
      <c r="AE73" s="879"/>
      <c r="AF73" s="879">
        <v>2</v>
      </c>
      <c r="AG73" s="879"/>
      <c r="AH73" s="879"/>
      <c r="AI73" s="879"/>
      <c r="AJ73" s="879"/>
      <c r="AK73" s="879">
        <v>0</v>
      </c>
      <c r="AL73" s="879"/>
      <c r="AM73" s="879"/>
      <c r="AN73" s="879"/>
      <c r="AO73" s="879"/>
      <c r="AP73" s="879">
        <v>0</v>
      </c>
      <c r="AQ73" s="879"/>
      <c r="AR73" s="879"/>
      <c r="AS73" s="879"/>
      <c r="AT73" s="879"/>
      <c r="AU73" s="879">
        <v>0</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592</v>
      </c>
      <c r="C74" s="922"/>
      <c r="D74" s="922"/>
      <c r="E74" s="922"/>
      <c r="F74" s="922"/>
      <c r="G74" s="922"/>
      <c r="H74" s="922"/>
      <c r="I74" s="922"/>
      <c r="J74" s="922"/>
      <c r="K74" s="922"/>
      <c r="L74" s="922"/>
      <c r="M74" s="922"/>
      <c r="N74" s="922"/>
      <c r="O74" s="922"/>
      <c r="P74" s="923"/>
      <c r="Q74" s="924">
        <v>5</v>
      </c>
      <c r="R74" s="879"/>
      <c r="S74" s="879"/>
      <c r="T74" s="879"/>
      <c r="U74" s="879"/>
      <c r="V74" s="879">
        <v>2</v>
      </c>
      <c r="W74" s="879"/>
      <c r="X74" s="879"/>
      <c r="Y74" s="879"/>
      <c r="Z74" s="879"/>
      <c r="AA74" s="879">
        <v>3</v>
      </c>
      <c r="AB74" s="879"/>
      <c r="AC74" s="879"/>
      <c r="AD74" s="879"/>
      <c r="AE74" s="879"/>
      <c r="AF74" s="879">
        <v>3</v>
      </c>
      <c r="AG74" s="879"/>
      <c r="AH74" s="879"/>
      <c r="AI74" s="879"/>
      <c r="AJ74" s="879"/>
      <c r="AK74" s="879">
        <v>0</v>
      </c>
      <c r="AL74" s="879"/>
      <c r="AM74" s="879"/>
      <c r="AN74" s="879"/>
      <c r="AO74" s="879"/>
      <c r="AP74" s="879">
        <v>0</v>
      </c>
      <c r="AQ74" s="879"/>
      <c r="AR74" s="879"/>
      <c r="AS74" s="879"/>
      <c r="AT74" s="879"/>
      <c r="AU74" s="879">
        <v>0</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593</v>
      </c>
      <c r="C75" s="922"/>
      <c r="D75" s="922"/>
      <c r="E75" s="922"/>
      <c r="F75" s="922"/>
      <c r="G75" s="922"/>
      <c r="H75" s="922"/>
      <c r="I75" s="922"/>
      <c r="J75" s="922"/>
      <c r="K75" s="922"/>
      <c r="L75" s="922"/>
      <c r="M75" s="922"/>
      <c r="N75" s="922"/>
      <c r="O75" s="922"/>
      <c r="P75" s="923"/>
      <c r="Q75" s="927">
        <v>37</v>
      </c>
      <c r="R75" s="928"/>
      <c r="S75" s="928"/>
      <c r="T75" s="928"/>
      <c r="U75" s="878"/>
      <c r="V75" s="929">
        <v>31</v>
      </c>
      <c r="W75" s="928"/>
      <c r="X75" s="928"/>
      <c r="Y75" s="928"/>
      <c r="Z75" s="878"/>
      <c r="AA75" s="929">
        <v>6</v>
      </c>
      <c r="AB75" s="928"/>
      <c r="AC75" s="928"/>
      <c r="AD75" s="928"/>
      <c r="AE75" s="878"/>
      <c r="AF75" s="929">
        <v>6</v>
      </c>
      <c r="AG75" s="928"/>
      <c r="AH75" s="928"/>
      <c r="AI75" s="928"/>
      <c r="AJ75" s="878"/>
      <c r="AK75" s="929">
        <v>6</v>
      </c>
      <c r="AL75" s="928"/>
      <c r="AM75" s="928"/>
      <c r="AN75" s="928"/>
      <c r="AO75" s="878"/>
      <c r="AP75" s="879">
        <v>0</v>
      </c>
      <c r="AQ75" s="879"/>
      <c r="AR75" s="879"/>
      <c r="AS75" s="879"/>
      <c r="AT75" s="879"/>
      <c r="AU75" s="879">
        <v>0</v>
      </c>
      <c r="AV75" s="879"/>
      <c r="AW75" s="879"/>
      <c r="AX75" s="879"/>
      <c r="AY75" s="879"/>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395</v>
      </c>
      <c r="B88" s="838" t="s">
        <v>429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12314</v>
      </c>
      <c r="AG88" s="890"/>
      <c r="AH88" s="890"/>
      <c r="AI88" s="890"/>
      <c r="AJ88" s="890"/>
      <c r="AK88" s="887"/>
      <c r="AL88" s="887"/>
      <c r="AM88" s="887"/>
      <c r="AN88" s="887"/>
      <c r="AO88" s="887"/>
      <c r="AP88" s="890">
        <v>0</v>
      </c>
      <c r="AQ88" s="890"/>
      <c r="AR88" s="890"/>
      <c r="AS88" s="890"/>
      <c r="AT88" s="890"/>
      <c r="AU88" s="890">
        <v>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38" t="s">
        <v>430</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5542</v>
      </c>
      <c r="CS102" s="898"/>
      <c r="CT102" s="898"/>
      <c r="CU102" s="898"/>
      <c r="CV102" s="941"/>
      <c r="CW102" s="940">
        <v>1246</v>
      </c>
      <c r="CX102" s="898"/>
      <c r="CY102" s="898"/>
      <c r="CZ102" s="898"/>
      <c r="DA102" s="941"/>
      <c r="DB102" s="940">
        <v>6099</v>
      </c>
      <c r="DC102" s="898"/>
      <c r="DD102" s="898"/>
      <c r="DE102" s="898"/>
      <c r="DF102" s="941"/>
      <c r="DG102" s="940">
        <v>174</v>
      </c>
      <c r="DH102" s="898"/>
      <c r="DI102" s="898"/>
      <c r="DJ102" s="898"/>
      <c r="DK102" s="941"/>
      <c r="DL102" s="940" t="s">
        <v>585</v>
      </c>
      <c r="DM102" s="898"/>
      <c r="DN102" s="898"/>
      <c r="DO102" s="898"/>
      <c r="DP102" s="941"/>
      <c r="DQ102" s="940">
        <v>17</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437</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438</v>
      </c>
      <c r="AB109" s="943"/>
      <c r="AC109" s="943"/>
      <c r="AD109" s="943"/>
      <c r="AE109" s="944"/>
      <c r="AF109" s="942" t="s">
        <v>439</v>
      </c>
      <c r="AG109" s="943"/>
      <c r="AH109" s="943"/>
      <c r="AI109" s="943"/>
      <c r="AJ109" s="944"/>
      <c r="AK109" s="942" t="s">
        <v>306</v>
      </c>
      <c r="AL109" s="943"/>
      <c r="AM109" s="943"/>
      <c r="AN109" s="943"/>
      <c r="AO109" s="944"/>
      <c r="AP109" s="942" t="s">
        <v>440</v>
      </c>
      <c r="AQ109" s="943"/>
      <c r="AR109" s="943"/>
      <c r="AS109" s="943"/>
      <c r="AT109" s="945"/>
      <c r="AU109" s="962" t="s">
        <v>437</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438</v>
      </c>
      <c r="BR109" s="943"/>
      <c r="BS109" s="943"/>
      <c r="BT109" s="943"/>
      <c r="BU109" s="944"/>
      <c r="BV109" s="942" t="s">
        <v>439</v>
      </c>
      <c r="BW109" s="943"/>
      <c r="BX109" s="943"/>
      <c r="BY109" s="943"/>
      <c r="BZ109" s="944"/>
      <c r="CA109" s="942" t="s">
        <v>306</v>
      </c>
      <c r="CB109" s="943"/>
      <c r="CC109" s="943"/>
      <c r="CD109" s="943"/>
      <c r="CE109" s="944"/>
      <c r="CF109" s="963" t="s">
        <v>440</v>
      </c>
      <c r="CG109" s="963"/>
      <c r="CH109" s="963"/>
      <c r="CI109" s="963"/>
      <c r="CJ109" s="963"/>
      <c r="CK109" s="942" t="s">
        <v>441</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438</v>
      </c>
      <c r="DH109" s="943"/>
      <c r="DI109" s="943"/>
      <c r="DJ109" s="943"/>
      <c r="DK109" s="944"/>
      <c r="DL109" s="942" t="s">
        <v>439</v>
      </c>
      <c r="DM109" s="943"/>
      <c r="DN109" s="943"/>
      <c r="DO109" s="943"/>
      <c r="DP109" s="944"/>
      <c r="DQ109" s="942" t="s">
        <v>306</v>
      </c>
      <c r="DR109" s="943"/>
      <c r="DS109" s="943"/>
      <c r="DT109" s="943"/>
      <c r="DU109" s="944"/>
      <c r="DV109" s="942" t="s">
        <v>440</v>
      </c>
      <c r="DW109" s="943"/>
      <c r="DX109" s="943"/>
      <c r="DY109" s="943"/>
      <c r="DZ109" s="945"/>
    </row>
    <row r="110" spans="1:131" s="248" customFormat="1" ht="26.25" customHeight="1" x14ac:dyDescent="0.15">
      <c r="A110" s="946" t="s">
        <v>442</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11909014</v>
      </c>
      <c r="AB110" s="950"/>
      <c r="AC110" s="950"/>
      <c r="AD110" s="950"/>
      <c r="AE110" s="951"/>
      <c r="AF110" s="952">
        <v>11368618</v>
      </c>
      <c r="AG110" s="950"/>
      <c r="AH110" s="950"/>
      <c r="AI110" s="950"/>
      <c r="AJ110" s="951"/>
      <c r="AK110" s="952">
        <v>11249768</v>
      </c>
      <c r="AL110" s="950"/>
      <c r="AM110" s="950"/>
      <c r="AN110" s="950"/>
      <c r="AO110" s="951"/>
      <c r="AP110" s="953">
        <v>21.8</v>
      </c>
      <c r="AQ110" s="954"/>
      <c r="AR110" s="954"/>
      <c r="AS110" s="954"/>
      <c r="AT110" s="955"/>
      <c r="AU110" s="956" t="s">
        <v>72</v>
      </c>
      <c r="AV110" s="957"/>
      <c r="AW110" s="957"/>
      <c r="AX110" s="957"/>
      <c r="AY110" s="957"/>
      <c r="AZ110" s="998" t="s">
        <v>443</v>
      </c>
      <c r="BA110" s="947"/>
      <c r="BB110" s="947"/>
      <c r="BC110" s="947"/>
      <c r="BD110" s="947"/>
      <c r="BE110" s="947"/>
      <c r="BF110" s="947"/>
      <c r="BG110" s="947"/>
      <c r="BH110" s="947"/>
      <c r="BI110" s="947"/>
      <c r="BJ110" s="947"/>
      <c r="BK110" s="947"/>
      <c r="BL110" s="947"/>
      <c r="BM110" s="947"/>
      <c r="BN110" s="947"/>
      <c r="BO110" s="947"/>
      <c r="BP110" s="948"/>
      <c r="BQ110" s="984">
        <v>111467696</v>
      </c>
      <c r="BR110" s="985"/>
      <c r="BS110" s="985"/>
      <c r="BT110" s="985"/>
      <c r="BU110" s="985"/>
      <c r="BV110" s="985">
        <v>116644592</v>
      </c>
      <c r="BW110" s="985"/>
      <c r="BX110" s="985"/>
      <c r="BY110" s="985"/>
      <c r="BZ110" s="985"/>
      <c r="CA110" s="985">
        <v>114202513</v>
      </c>
      <c r="CB110" s="985"/>
      <c r="CC110" s="985"/>
      <c r="CD110" s="985"/>
      <c r="CE110" s="985"/>
      <c r="CF110" s="999">
        <v>221.5</v>
      </c>
      <c r="CG110" s="1000"/>
      <c r="CH110" s="1000"/>
      <c r="CI110" s="1000"/>
      <c r="CJ110" s="1000"/>
      <c r="CK110" s="1001" t="s">
        <v>444</v>
      </c>
      <c r="CL110" s="1002"/>
      <c r="CM110" s="981" t="s">
        <v>445</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128</v>
      </c>
      <c r="DH110" s="985"/>
      <c r="DI110" s="985"/>
      <c r="DJ110" s="985"/>
      <c r="DK110" s="985"/>
      <c r="DL110" s="985" t="s">
        <v>128</v>
      </c>
      <c r="DM110" s="985"/>
      <c r="DN110" s="985"/>
      <c r="DO110" s="985"/>
      <c r="DP110" s="985"/>
      <c r="DQ110" s="985">
        <v>1312127</v>
      </c>
      <c r="DR110" s="985"/>
      <c r="DS110" s="985"/>
      <c r="DT110" s="985"/>
      <c r="DU110" s="985"/>
      <c r="DV110" s="986">
        <v>2.5</v>
      </c>
      <c r="DW110" s="986"/>
      <c r="DX110" s="986"/>
      <c r="DY110" s="986"/>
      <c r="DZ110" s="987"/>
    </row>
    <row r="111" spans="1:131" s="248" customFormat="1" ht="26.25" customHeight="1" x14ac:dyDescent="0.15">
      <c r="A111" s="988" t="s">
        <v>446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128</v>
      </c>
      <c r="AB111" s="992"/>
      <c r="AC111" s="992"/>
      <c r="AD111" s="992"/>
      <c r="AE111" s="993"/>
      <c r="AF111" s="994" t="s">
        <v>447</v>
      </c>
      <c r="AG111" s="992"/>
      <c r="AH111" s="992"/>
      <c r="AI111" s="992"/>
      <c r="AJ111" s="993"/>
      <c r="AK111" s="994" t="s">
        <v>128</v>
      </c>
      <c r="AL111" s="992"/>
      <c r="AM111" s="992"/>
      <c r="AN111" s="992"/>
      <c r="AO111" s="993"/>
      <c r="AP111" s="995" t="s">
        <v>447</v>
      </c>
      <c r="AQ111" s="996"/>
      <c r="AR111" s="996"/>
      <c r="AS111" s="996"/>
      <c r="AT111" s="997"/>
      <c r="AU111" s="958"/>
      <c r="AV111" s="959"/>
      <c r="AW111" s="959"/>
      <c r="AX111" s="959"/>
      <c r="AY111" s="959"/>
      <c r="AZ111" s="1007" t="s">
        <v>448</v>
      </c>
      <c r="BA111" s="1008"/>
      <c r="BB111" s="1008"/>
      <c r="BC111" s="1008"/>
      <c r="BD111" s="1008"/>
      <c r="BE111" s="1008"/>
      <c r="BF111" s="1008"/>
      <c r="BG111" s="1008"/>
      <c r="BH111" s="1008"/>
      <c r="BI111" s="1008"/>
      <c r="BJ111" s="1008"/>
      <c r="BK111" s="1008"/>
      <c r="BL111" s="1008"/>
      <c r="BM111" s="1008"/>
      <c r="BN111" s="1008"/>
      <c r="BO111" s="1008"/>
      <c r="BP111" s="1009"/>
      <c r="BQ111" s="977" t="s">
        <v>128</v>
      </c>
      <c r="BR111" s="978"/>
      <c r="BS111" s="978"/>
      <c r="BT111" s="978"/>
      <c r="BU111" s="978"/>
      <c r="BV111" s="978" t="s">
        <v>128</v>
      </c>
      <c r="BW111" s="978"/>
      <c r="BX111" s="978"/>
      <c r="BY111" s="978"/>
      <c r="BZ111" s="978"/>
      <c r="CA111" s="978">
        <v>1312127</v>
      </c>
      <c r="CB111" s="978"/>
      <c r="CC111" s="978"/>
      <c r="CD111" s="978"/>
      <c r="CE111" s="978"/>
      <c r="CF111" s="972">
        <v>2.5</v>
      </c>
      <c r="CG111" s="973"/>
      <c r="CH111" s="973"/>
      <c r="CI111" s="973"/>
      <c r="CJ111" s="973"/>
      <c r="CK111" s="1003"/>
      <c r="CL111" s="1004"/>
      <c r="CM111" s="974" t="s">
        <v>449</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128</v>
      </c>
      <c r="DH111" s="978"/>
      <c r="DI111" s="978"/>
      <c r="DJ111" s="978"/>
      <c r="DK111" s="978"/>
      <c r="DL111" s="978" t="s">
        <v>447</v>
      </c>
      <c r="DM111" s="978"/>
      <c r="DN111" s="978"/>
      <c r="DO111" s="978"/>
      <c r="DP111" s="978"/>
      <c r="DQ111" s="978" t="s">
        <v>450</v>
      </c>
      <c r="DR111" s="978"/>
      <c r="DS111" s="978"/>
      <c r="DT111" s="978"/>
      <c r="DU111" s="978"/>
      <c r="DV111" s="979" t="s">
        <v>447</v>
      </c>
      <c r="DW111" s="979"/>
      <c r="DX111" s="979"/>
      <c r="DY111" s="979"/>
      <c r="DZ111" s="980"/>
    </row>
    <row r="112" spans="1:131" s="248" customFormat="1" ht="26.25" customHeight="1" x14ac:dyDescent="0.15">
      <c r="A112" s="1010" t="s">
        <v>451</v>
      </c>
      <c r="B112" s="1011"/>
      <c r="C112" s="1008" t="s">
        <v>452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143333</v>
      </c>
      <c r="AB112" s="1017"/>
      <c r="AC112" s="1017"/>
      <c r="AD112" s="1017"/>
      <c r="AE112" s="1018"/>
      <c r="AF112" s="1019">
        <v>143333</v>
      </c>
      <c r="AG112" s="1017"/>
      <c r="AH112" s="1017"/>
      <c r="AI112" s="1017"/>
      <c r="AJ112" s="1018"/>
      <c r="AK112" s="1019">
        <v>143333</v>
      </c>
      <c r="AL112" s="1017"/>
      <c r="AM112" s="1017"/>
      <c r="AN112" s="1017"/>
      <c r="AO112" s="1018"/>
      <c r="AP112" s="1020">
        <v>0.3</v>
      </c>
      <c r="AQ112" s="1021"/>
      <c r="AR112" s="1021"/>
      <c r="AS112" s="1021"/>
      <c r="AT112" s="1022"/>
      <c r="AU112" s="958"/>
      <c r="AV112" s="959"/>
      <c r="AW112" s="959"/>
      <c r="AX112" s="959"/>
      <c r="AY112" s="959"/>
      <c r="AZ112" s="1007" t="s">
        <v>453</v>
      </c>
      <c r="BA112" s="1008"/>
      <c r="BB112" s="1008"/>
      <c r="BC112" s="1008"/>
      <c r="BD112" s="1008"/>
      <c r="BE112" s="1008"/>
      <c r="BF112" s="1008"/>
      <c r="BG112" s="1008"/>
      <c r="BH112" s="1008"/>
      <c r="BI112" s="1008"/>
      <c r="BJ112" s="1008"/>
      <c r="BK112" s="1008"/>
      <c r="BL112" s="1008"/>
      <c r="BM112" s="1008"/>
      <c r="BN112" s="1008"/>
      <c r="BO112" s="1008"/>
      <c r="BP112" s="1009"/>
      <c r="BQ112" s="977">
        <v>24578316</v>
      </c>
      <c r="BR112" s="978"/>
      <c r="BS112" s="978"/>
      <c r="BT112" s="978"/>
      <c r="BU112" s="978"/>
      <c r="BV112" s="978">
        <v>25564835</v>
      </c>
      <c r="BW112" s="978"/>
      <c r="BX112" s="978"/>
      <c r="BY112" s="978"/>
      <c r="BZ112" s="978"/>
      <c r="CA112" s="978">
        <v>26030135</v>
      </c>
      <c r="CB112" s="978"/>
      <c r="CC112" s="978"/>
      <c r="CD112" s="978"/>
      <c r="CE112" s="978"/>
      <c r="CF112" s="972">
        <v>50.5</v>
      </c>
      <c r="CG112" s="973"/>
      <c r="CH112" s="973"/>
      <c r="CI112" s="973"/>
      <c r="CJ112" s="973"/>
      <c r="CK112" s="1003"/>
      <c r="CL112" s="1004"/>
      <c r="CM112" s="974" t="s">
        <v>454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447</v>
      </c>
      <c r="DH112" s="978"/>
      <c r="DI112" s="978"/>
      <c r="DJ112" s="978"/>
      <c r="DK112" s="978"/>
      <c r="DL112" s="978" t="s">
        <v>128</v>
      </c>
      <c r="DM112" s="978"/>
      <c r="DN112" s="978"/>
      <c r="DO112" s="978"/>
      <c r="DP112" s="978"/>
      <c r="DQ112" s="978" t="s">
        <v>447</v>
      </c>
      <c r="DR112" s="978"/>
      <c r="DS112" s="978"/>
      <c r="DT112" s="978"/>
      <c r="DU112" s="978"/>
      <c r="DV112" s="979" t="s">
        <v>447</v>
      </c>
      <c r="DW112" s="979"/>
      <c r="DX112" s="979"/>
      <c r="DY112" s="979"/>
      <c r="DZ112" s="980"/>
    </row>
    <row r="113" spans="1:130" s="248" customFormat="1" ht="26.25" customHeight="1" x14ac:dyDescent="0.15">
      <c r="A113" s="1012"/>
      <c r="B113" s="1013"/>
      <c r="C113" s="1008" t="s">
        <v>455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2382923</v>
      </c>
      <c r="AB113" s="992"/>
      <c r="AC113" s="992"/>
      <c r="AD113" s="992"/>
      <c r="AE113" s="993"/>
      <c r="AF113" s="994">
        <v>2237755</v>
      </c>
      <c r="AG113" s="992"/>
      <c r="AH113" s="992"/>
      <c r="AI113" s="992"/>
      <c r="AJ113" s="993"/>
      <c r="AK113" s="994">
        <v>2021281</v>
      </c>
      <c r="AL113" s="992"/>
      <c r="AM113" s="992"/>
      <c r="AN113" s="992"/>
      <c r="AO113" s="993"/>
      <c r="AP113" s="995">
        <v>3.9</v>
      </c>
      <c r="AQ113" s="996"/>
      <c r="AR113" s="996"/>
      <c r="AS113" s="996"/>
      <c r="AT113" s="997"/>
      <c r="AU113" s="958"/>
      <c r="AV113" s="959"/>
      <c r="AW113" s="959"/>
      <c r="AX113" s="959"/>
      <c r="AY113" s="959"/>
      <c r="AZ113" s="1007" t="s">
        <v>456</v>
      </c>
      <c r="BA113" s="1008"/>
      <c r="BB113" s="1008"/>
      <c r="BC113" s="1008"/>
      <c r="BD113" s="1008"/>
      <c r="BE113" s="1008"/>
      <c r="BF113" s="1008"/>
      <c r="BG113" s="1008"/>
      <c r="BH113" s="1008"/>
      <c r="BI113" s="1008"/>
      <c r="BJ113" s="1008"/>
      <c r="BK113" s="1008"/>
      <c r="BL113" s="1008"/>
      <c r="BM113" s="1008"/>
      <c r="BN113" s="1008"/>
      <c r="BO113" s="1008"/>
      <c r="BP113" s="1009"/>
      <c r="BQ113" s="977" t="s">
        <v>447</v>
      </c>
      <c r="BR113" s="978"/>
      <c r="BS113" s="978"/>
      <c r="BT113" s="978"/>
      <c r="BU113" s="978"/>
      <c r="BV113" s="978" t="s">
        <v>128</v>
      </c>
      <c r="BW113" s="978"/>
      <c r="BX113" s="978"/>
      <c r="BY113" s="978"/>
      <c r="BZ113" s="978"/>
      <c r="CA113" s="978" t="s">
        <v>447</v>
      </c>
      <c r="CB113" s="978"/>
      <c r="CC113" s="978"/>
      <c r="CD113" s="978"/>
      <c r="CE113" s="978"/>
      <c r="CF113" s="972" t="s">
        <v>450</v>
      </c>
      <c r="CG113" s="973"/>
      <c r="CH113" s="973"/>
      <c r="CI113" s="973"/>
      <c r="CJ113" s="973"/>
      <c r="CK113" s="1003"/>
      <c r="CL113" s="1004"/>
      <c r="CM113" s="974" t="s">
        <v>457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128</v>
      </c>
      <c r="DH113" s="1017"/>
      <c r="DI113" s="1017"/>
      <c r="DJ113" s="1017"/>
      <c r="DK113" s="1018"/>
      <c r="DL113" s="1019" t="s">
        <v>128</v>
      </c>
      <c r="DM113" s="1017"/>
      <c r="DN113" s="1017"/>
      <c r="DO113" s="1017"/>
      <c r="DP113" s="1018"/>
      <c r="DQ113" s="1019" t="s">
        <v>450</v>
      </c>
      <c r="DR113" s="1017"/>
      <c r="DS113" s="1017"/>
      <c r="DT113" s="1017"/>
      <c r="DU113" s="1018"/>
      <c r="DV113" s="1020" t="s">
        <v>447</v>
      </c>
      <c r="DW113" s="1021"/>
      <c r="DX113" s="1021"/>
      <c r="DY113" s="1021"/>
      <c r="DZ113" s="1022"/>
    </row>
    <row r="114" spans="1:130" s="248" customFormat="1" ht="26.25" customHeight="1" x14ac:dyDescent="0.15">
      <c r="A114" s="1012"/>
      <c r="B114" s="1013"/>
      <c r="C114" s="1008" t="s">
        <v>458</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447</v>
      </c>
      <c r="AB114" s="1017"/>
      <c r="AC114" s="1017"/>
      <c r="AD114" s="1017"/>
      <c r="AE114" s="1018"/>
      <c r="AF114" s="1019" t="s">
        <v>128</v>
      </c>
      <c r="AG114" s="1017"/>
      <c r="AH114" s="1017"/>
      <c r="AI114" s="1017"/>
      <c r="AJ114" s="1018"/>
      <c r="AK114" s="1019" t="s">
        <v>450</v>
      </c>
      <c r="AL114" s="1017"/>
      <c r="AM114" s="1017"/>
      <c r="AN114" s="1017"/>
      <c r="AO114" s="1018"/>
      <c r="AP114" s="1020" t="s">
        <v>447</v>
      </c>
      <c r="AQ114" s="1021"/>
      <c r="AR114" s="1021"/>
      <c r="AS114" s="1021"/>
      <c r="AT114" s="1022"/>
      <c r="AU114" s="958"/>
      <c r="AV114" s="959"/>
      <c r="AW114" s="959"/>
      <c r="AX114" s="959"/>
      <c r="AY114" s="959"/>
      <c r="AZ114" s="1007" t="s">
        <v>459</v>
      </c>
      <c r="BA114" s="1008"/>
      <c r="BB114" s="1008"/>
      <c r="BC114" s="1008"/>
      <c r="BD114" s="1008"/>
      <c r="BE114" s="1008"/>
      <c r="BF114" s="1008"/>
      <c r="BG114" s="1008"/>
      <c r="BH114" s="1008"/>
      <c r="BI114" s="1008"/>
      <c r="BJ114" s="1008"/>
      <c r="BK114" s="1008"/>
      <c r="BL114" s="1008"/>
      <c r="BM114" s="1008"/>
      <c r="BN114" s="1008"/>
      <c r="BO114" s="1008"/>
      <c r="BP114" s="1009"/>
      <c r="BQ114" s="977">
        <v>14028899</v>
      </c>
      <c r="BR114" s="978"/>
      <c r="BS114" s="978"/>
      <c r="BT114" s="978"/>
      <c r="BU114" s="978"/>
      <c r="BV114" s="978">
        <v>14005726</v>
      </c>
      <c r="BW114" s="978"/>
      <c r="BX114" s="978"/>
      <c r="BY114" s="978"/>
      <c r="BZ114" s="978"/>
      <c r="CA114" s="978">
        <v>13454052</v>
      </c>
      <c r="CB114" s="978"/>
      <c r="CC114" s="978"/>
      <c r="CD114" s="978"/>
      <c r="CE114" s="978"/>
      <c r="CF114" s="972">
        <v>26.1</v>
      </c>
      <c r="CG114" s="973"/>
      <c r="CH114" s="973"/>
      <c r="CI114" s="973"/>
      <c r="CJ114" s="973"/>
      <c r="CK114" s="1003"/>
      <c r="CL114" s="1004"/>
      <c r="CM114" s="974" t="s">
        <v>460</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447</v>
      </c>
      <c r="DH114" s="1017"/>
      <c r="DI114" s="1017"/>
      <c r="DJ114" s="1017"/>
      <c r="DK114" s="1018"/>
      <c r="DL114" s="1019" t="s">
        <v>447</v>
      </c>
      <c r="DM114" s="1017"/>
      <c r="DN114" s="1017"/>
      <c r="DO114" s="1017"/>
      <c r="DP114" s="1018"/>
      <c r="DQ114" s="1019" t="s">
        <v>128</v>
      </c>
      <c r="DR114" s="1017"/>
      <c r="DS114" s="1017"/>
      <c r="DT114" s="1017"/>
      <c r="DU114" s="1018"/>
      <c r="DV114" s="1020" t="s">
        <v>128</v>
      </c>
      <c r="DW114" s="1021"/>
      <c r="DX114" s="1021"/>
      <c r="DY114" s="1021"/>
      <c r="DZ114" s="1022"/>
    </row>
    <row r="115" spans="1:130" s="248" customFormat="1" ht="26.25" customHeight="1" x14ac:dyDescent="0.15">
      <c r="A115" s="1012"/>
      <c r="B115" s="1013"/>
      <c r="C115" s="1008" t="s">
        <v>461</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35534</v>
      </c>
      <c r="AB115" s="992"/>
      <c r="AC115" s="992"/>
      <c r="AD115" s="992"/>
      <c r="AE115" s="993"/>
      <c r="AF115" s="994">
        <v>33437</v>
      </c>
      <c r="AG115" s="992"/>
      <c r="AH115" s="992"/>
      <c r="AI115" s="992"/>
      <c r="AJ115" s="993"/>
      <c r="AK115" s="994">
        <v>28370</v>
      </c>
      <c r="AL115" s="992"/>
      <c r="AM115" s="992"/>
      <c r="AN115" s="992"/>
      <c r="AO115" s="993"/>
      <c r="AP115" s="995">
        <v>0.1</v>
      </c>
      <c r="AQ115" s="996"/>
      <c r="AR115" s="996"/>
      <c r="AS115" s="996"/>
      <c r="AT115" s="997"/>
      <c r="AU115" s="958"/>
      <c r="AV115" s="959"/>
      <c r="AW115" s="959"/>
      <c r="AX115" s="959"/>
      <c r="AY115" s="959"/>
      <c r="AZ115" s="1007" t="s">
        <v>462</v>
      </c>
      <c r="BA115" s="1008"/>
      <c r="BB115" s="1008"/>
      <c r="BC115" s="1008"/>
      <c r="BD115" s="1008"/>
      <c r="BE115" s="1008"/>
      <c r="BF115" s="1008"/>
      <c r="BG115" s="1008"/>
      <c r="BH115" s="1008"/>
      <c r="BI115" s="1008"/>
      <c r="BJ115" s="1008"/>
      <c r="BK115" s="1008"/>
      <c r="BL115" s="1008"/>
      <c r="BM115" s="1008"/>
      <c r="BN115" s="1008"/>
      <c r="BO115" s="1008"/>
      <c r="BP115" s="1009"/>
      <c r="BQ115" s="977">
        <v>117271</v>
      </c>
      <c r="BR115" s="978"/>
      <c r="BS115" s="978"/>
      <c r="BT115" s="978"/>
      <c r="BU115" s="978"/>
      <c r="BV115" s="978">
        <v>89575</v>
      </c>
      <c r="BW115" s="978"/>
      <c r="BX115" s="978"/>
      <c r="BY115" s="978"/>
      <c r="BZ115" s="978"/>
      <c r="CA115" s="978">
        <v>107840</v>
      </c>
      <c r="CB115" s="978"/>
      <c r="CC115" s="978"/>
      <c r="CD115" s="978"/>
      <c r="CE115" s="978"/>
      <c r="CF115" s="972">
        <v>0.2</v>
      </c>
      <c r="CG115" s="973"/>
      <c r="CH115" s="973"/>
      <c r="CI115" s="973"/>
      <c r="CJ115" s="973"/>
      <c r="CK115" s="1003"/>
      <c r="CL115" s="1004"/>
      <c r="CM115" s="1007" t="s">
        <v>463</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447</v>
      </c>
      <c r="DH115" s="1017"/>
      <c r="DI115" s="1017"/>
      <c r="DJ115" s="1017"/>
      <c r="DK115" s="1018"/>
      <c r="DL115" s="1019" t="s">
        <v>447</v>
      </c>
      <c r="DM115" s="1017"/>
      <c r="DN115" s="1017"/>
      <c r="DO115" s="1017"/>
      <c r="DP115" s="1018"/>
      <c r="DQ115" s="1019" t="s">
        <v>450</v>
      </c>
      <c r="DR115" s="1017"/>
      <c r="DS115" s="1017"/>
      <c r="DT115" s="1017"/>
      <c r="DU115" s="1018"/>
      <c r="DV115" s="1020" t="s">
        <v>128</v>
      </c>
      <c r="DW115" s="1021"/>
      <c r="DX115" s="1021"/>
      <c r="DY115" s="1021"/>
      <c r="DZ115" s="1022"/>
    </row>
    <row r="116" spans="1:130" s="248" customFormat="1" ht="26.25" customHeight="1" x14ac:dyDescent="0.15">
      <c r="A116" s="1014"/>
      <c r="B116" s="1015"/>
      <c r="C116" s="1023" t="s">
        <v>464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23</v>
      </c>
      <c r="AB116" s="1017"/>
      <c r="AC116" s="1017"/>
      <c r="AD116" s="1017"/>
      <c r="AE116" s="1018"/>
      <c r="AF116" s="1019">
        <v>23</v>
      </c>
      <c r="AG116" s="1017"/>
      <c r="AH116" s="1017"/>
      <c r="AI116" s="1017"/>
      <c r="AJ116" s="1018"/>
      <c r="AK116" s="1019">
        <v>397</v>
      </c>
      <c r="AL116" s="1017"/>
      <c r="AM116" s="1017"/>
      <c r="AN116" s="1017"/>
      <c r="AO116" s="1018"/>
      <c r="AP116" s="1020">
        <v>0</v>
      </c>
      <c r="AQ116" s="1021"/>
      <c r="AR116" s="1021"/>
      <c r="AS116" s="1021"/>
      <c r="AT116" s="1022"/>
      <c r="AU116" s="958"/>
      <c r="AV116" s="959"/>
      <c r="AW116" s="959"/>
      <c r="AX116" s="959"/>
      <c r="AY116" s="959"/>
      <c r="AZ116" s="1025" t="s">
        <v>465</v>
      </c>
      <c r="BA116" s="1026"/>
      <c r="BB116" s="1026"/>
      <c r="BC116" s="1026"/>
      <c r="BD116" s="1026"/>
      <c r="BE116" s="1026"/>
      <c r="BF116" s="1026"/>
      <c r="BG116" s="1026"/>
      <c r="BH116" s="1026"/>
      <c r="BI116" s="1026"/>
      <c r="BJ116" s="1026"/>
      <c r="BK116" s="1026"/>
      <c r="BL116" s="1026"/>
      <c r="BM116" s="1026"/>
      <c r="BN116" s="1026"/>
      <c r="BO116" s="1026"/>
      <c r="BP116" s="1027"/>
      <c r="BQ116" s="977" t="s">
        <v>450</v>
      </c>
      <c r="BR116" s="978"/>
      <c r="BS116" s="978"/>
      <c r="BT116" s="978"/>
      <c r="BU116" s="978"/>
      <c r="BV116" s="978" t="s">
        <v>447</v>
      </c>
      <c r="BW116" s="978"/>
      <c r="BX116" s="978"/>
      <c r="BY116" s="978"/>
      <c r="BZ116" s="978"/>
      <c r="CA116" s="978" t="s">
        <v>447</v>
      </c>
      <c r="CB116" s="978"/>
      <c r="CC116" s="978"/>
      <c r="CD116" s="978"/>
      <c r="CE116" s="978"/>
      <c r="CF116" s="972" t="s">
        <v>128</v>
      </c>
      <c r="CG116" s="973"/>
      <c r="CH116" s="973"/>
      <c r="CI116" s="973"/>
      <c r="CJ116" s="973"/>
      <c r="CK116" s="1003"/>
      <c r="CL116" s="1004"/>
      <c r="CM116" s="974" t="s">
        <v>466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128</v>
      </c>
      <c r="DH116" s="1017"/>
      <c r="DI116" s="1017"/>
      <c r="DJ116" s="1017"/>
      <c r="DK116" s="1018"/>
      <c r="DL116" s="1019" t="s">
        <v>128</v>
      </c>
      <c r="DM116" s="1017"/>
      <c r="DN116" s="1017"/>
      <c r="DO116" s="1017"/>
      <c r="DP116" s="1018"/>
      <c r="DQ116" s="1019" t="s">
        <v>128</v>
      </c>
      <c r="DR116" s="1017"/>
      <c r="DS116" s="1017"/>
      <c r="DT116" s="1017"/>
      <c r="DU116" s="1018"/>
      <c r="DV116" s="1020" t="s">
        <v>450</v>
      </c>
      <c r="DW116" s="1021"/>
      <c r="DX116" s="1021"/>
      <c r="DY116" s="1021"/>
      <c r="DZ116" s="1022"/>
    </row>
    <row r="117" spans="1:130" s="248" customFormat="1" ht="26.25" customHeight="1" x14ac:dyDescent="0.15">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467</v>
      </c>
      <c r="Z117" s="944"/>
      <c r="AA117" s="1034">
        <v>14470827</v>
      </c>
      <c r="AB117" s="1035"/>
      <c r="AC117" s="1035"/>
      <c r="AD117" s="1035"/>
      <c r="AE117" s="1036"/>
      <c r="AF117" s="1037">
        <v>13783166</v>
      </c>
      <c r="AG117" s="1035"/>
      <c r="AH117" s="1035"/>
      <c r="AI117" s="1035"/>
      <c r="AJ117" s="1036"/>
      <c r="AK117" s="1037">
        <v>13443149</v>
      </c>
      <c r="AL117" s="1035"/>
      <c r="AM117" s="1035"/>
      <c r="AN117" s="1035"/>
      <c r="AO117" s="1036"/>
      <c r="AP117" s="1038"/>
      <c r="AQ117" s="1039"/>
      <c r="AR117" s="1039"/>
      <c r="AS117" s="1039"/>
      <c r="AT117" s="1040"/>
      <c r="AU117" s="958"/>
      <c r="AV117" s="959"/>
      <c r="AW117" s="959"/>
      <c r="AX117" s="959"/>
      <c r="AY117" s="959"/>
      <c r="AZ117" s="1025" t="s">
        <v>468</v>
      </c>
      <c r="BA117" s="1026"/>
      <c r="BB117" s="1026"/>
      <c r="BC117" s="1026"/>
      <c r="BD117" s="1026"/>
      <c r="BE117" s="1026"/>
      <c r="BF117" s="1026"/>
      <c r="BG117" s="1026"/>
      <c r="BH117" s="1026"/>
      <c r="BI117" s="1026"/>
      <c r="BJ117" s="1026"/>
      <c r="BK117" s="1026"/>
      <c r="BL117" s="1026"/>
      <c r="BM117" s="1026"/>
      <c r="BN117" s="1026"/>
      <c r="BO117" s="1026"/>
      <c r="BP117" s="1027"/>
      <c r="BQ117" s="977" t="s">
        <v>128</v>
      </c>
      <c r="BR117" s="978"/>
      <c r="BS117" s="978"/>
      <c r="BT117" s="978"/>
      <c r="BU117" s="978"/>
      <c r="BV117" s="978" t="s">
        <v>469</v>
      </c>
      <c r="BW117" s="978"/>
      <c r="BX117" s="978"/>
      <c r="BY117" s="978"/>
      <c r="BZ117" s="978"/>
      <c r="CA117" s="978" t="s">
        <v>128</v>
      </c>
      <c r="CB117" s="978"/>
      <c r="CC117" s="978"/>
      <c r="CD117" s="978"/>
      <c r="CE117" s="978"/>
      <c r="CF117" s="972" t="s">
        <v>128</v>
      </c>
      <c r="CG117" s="973"/>
      <c r="CH117" s="973"/>
      <c r="CI117" s="973"/>
      <c r="CJ117" s="973"/>
      <c r="CK117" s="1003"/>
      <c r="CL117" s="1004"/>
      <c r="CM117" s="974" t="s">
        <v>470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128</v>
      </c>
      <c r="DH117" s="1017"/>
      <c r="DI117" s="1017"/>
      <c r="DJ117" s="1017"/>
      <c r="DK117" s="1018"/>
      <c r="DL117" s="1019" t="s">
        <v>128</v>
      </c>
      <c r="DM117" s="1017"/>
      <c r="DN117" s="1017"/>
      <c r="DO117" s="1017"/>
      <c r="DP117" s="1018"/>
      <c r="DQ117" s="1019" t="s">
        <v>128</v>
      </c>
      <c r="DR117" s="1017"/>
      <c r="DS117" s="1017"/>
      <c r="DT117" s="1017"/>
      <c r="DU117" s="1018"/>
      <c r="DV117" s="1020" t="s">
        <v>128</v>
      </c>
      <c r="DW117" s="1021"/>
      <c r="DX117" s="1021"/>
      <c r="DY117" s="1021"/>
      <c r="DZ117" s="1022"/>
    </row>
    <row r="118" spans="1:130" s="248" customFormat="1" ht="26.25" customHeight="1" x14ac:dyDescent="0.15">
      <c r="A118" s="962" t="s">
        <v>441</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438</v>
      </c>
      <c r="AB118" s="943"/>
      <c r="AC118" s="943"/>
      <c r="AD118" s="943"/>
      <c r="AE118" s="944"/>
      <c r="AF118" s="942" t="s">
        <v>439</v>
      </c>
      <c r="AG118" s="943"/>
      <c r="AH118" s="943"/>
      <c r="AI118" s="943"/>
      <c r="AJ118" s="944"/>
      <c r="AK118" s="942" t="s">
        <v>306</v>
      </c>
      <c r="AL118" s="943"/>
      <c r="AM118" s="943"/>
      <c r="AN118" s="943"/>
      <c r="AO118" s="944"/>
      <c r="AP118" s="1029" t="s">
        <v>440</v>
      </c>
      <c r="AQ118" s="1030"/>
      <c r="AR118" s="1030"/>
      <c r="AS118" s="1030"/>
      <c r="AT118" s="1031"/>
      <c r="AU118" s="958"/>
      <c r="AV118" s="959"/>
      <c r="AW118" s="959"/>
      <c r="AX118" s="959"/>
      <c r="AY118" s="959"/>
      <c r="AZ118" s="1032" t="s">
        <v>471</v>
      </c>
      <c r="BA118" s="1023"/>
      <c r="BB118" s="1023"/>
      <c r="BC118" s="1023"/>
      <c r="BD118" s="1023"/>
      <c r="BE118" s="1023"/>
      <c r="BF118" s="1023"/>
      <c r="BG118" s="1023"/>
      <c r="BH118" s="1023"/>
      <c r="BI118" s="1023"/>
      <c r="BJ118" s="1023"/>
      <c r="BK118" s="1023"/>
      <c r="BL118" s="1023"/>
      <c r="BM118" s="1023"/>
      <c r="BN118" s="1023"/>
      <c r="BO118" s="1023"/>
      <c r="BP118" s="1024"/>
      <c r="BQ118" s="1055" t="s">
        <v>128</v>
      </c>
      <c r="BR118" s="1056"/>
      <c r="BS118" s="1056"/>
      <c r="BT118" s="1056"/>
      <c r="BU118" s="1056"/>
      <c r="BV118" s="1056" t="s">
        <v>128</v>
      </c>
      <c r="BW118" s="1056"/>
      <c r="BX118" s="1056"/>
      <c r="BY118" s="1056"/>
      <c r="BZ118" s="1056"/>
      <c r="CA118" s="1056" t="s">
        <v>128</v>
      </c>
      <c r="CB118" s="1056"/>
      <c r="CC118" s="1056"/>
      <c r="CD118" s="1056"/>
      <c r="CE118" s="1056"/>
      <c r="CF118" s="972" t="s">
        <v>128</v>
      </c>
      <c r="CG118" s="973"/>
      <c r="CH118" s="973"/>
      <c r="CI118" s="973"/>
      <c r="CJ118" s="973"/>
      <c r="CK118" s="1003"/>
      <c r="CL118" s="1004"/>
      <c r="CM118" s="974" t="s">
        <v>472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128</v>
      </c>
      <c r="DH118" s="1017"/>
      <c r="DI118" s="1017"/>
      <c r="DJ118" s="1017"/>
      <c r="DK118" s="1018"/>
      <c r="DL118" s="1019" t="s">
        <v>128</v>
      </c>
      <c r="DM118" s="1017"/>
      <c r="DN118" s="1017"/>
      <c r="DO118" s="1017"/>
      <c r="DP118" s="1018"/>
      <c r="DQ118" s="1019" t="s">
        <v>128</v>
      </c>
      <c r="DR118" s="1017"/>
      <c r="DS118" s="1017"/>
      <c r="DT118" s="1017"/>
      <c r="DU118" s="1018"/>
      <c r="DV118" s="1020" t="s">
        <v>128</v>
      </c>
      <c r="DW118" s="1021"/>
      <c r="DX118" s="1021"/>
      <c r="DY118" s="1021"/>
      <c r="DZ118" s="1022"/>
    </row>
    <row r="119" spans="1:130" s="248" customFormat="1" ht="26.25" customHeight="1" x14ac:dyDescent="0.15">
      <c r="A119" s="1116" t="s">
        <v>444</v>
      </c>
      <c r="B119" s="1002"/>
      <c r="C119" s="981" t="s">
        <v>445</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128</v>
      </c>
      <c r="AB119" s="950"/>
      <c r="AC119" s="950"/>
      <c r="AD119" s="950"/>
      <c r="AE119" s="951"/>
      <c r="AF119" s="952" t="s">
        <v>128</v>
      </c>
      <c r="AG119" s="950"/>
      <c r="AH119" s="950"/>
      <c r="AI119" s="950"/>
      <c r="AJ119" s="951"/>
      <c r="AK119" s="952" t="s">
        <v>128</v>
      </c>
      <c r="AL119" s="950"/>
      <c r="AM119" s="950"/>
      <c r="AN119" s="950"/>
      <c r="AO119" s="951"/>
      <c r="AP119" s="953" t="s">
        <v>128</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473</v>
      </c>
      <c r="BP119" s="1064"/>
      <c r="BQ119" s="1055">
        <v>150192182</v>
      </c>
      <c r="BR119" s="1056"/>
      <c r="BS119" s="1056"/>
      <c r="BT119" s="1056"/>
      <c r="BU119" s="1056"/>
      <c r="BV119" s="1056">
        <v>156304728</v>
      </c>
      <c r="BW119" s="1056"/>
      <c r="BX119" s="1056"/>
      <c r="BY119" s="1056"/>
      <c r="BZ119" s="1056"/>
      <c r="CA119" s="1056">
        <v>155106667</v>
      </c>
      <c r="CB119" s="1056"/>
      <c r="CC119" s="1056"/>
      <c r="CD119" s="1056"/>
      <c r="CE119" s="1056"/>
      <c r="CF119" s="1057"/>
      <c r="CG119" s="1058"/>
      <c r="CH119" s="1058"/>
      <c r="CI119" s="1058"/>
      <c r="CJ119" s="1059"/>
      <c r="CK119" s="1005"/>
      <c r="CL119" s="1006"/>
      <c r="CM119" s="1060" t="s">
        <v>474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128</v>
      </c>
      <c r="DH119" s="1042"/>
      <c r="DI119" s="1042"/>
      <c r="DJ119" s="1042"/>
      <c r="DK119" s="1043"/>
      <c r="DL119" s="1041" t="s">
        <v>128</v>
      </c>
      <c r="DM119" s="1042"/>
      <c r="DN119" s="1042"/>
      <c r="DO119" s="1042"/>
      <c r="DP119" s="1043"/>
      <c r="DQ119" s="1041" t="s">
        <v>128</v>
      </c>
      <c r="DR119" s="1042"/>
      <c r="DS119" s="1042"/>
      <c r="DT119" s="1042"/>
      <c r="DU119" s="1043"/>
      <c r="DV119" s="1044" t="s">
        <v>128</v>
      </c>
      <c r="DW119" s="1045"/>
      <c r="DX119" s="1045"/>
      <c r="DY119" s="1045"/>
      <c r="DZ119" s="1046"/>
    </row>
    <row r="120" spans="1:130" s="248" customFormat="1" ht="26.25" customHeight="1" x14ac:dyDescent="0.15">
      <c r="A120" s="1117"/>
      <c r="B120" s="1004"/>
      <c r="C120" s="974" t="s">
        <v>449</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128</v>
      </c>
      <c r="AB120" s="1017"/>
      <c r="AC120" s="1017"/>
      <c r="AD120" s="1017"/>
      <c r="AE120" s="1018"/>
      <c r="AF120" s="1019" t="s">
        <v>128</v>
      </c>
      <c r="AG120" s="1017"/>
      <c r="AH120" s="1017"/>
      <c r="AI120" s="1017"/>
      <c r="AJ120" s="1018"/>
      <c r="AK120" s="1019" t="s">
        <v>128</v>
      </c>
      <c r="AL120" s="1017"/>
      <c r="AM120" s="1017"/>
      <c r="AN120" s="1017"/>
      <c r="AO120" s="1018"/>
      <c r="AP120" s="1020" t="s">
        <v>128</v>
      </c>
      <c r="AQ120" s="1021"/>
      <c r="AR120" s="1021"/>
      <c r="AS120" s="1021"/>
      <c r="AT120" s="1022"/>
      <c r="AU120" s="1047" t="s">
        <v>475</v>
      </c>
      <c r="AV120" s="1048"/>
      <c r="AW120" s="1048"/>
      <c r="AX120" s="1048"/>
      <c r="AY120" s="1049"/>
      <c r="AZ120" s="998" t="s">
        <v>476</v>
      </c>
      <c r="BA120" s="947"/>
      <c r="BB120" s="947"/>
      <c r="BC120" s="947"/>
      <c r="BD120" s="947"/>
      <c r="BE120" s="947"/>
      <c r="BF120" s="947"/>
      <c r="BG120" s="947"/>
      <c r="BH120" s="947"/>
      <c r="BI120" s="947"/>
      <c r="BJ120" s="947"/>
      <c r="BK120" s="947"/>
      <c r="BL120" s="947"/>
      <c r="BM120" s="947"/>
      <c r="BN120" s="947"/>
      <c r="BO120" s="947"/>
      <c r="BP120" s="948"/>
      <c r="BQ120" s="984">
        <v>28103941</v>
      </c>
      <c r="BR120" s="985"/>
      <c r="BS120" s="985"/>
      <c r="BT120" s="985"/>
      <c r="BU120" s="985"/>
      <c r="BV120" s="985">
        <v>28563823</v>
      </c>
      <c r="BW120" s="985"/>
      <c r="BX120" s="985"/>
      <c r="BY120" s="985"/>
      <c r="BZ120" s="985"/>
      <c r="CA120" s="985">
        <v>28198207</v>
      </c>
      <c r="CB120" s="985"/>
      <c r="CC120" s="985"/>
      <c r="CD120" s="985"/>
      <c r="CE120" s="985"/>
      <c r="CF120" s="999">
        <v>54.7</v>
      </c>
      <c r="CG120" s="1000"/>
      <c r="CH120" s="1000"/>
      <c r="CI120" s="1000"/>
      <c r="CJ120" s="1000"/>
      <c r="CK120" s="1065" t="s">
        <v>477</v>
      </c>
      <c r="CL120" s="1066"/>
      <c r="CM120" s="1066"/>
      <c r="CN120" s="1066"/>
      <c r="CO120" s="1067"/>
      <c r="CP120" s="1073" t="s">
        <v>413</v>
      </c>
      <c r="CQ120" s="1074"/>
      <c r="CR120" s="1074"/>
      <c r="CS120" s="1074"/>
      <c r="CT120" s="1074"/>
      <c r="CU120" s="1074"/>
      <c r="CV120" s="1074"/>
      <c r="CW120" s="1074"/>
      <c r="CX120" s="1074"/>
      <c r="CY120" s="1074"/>
      <c r="CZ120" s="1074"/>
      <c r="DA120" s="1074"/>
      <c r="DB120" s="1074"/>
      <c r="DC120" s="1074"/>
      <c r="DD120" s="1074"/>
      <c r="DE120" s="1074"/>
      <c r="DF120" s="1075"/>
      <c r="DG120" s="984">
        <v>20226801</v>
      </c>
      <c r="DH120" s="985"/>
      <c r="DI120" s="985"/>
      <c r="DJ120" s="985"/>
      <c r="DK120" s="985"/>
      <c r="DL120" s="985">
        <v>21871615</v>
      </c>
      <c r="DM120" s="985"/>
      <c r="DN120" s="985"/>
      <c r="DO120" s="985"/>
      <c r="DP120" s="985"/>
      <c r="DQ120" s="985">
        <v>23009370</v>
      </c>
      <c r="DR120" s="985"/>
      <c r="DS120" s="985"/>
      <c r="DT120" s="985"/>
      <c r="DU120" s="985"/>
      <c r="DV120" s="986">
        <v>44.6</v>
      </c>
      <c r="DW120" s="986"/>
      <c r="DX120" s="986"/>
      <c r="DY120" s="986"/>
      <c r="DZ120" s="987"/>
    </row>
    <row r="121" spans="1:130" s="248" customFormat="1" ht="26.25" customHeight="1" x14ac:dyDescent="0.15">
      <c r="A121" s="1117"/>
      <c r="B121" s="1004"/>
      <c r="C121" s="1025" t="s">
        <v>478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128</v>
      </c>
      <c r="AB121" s="1017"/>
      <c r="AC121" s="1017"/>
      <c r="AD121" s="1017"/>
      <c r="AE121" s="1018"/>
      <c r="AF121" s="1019" t="s">
        <v>128</v>
      </c>
      <c r="AG121" s="1017"/>
      <c r="AH121" s="1017"/>
      <c r="AI121" s="1017"/>
      <c r="AJ121" s="1018"/>
      <c r="AK121" s="1019" t="s">
        <v>128</v>
      </c>
      <c r="AL121" s="1017"/>
      <c r="AM121" s="1017"/>
      <c r="AN121" s="1017"/>
      <c r="AO121" s="1018"/>
      <c r="AP121" s="1020" t="s">
        <v>128</v>
      </c>
      <c r="AQ121" s="1021"/>
      <c r="AR121" s="1021"/>
      <c r="AS121" s="1021"/>
      <c r="AT121" s="1022"/>
      <c r="AU121" s="1050"/>
      <c r="AV121" s="1051"/>
      <c r="AW121" s="1051"/>
      <c r="AX121" s="1051"/>
      <c r="AY121" s="1052"/>
      <c r="AZ121" s="1007" t="s">
        <v>479</v>
      </c>
      <c r="BA121" s="1008"/>
      <c r="BB121" s="1008"/>
      <c r="BC121" s="1008"/>
      <c r="BD121" s="1008"/>
      <c r="BE121" s="1008"/>
      <c r="BF121" s="1008"/>
      <c r="BG121" s="1008"/>
      <c r="BH121" s="1008"/>
      <c r="BI121" s="1008"/>
      <c r="BJ121" s="1008"/>
      <c r="BK121" s="1008"/>
      <c r="BL121" s="1008"/>
      <c r="BM121" s="1008"/>
      <c r="BN121" s="1008"/>
      <c r="BO121" s="1008"/>
      <c r="BP121" s="1009"/>
      <c r="BQ121" s="977">
        <v>33997712</v>
      </c>
      <c r="BR121" s="978"/>
      <c r="BS121" s="978"/>
      <c r="BT121" s="978"/>
      <c r="BU121" s="978"/>
      <c r="BV121" s="978">
        <v>34903280</v>
      </c>
      <c r="BW121" s="978"/>
      <c r="BX121" s="978"/>
      <c r="BY121" s="978"/>
      <c r="BZ121" s="978"/>
      <c r="CA121" s="978">
        <v>34680611</v>
      </c>
      <c r="CB121" s="978"/>
      <c r="CC121" s="978"/>
      <c r="CD121" s="978"/>
      <c r="CE121" s="978"/>
      <c r="CF121" s="972">
        <v>67.3</v>
      </c>
      <c r="CG121" s="973"/>
      <c r="CH121" s="973"/>
      <c r="CI121" s="973"/>
      <c r="CJ121" s="973"/>
      <c r="CK121" s="1068"/>
      <c r="CL121" s="1069"/>
      <c r="CM121" s="1069"/>
      <c r="CN121" s="1069"/>
      <c r="CO121" s="1070"/>
      <c r="CP121" s="1078" t="s">
        <v>411</v>
      </c>
      <c r="CQ121" s="1079"/>
      <c r="CR121" s="1079"/>
      <c r="CS121" s="1079"/>
      <c r="CT121" s="1079"/>
      <c r="CU121" s="1079"/>
      <c r="CV121" s="1079"/>
      <c r="CW121" s="1079"/>
      <c r="CX121" s="1079"/>
      <c r="CY121" s="1079"/>
      <c r="CZ121" s="1079"/>
      <c r="DA121" s="1079"/>
      <c r="DB121" s="1079"/>
      <c r="DC121" s="1079"/>
      <c r="DD121" s="1079"/>
      <c r="DE121" s="1079"/>
      <c r="DF121" s="1080"/>
      <c r="DG121" s="977">
        <v>2135019</v>
      </c>
      <c r="DH121" s="978"/>
      <c r="DI121" s="978"/>
      <c r="DJ121" s="978"/>
      <c r="DK121" s="978"/>
      <c r="DL121" s="978">
        <v>2031869</v>
      </c>
      <c r="DM121" s="978"/>
      <c r="DN121" s="978"/>
      <c r="DO121" s="978"/>
      <c r="DP121" s="978"/>
      <c r="DQ121" s="978">
        <v>1743577</v>
      </c>
      <c r="DR121" s="978"/>
      <c r="DS121" s="978"/>
      <c r="DT121" s="978"/>
      <c r="DU121" s="978"/>
      <c r="DV121" s="979">
        <v>3.4</v>
      </c>
      <c r="DW121" s="979"/>
      <c r="DX121" s="979"/>
      <c r="DY121" s="979"/>
      <c r="DZ121" s="980"/>
    </row>
    <row r="122" spans="1:130" s="248" customFormat="1" ht="26.25" customHeight="1" x14ac:dyDescent="0.15">
      <c r="A122" s="1117"/>
      <c r="B122" s="1004"/>
      <c r="C122" s="974" t="s">
        <v>460</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128</v>
      </c>
      <c r="AB122" s="1017"/>
      <c r="AC122" s="1017"/>
      <c r="AD122" s="1017"/>
      <c r="AE122" s="1018"/>
      <c r="AF122" s="1019" t="s">
        <v>128</v>
      </c>
      <c r="AG122" s="1017"/>
      <c r="AH122" s="1017"/>
      <c r="AI122" s="1017"/>
      <c r="AJ122" s="1018"/>
      <c r="AK122" s="1019" t="s">
        <v>128</v>
      </c>
      <c r="AL122" s="1017"/>
      <c r="AM122" s="1017"/>
      <c r="AN122" s="1017"/>
      <c r="AO122" s="1018"/>
      <c r="AP122" s="1020" t="s">
        <v>128</v>
      </c>
      <c r="AQ122" s="1021"/>
      <c r="AR122" s="1021"/>
      <c r="AS122" s="1021"/>
      <c r="AT122" s="1022"/>
      <c r="AU122" s="1050"/>
      <c r="AV122" s="1051"/>
      <c r="AW122" s="1051"/>
      <c r="AX122" s="1051"/>
      <c r="AY122" s="1052"/>
      <c r="AZ122" s="1032" t="s">
        <v>480</v>
      </c>
      <c r="BA122" s="1023"/>
      <c r="BB122" s="1023"/>
      <c r="BC122" s="1023"/>
      <c r="BD122" s="1023"/>
      <c r="BE122" s="1023"/>
      <c r="BF122" s="1023"/>
      <c r="BG122" s="1023"/>
      <c r="BH122" s="1023"/>
      <c r="BI122" s="1023"/>
      <c r="BJ122" s="1023"/>
      <c r="BK122" s="1023"/>
      <c r="BL122" s="1023"/>
      <c r="BM122" s="1023"/>
      <c r="BN122" s="1023"/>
      <c r="BO122" s="1023"/>
      <c r="BP122" s="1024"/>
      <c r="BQ122" s="1055">
        <v>91152439</v>
      </c>
      <c r="BR122" s="1056"/>
      <c r="BS122" s="1056"/>
      <c r="BT122" s="1056"/>
      <c r="BU122" s="1056"/>
      <c r="BV122" s="1056">
        <v>93393143</v>
      </c>
      <c r="BW122" s="1056"/>
      <c r="BX122" s="1056"/>
      <c r="BY122" s="1056"/>
      <c r="BZ122" s="1056"/>
      <c r="CA122" s="1056">
        <v>92552650</v>
      </c>
      <c r="CB122" s="1056"/>
      <c r="CC122" s="1056"/>
      <c r="CD122" s="1056"/>
      <c r="CE122" s="1056"/>
      <c r="CF122" s="1076">
        <v>179.5</v>
      </c>
      <c r="CG122" s="1077"/>
      <c r="CH122" s="1077"/>
      <c r="CI122" s="1077"/>
      <c r="CJ122" s="1077"/>
      <c r="CK122" s="1068"/>
      <c r="CL122" s="1069"/>
      <c r="CM122" s="1069"/>
      <c r="CN122" s="1069"/>
      <c r="CO122" s="1070"/>
      <c r="CP122" s="1078" t="s">
        <v>417</v>
      </c>
      <c r="CQ122" s="1079"/>
      <c r="CR122" s="1079"/>
      <c r="CS122" s="1079"/>
      <c r="CT122" s="1079"/>
      <c r="CU122" s="1079"/>
      <c r="CV122" s="1079"/>
      <c r="CW122" s="1079"/>
      <c r="CX122" s="1079"/>
      <c r="CY122" s="1079"/>
      <c r="CZ122" s="1079"/>
      <c r="DA122" s="1079"/>
      <c r="DB122" s="1079"/>
      <c r="DC122" s="1079"/>
      <c r="DD122" s="1079"/>
      <c r="DE122" s="1079"/>
      <c r="DF122" s="1080"/>
      <c r="DG122" s="977">
        <v>1707913</v>
      </c>
      <c r="DH122" s="978"/>
      <c r="DI122" s="978"/>
      <c r="DJ122" s="978"/>
      <c r="DK122" s="978"/>
      <c r="DL122" s="978">
        <v>1231585</v>
      </c>
      <c r="DM122" s="978"/>
      <c r="DN122" s="978"/>
      <c r="DO122" s="978"/>
      <c r="DP122" s="978"/>
      <c r="DQ122" s="978">
        <v>904397</v>
      </c>
      <c r="DR122" s="978"/>
      <c r="DS122" s="978"/>
      <c r="DT122" s="978"/>
      <c r="DU122" s="978"/>
      <c r="DV122" s="979">
        <v>1.8</v>
      </c>
      <c r="DW122" s="979"/>
      <c r="DX122" s="979"/>
      <c r="DY122" s="979"/>
      <c r="DZ122" s="980"/>
    </row>
    <row r="123" spans="1:130" s="248" customFormat="1" ht="26.25" customHeight="1" x14ac:dyDescent="0.15">
      <c r="A123" s="1117"/>
      <c r="B123" s="1004"/>
      <c r="C123" s="974" t="s">
        <v>466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128</v>
      </c>
      <c r="AB123" s="1017"/>
      <c r="AC123" s="1017"/>
      <c r="AD123" s="1017"/>
      <c r="AE123" s="1018"/>
      <c r="AF123" s="1019" t="s">
        <v>128</v>
      </c>
      <c r="AG123" s="1017"/>
      <c r="AH123" s="1017"/>
      <c r="AI123" s="1017"/>
      <c r="AJ123" s="1018"/>
      <c r="AK123" s="1019" t="s">
        <v>128</v>
      </c>
      <c r="AL123" s="1017"/>
      <c r="AM123" s="1017"/>
      <c r="AN123" s="1017"/>
      <c r="AO123" s="1018"/>
      <c r="AP123" s="1020" t="s">
        <v>128</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481</v>
      </c>
      <c r="BP123" s="1064"/>
      <c r="BQ123" s="1123">
        <v>153254092</v>
      </c>
      <c r="BR123" s="1124"/>
      <c r="BS123" s="1124"/>
      <c r="BT123" s="1124"/>
      <c r="BU123" s="1124"/>
      <c r="BV123" s="1124">
        <v>156860246</v>
      </c>
      <c r="BW123" s="1124"/>
      <c r="BX123" s="1124"/>
      <c r="BY123" s="1124"/>
      <c r="BZ123" s="1124"/>
      <c r="CA123" s="1124">
        <v>155431468</v>
      </c>
      <c r="CB123" s="1124"/>
      <c r="CC123" s="1124"/>
      <c r="CD123" s="1124"/>
      <c r="CE123" s="1124"/>
      <c r="CF123" s="1057"/>
      <c r="CG123" s="1058"/>
      <c r="CH123" s="1058"/>
      <c r="CI123" s="1058"/>
      <c r="CJ123" s="1059"/>
      <c r="CK123" s="1068"/>
      <c r="CL123" s="1069"/>
      <c r="CM123" s="1069"/>
      <c r="CN123" s="1069"/>
      <c r="CO123" s="1070"/>
      <c r="CP123" s="1078" t="s">
        <v>418</v>
      </c>
      <c r="CQ123" s="1079"/>
      <c r="CR123" s="1079"/>
      <c r="CS123" s="1079"/>
      <c r="CT123" s="1079"/>
      <c r="CU123" s="1079"/>
      <c r="CV123" s="1079"/>
      <c r="CW123" s="1079"/>
      <c r="CX123" s="1079"/>
      <c r="CY123" s="1079"/>
      <c r="CZ123" s="1079"/>
      <c r="DA123" s="1079"/>
      <c r="DB123" s="1079"/>
      <c r="DC123" s="1079"/>
      <c r="DD123" s="1079"/>
      <c r="DE123" s="1079"/>
      <c r="DF123" s="1080"/>
      <c r="DG123" s="1016">
        <v>310856</v>
      </c>
      <c r="DH123" s="1017"/>
      <c r="DI123" s="1017"/>
      <c r="DJ123" s="1017"/>
      <c r="DK123" s="1018"/>
      <c r="DL123" s="1019">
        <v>249525</v>
      </c>
      <c r="DM123" s="1017"/>
      <c r="DN123" s="1017"/>
      <c r="DO123" s="1017"/>
      <c r="DP123" s="1018"/>
      <c r="DQ123" s="1019">
        <v>196695</v>
      </c>
      <c r="DR123" s="1017"/>
      <c r="DS123" s="1017"/>
      <c r="DT123" s="1017"/>
      <c r="DU123" s="1018"/>
      <c r="DV123" s="1020">
        <v>0.4</v>
      </c>
      <c r="DW123" s="1021"/>
      <c r="DX123" s="1021"/>
      <c r="DY123" s="1021"/>
      <c r="DZ123" s="1022"/>
    </row>
    <row r="124" spans="1:130" s="248" customFormat="1" ht="26.25" customHeight="1" thickBot="1" x14ac:dyDescent="0.2">
      <c r="A124" s="1117"/>
      <c r="B124" s="1004"/>
      <c r="C124" s="974" t="s">
        <v>470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128</v>
      </c>
      <c r="AB124" s="1017"/>
      <c r="AC124" s="1017"/>
      <c r="AD124" s="1017"/>
      <c r="AE124" s="1018"/>
      <c r="AF124" s="1019" t="s">
        <v>128</v>
      </c>
      <c r="AG124" s="1017"/>
      <c r="AH124" s="1017"/>
      <c r="AI124" s="1017"/>
      <c r="AJ124" s="1018"/>
      <c r="AK124" s="1019" t="s">
        <v>128</v>
      </c>
      <c r="AL124" s="1017"/>
      <c r="AM124" s="1017"/>
      <c r="AN124" s="1017"/>
      <c r="AO124" s="1018"/>
      <c r="AP124" s="1020" t="s">
        <v>128</v>
      </c>
      <c r="AQ124" s="1021"/>
      <c r="AR124" s="1021"/>
      <c r="AS124" s="1021"/>
      <c r="AT124" s="1022"/>
      <c r="AU124" s="1119" t="s">
        <v>482</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128</v>
      </c>
      <c r="BR124" s="1086"/>
      <c r="BS124" s="1086"/>
      <c r="BT124" s="1086"/>
      <c r="BU124" s="1086"/>
      <c r="BV124" s="1086" t="s">
        <v>128</v>
      </c>
      <c r="BW124" s="1086"/>
      <c r="BX124" s="1086"/>
      <c r="BY124" s="1086"/>
      <c r="BZ124" s="1086"/>
      <c r="CA124" s="1086" t="s">
        <v>128</v>
      </c>
      <c r="CB124" s="1086"/>
      <c r="CC124" s="1086"/>
      <c r="CD124" s="1086"/>
      <c r="CE124" s="1086"/>
      <c r="CF124" s="1087"/>
      <c r="CG124" s="1088"/>
      <c r="CH124" s="1088"/>
      <c r="CI124" s="1088"/>
      <c r="CJ124" s="1089"/>
      <c r="CK124" s="1071"/>
      <c r="CL124" s="1071"/>
      <c r="CM124" s="1071"/>
      <c r="CN124" s="1071"/>
      <c r="CO124" s="1072"/>
      <c r="CP124" s="1078" t="s">
        <v>483</v>
      </c>
      <c r="CQ124" s="1079"/>
      <c r="CR124" s="1079"/>
      <c r="CS124" s="1079"/>
      <c r="CT124" s="1079"/>
      <c r="CU124" s="1079"/>
      <c r="CV124" s="1079"/>
      <c r="CW124" s="1079"/>
      <c r="CX124" s="1079"/>
      <c r="CY124" s="1079"/>
      <c r="CZ124" s="1079"/>
      <c r="DA124" s="1079"/>
      <c r="DB124" s="1079"/>
      <c r="DC124" s="1079"/>
      <c r="DD124" s="1079"/>
      <c r="DE124" s="1079"/>
      <c r="DF124" s="1080"/>
      <c r="DG124" s="1063">
        <v>197727</v>
      </c>
      <c r="DH124" s="1042"/>
      <c r="DI124" s="1042"/>
      <c r="DJ124" s="1042"/>
      <c r="DK124" s="1043"/>
      <c r="DL124" s="1041">
        <v>180241</v>
      </c>
      <c r="DM124" s="1042"/>
      <c r="DN124" s="1042"/>
      <c r="DO124" s="1042"/>
      <c r="DP124" s="1043"/>
      <c r="DQ124" s="1041">
        <v>176096</v>
      </c>
      <c r="DR124" s="1042"/>
      <c r="DS124" s="1042"/>
      <c r="DT124" s="1042"/>
      <c r="DU124" s="1043"/>
      <c r="DV124" s="1044">
        <v>0.3</v>
      </c>
      <c r="DW124" s="1045"/>
      <c r="DX124" s="1045"/>
      <c r="DY124" s="1045"/>
      <c r="DZ124" s="1046"/>
    </row>
    <row r="125" spans="1:130" s="248" customFormat="1" ht="26.25" customHeight="1" x14ac:dyDescent="0.15">
      <c r="A125" s="1117"/>
      <c r="B125" s="1004"/>
      <c r="C125" s="974" t="s">
        <v>472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128</v>
      </c>
      <c r="AB125" s="1017"/>
      <c r="AC125" s="1017"/>
      <c r="AD125" s="1017"/>
      <c r="AE125" s="1018"/>
      <c r="AF125" s="1019" t="s">
        <v>128</v>
      </c>
      <c r="AG125" s="1017"/>
      <c r="AH125" s="1017"/>
      <c r="AI125" s="1017"/>
      <c r="AJ125" s="1018"/>
      <c r="AK125" s="1019" t="s">
        <v>128</v>
      </c>
      <c r="AL125" s="1017"/>
      <c r="AM125" s="1017"/>
      <c r="AN125" s="1017"/>
      <c r="AO125" s="1018"/>
      <c r="AP125" s="1020" t="s">
        <v>128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484</v>
      </c>
      <c r="CL125" s="1066"/>
      <c r="CM125" s="1066"/>
      <c r="CN125" s="1066"/>
      <c r="CO125" s="1067"/>
      <c r="CP125" s="998" t="s">
        <v>485</v>
      </c>
      <c r="CQ125" s="947"/>
      <c r="CR125" s="947"/>
      <c r="CS125" s="947"/>
      <c r="CT125" s="947"/>
      <c r="CU125" s="947"/>
      <c r="CV125" s="947"/>
      <c r="CW125" s="947"/>
      <c r="CX125" s="947"/>
      <c r="CY125" s="947"/>
      <c r="CZ125" s="947"/>
      <c r="DA125" s="947"/>
      <c r="DB125" s="947"/>
      <c r="DC125" s="947"/>
      <c r="DD125" s="947"/>
      <c r="DE125" s="947"/>
      <c r="DF125" s="948"/>
      <c r="DG125" s="984" t="s">
        <v>128</v>
      </c>
      <c r="DH125" s="985"/>
      <c r="DI125" s="985"/>
      <c r="DJ125" s="985"/>
      <c r="DK125" s="985"/>
      <c r="DL125" s="985" t="s">
        <v>128</v>
      </c>
      <c r="DM125" s="985"/>
      <c r="DN125" s="985"/>
      <c r="DO125" s="985"/>
      <c r="DP125" s="985"/>
      <c r="DQ125" s="985" t="s">
        <v>128</v>
      </c>
      <c r="DR125" s="985"/>
      <c r="DS125" s="985"/>
      <c r="DT125" s="985"/>
      <c r="DU125" s="985"/>
      <c r="DV125" s="986" t="s">
        <v>128</v>
      </c>
      <c r="DW125" s="986"/>
      <c r="DX125" s="986"/>
      <c r="DY125" s="986"/>
      <c r="DZ125" s="987"/>
    </row>
    <row r="126" spans="1:130" s="248" customFormat="1" ht="26.25" customHeight="1" thickBot="1" x14ac:dyDescent="0.2">
      <c r="A126" s="1117"/>
      <c r="B126" s="1004"/>
      <c r="C126" s="974" t="s">
        <v>474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6041</v>
      </c>
      <c r="AB126" s="1017"/>
      <c r="AC126" s="1017"/>
      <c r="AD126" s="1017"/>
      <c r="AE126" s="1018"/>
      <c r="AF126" s="1019">
        <v>6041</v>
      </c>
      <c r="AG126" s="1017"/>
      <c r="AH126" s="1017"/>
      <c r="AI126" s="1017"/>
      <c r="AJ126" s="1018"/>
      <c r="AK126" s="1019">
        <v>6041</v>
      </c>
      <c r="AL126" s="1017"/>
      <c r="AM126" s="1017"/>
      <c r="AN126" s="1017"/>
      <c r="AO126" s="1018"/>
      <c r="AP126" s="1020">
        <v>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486</v>
      </c>
      <c r="CQ126" s="1008"/>
      <c r="CR126" s="1008"/>
      <c r="CS126" s="1008"/>
      <c r="CT126" s="1008"/>
      <c r="CU126" s="1008"/>
      <c r="CV126" s="1008"/>
      <c r="CW126" s="1008"/>
      <c r="CX126" s="1008"/>
      <c r="CY126" s="1008"/>
      <c r="CZ126" s="1008"/>
      <c r="DA126" s="1008"/>
      <c r="DB126" s="1008"/>
      <c r="DC126" s="1008"/>
      <c r="DD126" s="1008"/>
      <c r="DE126" s="1008"/>
      <c r="DF126" s="1009"/>
      <c r="DG126" s="977" t="s">
        <v>128</v>
      </c>
      <c r="DH126" s="978"/>
      <c r="DI126" s="978"/>
      <c r="DJ126" s="978"/>
      <c r="DK126" s="978"/>
      <c r="DL126" s="978" t="s">
        <v>128</v>
      </c>
      <c r="DM126" s="978"/>
      <c r="DN126" s="978"/>
      <c r="DO126" s="978"/>
      <c r="DP126" s="978"/>
      <c r="DQ126" s="978" t="s">
        <v>128</v>
      </c>
      <c r="DR126" s="978"/>
      <c r="DS126" s="978"/>
      <c r="DT126" s="978"/>
      <c r="DU126" s="978"/>
      <c r="DV126" s="979" t="s">
        <v>128</v>
      </c>
      <c r="DW126" s="979"/>
      <c r="DX126" s="979"/>
      <c r="DY126" s="979"/>
      <c r="DZ126" s="980"/>
    </row>
    <row r="127" spans="1:130" s="248" customFormat="1" ht="26.25" customHeight="1" x14ac:dyDescent="0.15">
      <c r="A127" s="1118"/>
      <c r="B127" s="1006"/>
      <c r="C127" s="1060" t="s">
        <v>487</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29493</v>
      </c>
      <c r="AB127" s="1017"/>
      <c r="AC127" s="1017"/>
      <c r="AD127" s="1017"/>
      <c r="AE127" s="1018"/>
      <c r="AF127" s="1019">
        <v>27396</v>
      </c>
      <c r="AG127" s="1017"/>
      <c r="AH127" s="1017"/>
      <c r="AI127" s="1017"/>
      <c r="AJ127" s="1018"/>
      <c r="AK127" s="1019">
        <v>22329</v>
      </c>
      <c r="AL127" s="1017"/>
      <c r="AM127" s="1017"/>
      <c r="AN127" s="1017"/>
      <c r="AO127" s="1018"/>
      <c r="AP127" s="1020">
        <v>0</v>
      </c>
      <c r="AQ127" s="1021"/>
      <c r="AR127" s="1021"/>
      <c r="AS127" s="1021"/>
      <c r="AT127" s="1022"/>
      <c r="AU127" s="284"/>
      <c r="AV127" s="284"/>
      <c r="AW127" s="284"/>
      <c r="AX127" s="1090" t="s">
        <v>488</v>
      </c>
      <c r="AY127" s="1091"/>
      <c r="AZ127" s="1091"/>
      <c r="BA127" s="1091"/>
      <c r="BB127" s="1091"/>
      <c r="BC127" s="1091"/>
      <c r="BD127" s="1091"/>
      <c r="BE127" s="1092"/>
      <c r="BF127" s="1093" t="s">
        <v>489</v>
      </c>
      <c r="BG127" s="1091"/>
      <c r="BH127" s="1091"/>
      <c r="BI127" s="1091"/>
      <c r="BJ127" s="1091"/>
      <c r="BK127" s="1091"/>
      <c r="BL127" s="1092"/>
      <c r="BM127" s="1093" t="s">
        <v>490</v>
      </c>
      <c r="BN127" s="1091"/>
      <c r="BO127" s="1091"/>
      <c r="BP127" s="1091"/>
      <c r="BQ127" s="1091"/>
      <c r="BR127" s="1091"/>
      <c r="BS127" s="1092"/>
      <c r="BT127" s="1093" t="s">
        <v>491</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492</v>
      </c>
      <c r="CQ127" s="1008"/>
      <c r="CR127" s="1008"/>
      <c r="CS127" s="1008"/>
      <c r="CT127" s="1008"/>
      <c r="CU127" s="1008"/>
      <c r="CV127" s="1008"/>
      <c r="CW127" s="1008"/>
      <c r="CX127" s="1008"/>
      <c r="CY127" s="1008"/>
      <c r="CZ127" s="1008"/>
      <c r="DA127" s="1008"/>
      <c r="DB127" s="1008"/>
      <c r="DC127" s="1008"/>
      <c r="DD127" s="1008"/>
      <c r="DE127" s="1008"/>
      <c r="DF127" s="1009"/>
      <c r="DG127" s="977" t="s">
        <v>128</v>
      </c>
      <c r="DH127" s="978"/>
      <c r="DI127" s="978"/>
      <c r="DJ127" s="978"/>
      <c r="DK127" s="978"/>
      <c r="DL127" s="978" t="s">
        <v>128</v>
      </c>
      <c r="DM127" s="978"/>
      <c r="DN127" s="978"/>
      <c r="DO127" s="978"/>
      <c r="DP127" s="978"/>
      <c r="DQ127" s="978" t="s">
        <v>493</v>
      </c>
      <c r="DR127" s="978"/>
      <c r="DS127" s="978"/>
      <c r="DT127" s="978"/>
      <c r="DU127" s="978"/>
      <c r="DV127" s="979" t="s">
        <v>493</v>
      </c>
      <c r="DW127" s="979"/>
      <c r="DX127" s="979"/>
      <c r="DY127" s="979"/>
      <c r="DZ127" s="980"/>
    </row>
    <row r="128" spans="1:130" s="248" customFormat="1" ht="26.25" customHeight="1" thickBot="1" x14ac:dyDescent="0.2">
      <c r="A128" s="1101" t="s">
        <v>494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495</v>
      </c>
      <c r="X128" s="1103"/>
      <c r="Y128" s="1103"/>
      <c r="Z128" s="1104"/>
      <c r="AA128" s="1105">
        <v>3080840</v>
      </c>
      <c r="AB128" s="1106"/>
      <c r="AC128" s="1106"/>
      <c r="AD128" s="1106"/>
      <c r="AE128" s="1107"/>
      <c r="AF128" s="1108">
        <v>2736740</v>
      </c>
      <c r="AG128" s="1106"/>
      <c r="AH128" s="1106"/>
      <c r="AI128" s="1106"/>
      <c r="AJ128" s="1107"/>
      <c r="AK128" s="1108">
        <v>2774044</v>
      </c>
      <c r="AL128" s="1106"/>
      <c r="AM128" s="1106"/>
      <c r="AN128" s="1106"/>
      <c r="AO128" s="1107"/>
      <c r="AP128" s="1109"/>
      <c r="AQ128" s="1110"/>
      <c r="AR128" s="1110"/>
      <c r="AS128" s="1110"/>
      <c r="AT128" s="1111"/>
      <c r="AU128" s="284"/>
      <c r="AV128" s="284"/>
      <c r="AW128" s="284"/>
      <c r="AX128" s="946" t="s">
        <v>496</v>
      </c>
      <c r="AY128" s="947"/>
      <c r="AZ128" s="947"/>
      <c r="BA128" s="947"/>
      <c r="BB128" s="947"/>
      <c r="BC128" s="947"/>
      <c r="BD128" s="947"/>
      <c r="BE128" s="948"/>
      <c r="BF128" s="1112" t="s">
        <v>128</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497</v>
      </c>
      <c r="CQ128" s="1095"/>
      <c r="CR128" s="1095"/>
      <c r="CS128" s="1095"/>
      <c r="CT128" s="1095"/>
      <c r="CU128" s="1095"/>
      <c r="CV128" s="1095"/>
      <c r="CW128" s="1095"/>
      <c r="CX128" s="1095"/>
      <c r="CY128" s="1095"/>
      <c r="CZ128" s="1095"/>
      <c r="DA128" s="1095"/>
      <c r="DB128" s="1095"/>
      <c r="DC128" s="1095"/>
      <c r="DD128" s="1095"/>
      <c r="DE128" s="1095"/>
      <c r="DF128" s="1096"/>
      <c r="DG128" s="1097">
        <v>117271</v>
      </c>
      <c r="DH128" s="1098"/>
      <c r="DI128" s="1098"/>
      <c r="DJ128" s="1098"/>
      <c r="DK128" s="1098"/>
      <c r="DL128" s="1098">
        <v>89575</v>
      </c>
      <c r="DM128" s="1098"/>
      <c r="DN128" s="1098"/>
      <c r="DO128" s="1098"/>
      <c r="DP128" s="1098"/>
      <c r="DQ128" s="1098">
        <v>107840</v>
      </c>
      <c r="DR128" s="1098"/>
      <c r="DS128" s="1098"/>
      <c r="DT128" s="1098"/>
      <c r="DU128" s="1098"/>
      <c r="DV128" s="1099">
        <v>0.2</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498</v>
      </c>
      <c r="X129" s="1132"/>
      <c r="Y129" s="1132"/>
      <c r="Z129" s="1133"/>
      <c r="AA129" s="1016">
        <v>60044931</v>
      </c>
      <c r="AB129" s="1017"/>
      <c r="AC129" s="1017"/>
      <c r="AD129" s="1017"/>
      <c r="AE129" s="1018"/>
      <c r="AF129" s="1019">
        <v>59525723</v>
      </c>
      <c r="AG129" s="1017"/>
      <c r="AH129" s="1017"/>
      <c r="AI129" s="1017"/>
      <c r="AJ129" s="1018"/>
      <c r="AK129" s="1019">
        <v>60375435</v>
      </c>
      <c r="AL129" s="1017"/>
      <c r="AM129" s="1017"/>
      <c r="AN129" s="1017"/>
      <c r="AO129" s="1018"/>
      <c r="AP129" s="1134"/>
      <c r="AQ129" s="1135"/>
      <c r="AR129" s="1135"/>
      <c r="AS129" s="1135"/>
      <c r="AT129" s="1136"/>
      <c r="AU129" s="286"/>
      <c r="AV129" s="286"/>
      <c r="AW129" s="286"/>
      <c r="AX129" s="1125" t="s">
        <v>499</v>
      </c>
      <c r="AY129" s="1008"/>
      <c r="AZ129" s="1008"/>
      <c r="BA129" s="1008"/>
      <c r="BB129" s="1008"/>
      <c r="BC129" s="1008"/>
      <c r="BD129" s="1008"/>
      <c r="BE129" s="1009"/>
      <c r="BF129" s="1126" t="s">
        <v>128</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500</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501</v>
      </c>
      <c r="X130" s="1132"/>
      <c r="Y130" s="1132"/>
      <c r="Z130" s="1133"/>
      <c r="AA130" s="1016">
        <v>9116950</v>
      </c>
      <c r="AB130" s="1017"/>
      <c r="AC130" s="1017"/>
      <c r="AD130" s="1017"/>
      <c r="AE130" s="1018"/>
      <c r="AF130" s="1019">
        <v>8543366</v>
      </c>
      <c r="AG130" s="1017"/>
      <c r="AH130" s="1017"/>
      <c r="AI130" s="1017"/>
      <c r="AJ130" s="1018"/>
      <c r="AK130" s="1019">
        <v>8809372</v>
      </c>
      <c r="AL130" s="1017"/>
      <c r="AM130" s="1017"/>
      <c r="AN130" s="1017"/>
      <c r="AO130" s="1018"/>
      <c r="AP130" s="1134"/>
      <c r="AQ130" s="1135"/>
      <c r="AR130" s="1135"/>
      <c r="AS130" s="1135"/>
      <c r="AT130" s="1136"/>
      <c r="AU130" s="286"/>
      <c r="AV130" s="286"/>
      <c r="AW130" s="286"/>
      <c r="AX130" s="1125" t="s">
        <v>502</v>
      </c>
      <c r="AY130" s="1008"/>
      <c r="AZ130" s="1008"/>
      <c r="BA130" s="1008"/>
      <c r="BB130" s="1008"/>
      <c r="BC130" s="1008"/>
      <c r="BD130" s="1008"/>
      <c r="BE130" s="1009"/>
      <c r="BF130" s="1162">
        <v>4.3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503</v>
      </c>
      <c r="X131" s="1170"/>
      <c r="Y131" s="1170"/>
      <c r="Z131" s="1171"/>
      <c r="AA131" s="1063">
        <v>50927981</v>
      </c>
      <c r="AB131" s="1042"/>
      <c r="AC131" s="1042"/>
      <c r="AD131" s="1042"/>
      <c r="AE131" s="1043"/>
      <c r="AF131" s="1041">
        <v>50982357</v>
      </c>
      <c r="AG131" s="1042"/>
      <c r="AH131" s="1042"/>
      <c r="AI131" s="1042"/>
      <c r="AJ131" s="1043"/>
      <c r="AK131" s="1041">
        <v>51566063</v>
      </c>
      <c r="AL131" s="1042"/>
      <c r="AM131" s="1042"/>
      <c r="AN131" s="1042"/>
      <c r="AO131" s="1043"/>
      <c r="AP131" s="1172"/>
      <c r="AQ131" s="1173"/>
      <c r="AR131" s="1173"/>
      <c r="AS131" s="1173"/>
      <c r="AT131" s="1174"/>
      <c r="AU131" s="286"/>
      <c r="AV131" s="286"/>
      <c r="AW131" s="286"/>
      <c r="AX131" s="1144" t="s">
        <v>504</v>
      </c>
      <c r="AY131" s="1095"/>
      <c r="AZ131" s="1095"/>
      <c r="BA131" s="1095"/>
      <c r="BB131" s="1095"/>
      <c r="BC131" s="1095"/>
      <c r="BD131" s="1095"/>
      <c r="BE131" s="1096"/>
      <c r="BF131" s="1145" t="s">
        <v>493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505</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506</v>
      </c>
      <c r="W132" s="1155"/>
      <c r="X132" s="1155"/>
      <c r="Y132" s="1155"/>
      <c r="Z132" s="1156"/>
      <c r="AA132" s="1157">
        <v>4.4632379990000004</v>
      </c>
      <c r="AB132" s="1158"/>
      <c r="AC132" s="1158"/>
      <c r="AD132" s="1158"/>
      <c r="AE132" s="1159"/>
      <c r="AF132" s="1160">
        <v>4.9096592379999997</v>
      </c>
      <c r="AG132" s="1158"/>
      <c r="AH132" s="1158"/>
      <c r="AI132" s="1158"/>
      <c r="AJ132" s="1159"/>
      <c r="AK132" s="1160">
        <v>3.6065056969999998</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507</v>
      </c>
      <c r="W133" s="1138"/>
      <c r="X133" s="1138"/>
      <c r="Y133" s="1138"/>
      <c r="Z133" s="1139"/>
      <c r="AA133" s="1140">
        <v>4.5999999999999996</v>
      </c>
      <c r="AB133" s="1141"/>
      <c r="AC133" s="1141"/>
      <c r="AD133" s="1141"/>
      <c r="AE133" s="1142"/>
      <c r="AF133" s="1140">
        <v>4.5</v>
      </c>
      <c r="AG133" s="1141"/>
      <c r="AH133" s="1141"/>
      <c r="AI133" s="1141"/>
      <c r="AJ133" s="1142"/>
      <c r="AK133" s="1140">
        <v>4.3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gUAZGaex68h7RWapRGnNU+xVzEY4kIrfHwskUs0kRSp1tTK2eLKN5G7ohOCl0zWhN+85h+/minALwZDnZTRmw==" saltValue="v5TL421hIIOYnNnixVij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Z16" zoomScale="80" zoomScaleNormal="85" zoomScaleSheetLayoutView="80" workbookViewId="0">
      <selection activeCell="CV30" sqref="CV3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yqGyLEs5HNFnlMXSkK4MzJSUDql1CX7k0KKNtwL6o2jYsGexcx1SmDc4jzzd3F5iJHzNLNcAvZCBq38bbdxTA==" saltValue="aUhw+Z68OfXGVhMJmEat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J52"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knAHgKVrPVoxRBW+A9UiFCFLg6ZUwho4wrCnOW9suCdRD+8fYPptdPILsw+XD0E27deCPf1LP/2P6JNnoSW0Q==" saltValue="JxTQfSW0bfkZyVLJ5nIr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J46" workbookViewId="0">
      <selection activeCell="AL45" sqref="AL45"/>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516</v>
      </c>
      <c r="AL9" s="1178"/>
      <c r="AM9" s="1178"/>
      <c r="AN9" s="1179"/>
      <c r="AO9" s="314">
        <v>19535851</v>
      </c>
      <c r="AP9" s="314">
        <v>79272</v>
      </c>
      <c r="AQ9" s="315">
        <v>62265</v>
      </c>
      <c r="AR9" s="316">
        <v>27.3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517</v>
      </c>
      <c r="AL10" s="1178"/>
      <c r="AM10" s="1178"/>
      <c r="AN10" s="1179"/>
      <c r="AO10" s="317">
        <v>1125</v>
      </c>
      <c r="AP10" s="317">
        <v>5</v>
      </c>
      <c r="AQ10" s="318">
        <v>1645</v>
      </c>
      <c r="AR10" s="319">
        <v>-99.7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518</v>
      </c>
      <c r="AL11" s="1178"/>
      <c r="AM11" s="1178"/>
      <c r="AN11" s="1179"/>
      <c r="AO11" s="317" t="s">
        <v>519</v>
      </c>
      <c r="AP11" s="317" t="s">
        <v>519</v>
      </c>
      <c r="AQ11" s="318">
        <v>688</v>
      </c>
      <c r="AR11" s="319" t="s">
        <v>519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520</v>
      </c>
      <c r="AL12" s="1178"/>
      <c r="AM12" s="1178"/>
      <c r="AN12" s="1179"/>
      <c r="AO12" s="317" t="s">
        <v>519</v>
      </c>
      <c r="AP12" s="317" t="s">
        <v>519</v>
      </c>
      <c r="AQ12" s="318">
        <v>24</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521</v>
      </c>
      <c r="AL13" s="1178"/>
      <c r="AM13" s="1178"/>
      <c r="AN13" s="1179"/>
      <c r="AO13" s="317">
        <v>795886</v>
      </c>
      <c r="AP13" s="317">
        <v>3230</v>
      </c>
      <c r="AQ13" s="318">
        <v>2006</v>
      </c>
      <c r="AR13" s="319">
        <v>61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522</v>
      </c>
      <c r="AL14" s="1178"/>
      <c r="AM14" s="1178"/>
      <c r="AN14" s="1179"/>
      <c r="AO14" s="317">
        <v>470203</v>
      </c>
      <c r="AP14" s="317">
        <v>1908</v>
      </c>
      <c r="AQ14" s="318">
        <v>1357</v>
      </c>
      <c r="AR14" s="319">
        <v>40.6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523</v>
      </c>
      <c r="AL15" s="1184"/>
      <c r="AM15" s="1184"/>
      <c r="AN15" s="1185"/>
      <c r="AO15" s="317">
        <v>-1146287</v>
      </c>
      <c r="AP15" s="317">
        <v>-4651</v>
      </c>
      <c r="AQ15" s="318">
        <v>-3875</v>
      </c>
      <c r="AR15" s="319">
        <v>20</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19656778</v>
      </c>
      <c r="AP16" s="317">
        <v>79763</v>
      </c>
      <c r="AQ16" s="318">
        <v>64110</v>
      </c>
      <c r="AR16" s="319">
        <v>24.4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528</v>
      </c>
      <c r="AL21" s="1187"/>
      <c r="AM21" s="1187"/>
      <c r="AN21" s="1188"/>
      <c r="AO21" s="330">
        <v>8.5299999999999994</v>
      </c>
      <c r="AP21" s="331">
        <v>6.37</v>
      </c>
      <c r="AQ21" s="332">
        <v>2.16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529</v>
      </c>
      <c r="AL22" s="1187"/>
      <c r="AM22" s="1187"/>
      <c r="AN22" s="1188"/>
      <c r="AO22" s="335">
        <v>99.1</v>
      </c>
      <c r="AP22" s="336">
        <v>99.7</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533</v>
      </c>
      <c r="AL32" s="1181"/>
      <c r="AM32" s="1181"/>
      <c r="AN32" s="1182"/>
      <c r="AO32" s="345">
        <v>11249768</v>
      </c>
      <c r="AP32" s="345">
        <v>45649</v>
      </c>
      <c r="AQ32" s="346">
        <v>36503</v>
      </c>
      <c r="AR32" s="347">
        <v>25.1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534</v>
      </c>
      <c r="AL33" s="1181"/>
      <c r="AM33" s="1181"/>
      <c r="AN33" s="1182"/>
      <c r="AO33" s="345" t="s">
        <v>519</v>
      </c>
      <c r="AP33" s="345" t="s">
        <v>519</v>
      </c>
      <c r="AQ33" s="346">
        <v>3</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535</v>
      </c>
      <c r="AL34" s="1181"/>
      <c r="AM34" s="1181"/>
      <c r="AN34" s="1182"/>
      <c r="AO34" s="345">
        <v>143333</v>
      </c>
      <c r="AP34" s="345">
        <v>582</v>
      </c>
      <c r="AQ34" s="346">
        <v>76</v>
      </c>
      <c r="AR34" s="347">
        <v>665.8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536</v>
      </c>
      <c r="AL35" s="1181"/>
      <c r="AM35" s="1181"/>
      <c r="AN35" s="1182"/>
      <c r="AO35" s="345">
        <v>2021281</v>
      </c>
      <c r="AP35" s="345">
        <v>8202</v>
      </c>
      <c r="AQ35" s="346">
        <v>8582</v>
      </c>
      <c r="AR35" s="347">
        <v>-4.4000000000000004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537</v>
      </c>
      <c r="AL36" s="1181"/>
      <c r="AM36" s="1181"/>
      <c r="AN36" s="1182"/>
      <c r="AO36" s="345" t="s">
        <v>519</v>
      </c>
      <c r="AP36" s="345" t="s">
        <v>519</v>
      </c>
      <c r="AQ36" s="346">
        <v>400</v>
      </c>
      <c r="AR36" s="347" t="s">
        <v>519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538</v>
      </c>
      <c r="AL37" s="1181"/>
      <c r="AM37" s="1181"/>
      <c r="AN37" s="1182"/>
      <c r="AO37" s="345">
        <v>28370</v>
      </c>
      <c r="AP37" s="345">
        <v>115</v>
      </c>
      <c r="AQ37" s="346">
        <v>747</v>
      </c>
      <c r="AR37" s="347">
        <v>-84.6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539</v>
      </c>
      <c r="AL38" s="1190"/>
      <c r="AM38" s="1190"/>
      <c r="AN38" s="1191"/>
      <c r="AO38" s="348">
        <v>397</v>
      </c>
      <c r="AP38" s="348">
        <v>2</v>
      </c>
      <c r="AQ38" s="349">
        <v>2</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540</v>
      </c>
      <c r="AL39" s="1190"/>
      <c r="AM39" s="1190"/>
      <c r="AN39" s="1191"/>
      <c r="AO39" s="345">
        <v>-2774044</v>
      </c>
      <c r="AP39" s="345">
        <v>-11256</v>
      </c>
      <c r="AQ39" s="346">
        <v>-7844</v>
      </c>
      <c r="AR39" s="347">
        <v>43.5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541</v>
      </c>
      <c r="AL40" s="1181"/>
      <c r="AM40" s="1181"/>
      <c r="AN40" s="1182"/>
      <c r="AO40" s="345">
        <v>-8809372</v>
      </c>
      <c r="AP40" s="345">
        <v>-35746</v>
      </c>
      <c r="AQ40" s="346">
        <v>-28367</v>
      </c>
      <c r="AR40" s="347">
        <v>26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1859733</v>
      </c>
      <c r="AP41" s="345">
        <v>7546</v>
      </c>
      <c r="AQ41" s="346">
        <v>10099</v>
      </c>
      <c r="AR41" s="347">
        <v>-25.3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511</v>
      </c>
      <c r="AN49" s="1197" t="s">
        <v>545</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10232879</v>
      </c>
      <c r="AN51" s="367">
        <v>39891</v>
      </c>
      <c r="AO51" s="368">
        <v>-19.600000000000001</v>
      </c>
      <c r="AP51" s="369">
        <v>46395</v>
      </c>
      <c r="AQ51" s="370">
        <v>6.5</v>
      </c>
      <c r="AR51" s="371">
        <v>-26.1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5707024</v>
      </c>
      <c r="AN52" s="375">
        <v>22248</v>
      </c>
      <c r="AO52" s="376">
        <v>-9.9</v>
      </c>
      <c r="AP52" s="377">
        <v>26304</v>
      </c>
      <c r="AQ52" s="378">
        <v>6</v>
      </c>
      <c r="AR52" s="379">
        <v>-15.9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13936087</v>
      </c>
      <c r="AN53" s="367">
        <v>54783</v>
      </c>
      <c r="AO53" s="368">
        <v>37.299999999999997</v>
      </c>
      <c r="AP53" s="369">
        <v>48088</v>
      </c>
      <c r="AQ53" s="370">
        <v>3.6</v>
      </c>
      <c r="AR53" s="371">
        <v>33.700000000000003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6924758</v>
      </c>
      <c r="AN54" s="375">
        <v>27221</v>
      </c>
      <c r="AO54" s="376">
        <v>22.4</v>
      </c>
      <c r="AP54" s="377">
        <v>25183</v>
      </c>
      <c r="AQ54" s="378">
        <v>-4.3</v>
      </c>
      <c r="AR54" s="379">
        <v>26.7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13982795</v>
      </c>
      <c r="AN55" s="367">
        <v>55406</v>
      </c>
      <c r="AO55" s="368">
        <v>1.1000000000000001</v>
      </c>
      <c r="AP55" s="369">
        <v>46457</v>
      </c>
      <c r="AQ55" s="370">
        <v>-3.4</v>
      </c>
      <c r="AR55" s="371">
        <v>4.5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6048101</v>
      </c>
      <c r="AN56" s="375">
        <v>23965</v>
      </c>
      <c r="AO56" s="376">
        <v>-12</v>
      </c>
      <c r="AP56" s="377">
        <v>24020</v>
      </c>
      <c r="AQ56" s="378">
        <v>-4.5999999999999996</v>
      </c>
      <c r="AR56" s="379">
        <v>-7.4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25299561</v>
      </c>
      <c r="AN57" s="367">
        <v>101328</v>
      </c>
      <c r="AO57" s="368">
        <v>82.9</v>
      </c>
      <c r="AP57" s="369">
        <v>51849</v>
      </c>
      <c r="AQ57" s="370">
        <v>11.6</v>
      </c>
      <c r="AR57" s="371">
        <v>71.3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10191398</v>
      </c>
      <c r="AN58" s="375">
        <v>40818</v>
      </c>
      <c r="AO58" s="376">
        <v>70.3</v>
      </c>
      <c r="AP58" s="377">
        <v>26326</v>
      </c>
      <c r="AQ58" s="378">
        <v>9.6</v>
      </c>
      <c r="AR58" s="379">
        <v>60.7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13911073</v>
      </c>
      <c r="AN59" s="367">
        <v>56448</v>
      </c>
      <c r="AO59" s="368">
        <v>-44.3</v>
      </c>
      <c r="AP59" s="369">
        <v>52191</v>
      </c>
      <c r="AQ59" s="370">
        <v>0.7</v>
      </c>
      <c r="AR59" s="371">
        <v>-45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7820546</v>
      </c>
      <c r="AN60" s="375">
        <v>31734</v>
      </c>
      <c r="AO60" s="376">
        <v>-22.3</v>
      </c>
      <c r="AP60" s="377">
        <v>26807</v>
      </c>
      <c r="AQ60" s="378">
        <v>1.8</v>
      </c>
      <c r="AR60" s="379">
        <v>-24.1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15472479</v>
      </c>
      <c r="AN61" s="382">
        <v>61571</v>
      </c>
      <c r="AO61" s="383">
        <v>11.5</v>
      </c>
      <c r="AP61" s="384">
        <v>48996</v>
      </c>
      <c r="AQ61" s="385">
        <v>3.8</v>
      </c>
      <c r="AR61" s="371">
        <v>7.7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7338365</v>
      </c>
      <c r="AN62" s="375">
        <v>29197</v>
      </c>
      <c r="AO62" s="376">
        <v>9.6999999999999993</v>
      </c>
      <c r="AP62" s="377">
        <v>25728</v>
      </c>
      <c r="AQ62" s="378">
        <v>1.7</v>
      </c>
      <c r="AR62" s="379">
        <v>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wPYatzh9VQ4YoVX5syQ9rvVnyIYQnXuvuQ3qAzfaNqwx6yvBE6XHY7FvUu/V2buGXjDsSwdtye3KzCK+Jfz+A==" saltValue="rGxG7rwsjw3Skj7B8X6xu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5" zoomScale="70" zoomScaleNormal="70" zoomScaleSheetLayoutView="55" workbookViewId="0">
      <selection activeCell="AH87" sqref="AH87"/>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LI9itQCIVCABElpqeXEkSAzrIfrBuWuOUvOb7eOyx3A9ac8IsCrJ4yrAK0uIWXT+K/tXdNKlgGZEdY1Z4cdvvQ==" saltValue="Y2TNMriH7XweYhrhlLMm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4" zoomScale="60" zoomScaleNormal="6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SIpW128YQg/TWSraFPCUeeduJ6F+wS4SezU+HWfOAOrvExyNu+pgx6TRSQSRI6jGyVZCx90e4go8Bj39sKcuvg==" saltValue="5DI9x6LiSH/N/DOtsNMX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E16" zoomScale="80" zoomScaleNormal="8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00" t="s">
        <v>3</v>
      </c>
      <c r="D47" s="1200"/>
      <c r="E47" s="1201"/>
      <c r="F47" s="11">
        <v>8.61</v>
      </c>
      <c r="G47" s="12">
        <v>8.56</v>
      </c>
      <c r="H47" s="12">
        <v>7.62</v>
      </c>
      <c r="I47" s="12">
        <v>9.35</v>
      </c>
      <c r="J47" s="13">
        <v>9.39</v>
      </c>
    </row>
    <row r="48" spans="2:10" ht="57.75" customHeight="1" x14ac:dyDescent="0.15">
      <c r="B48" s="14"/>
      <c r="C48" s="1202" t="s">
        <v>4</v>
      </c>
      <c r="D48" s="1202"/>
      <c r="E48" s="1203"/>
      <c r="F48" s="15">
        <v>5.15</v>
      </c>
      <c r="G48" s="16">
        <v>5.87</v>
      </c>
      <c r="H48" s="16">
        <v>5.95</v>
      </c>
      <c r="I48" s="16">
        <v>5.47</v>
      </c>
      <c r="J48" s="17">
        <v>7.67</v>
      </c>
    </row>
    <row r="49" spans="2:10" ht="57.75" customHeight="1" thickBot="1" x14ac:dyDescent="0.2">
      <c r="B49" s="18"/>
      <c r="C49" s="1204" t="s">
        <v>5</v>
      </c>
      <c r="D49" s="1204"/>
      <c r="E49" s="1205"/>
      <c r="F49" s="19" t="s">
        <v>566</v>
      </c>
      <c r="G49" s="20">
        <v>0.41</v>
      </c>
      <c r="H49" s="20" t="s">
        <v>567</v>
      </c>
      <c r="I49" s="20">
        <v>1.31</v>
      </c>
      <c r="J49" s="21">
        <v>2.46</v>
      </c>
    </row>
    <row r="50" spans="2:10" ht="13.5" customHeight="1" x14ac:dyDescent="0.15"/>
  </sheetData>
  <sheetProtection algorithmName="SHA-512" hashValue="1jX9MRmx5NpL2Os6V0maGTeEOYp9El1Zm3iyn73EebGjSbw3tUC/AhkBB7RGbenzD1gDxP+/Q59J+0vLhcWE7A==" saltValue="SFlruBfUxYyJSOn1sLSv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2022-03-03T05:47:12Z</cp:lastPrinted>
  <dcterms:created xsi:type="dcterms:W3CDTF">2022-02-02T07:12:43Z</dcterms:created>
  <dcterms:modified xsi:type="dcterms:W3CDTF">2022-03-03T23:37:39Z</dcterms:modified>
  <cp:category/>
</cp:coreProperties>
</file>