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192.5\財務部\財政課\課内共有\65 財政状況公表関連\28年度\04_財政状況調査\30_ホームページ用\"/>
    </mc:Choice>
  </mc:AlternateContent>
  <bookViews>
    <workbookView xWindow="0" yWindow="0" windowWidth="26580" windowHeight="13035" firstSheet="10" activeTab="1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17" r:id="rId13"/>
    <sheet name="施設類型別ストック情報分析表①" sheetId="18" r:id="rId14"/>
    <sheet name="施設類型別ストック情報分析表②" sheetId="19" r:id="rId15"/>
    <sheet name="データシート" sheetId="8" state="hidden" r:id="rId16"/>
  </sheets>
  <externalReferences>
    <externalReference r:id="rId17"/>
  </externalReferences>
  <calcPr calcId="152511"/>
</workbook>
</file>

<file path=xl/calcChain.xml><?xml version="1.0" encoding="utf-8"?>
<calcChain xmlns="http://schemas.openxmlformats.org/spreadsheetml/2006/main">
  <c r="BG39" i="9" l="1"/>
  <c r="BG38" i="9"/>
  <c r="BG37" i="9"/>
  <c r="BG36" i="9"/>
  <c r="BG35" i="9"/>
  <c r="BG34" i="9"/>
  <c r="AO37" i="9"/>
  <c r="AO36"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BW43" i="9" l="1"/>
  <c r="BE43" i="9"/>
  <c r="AM43" i="9"/>
  <c r="U43" i="9"/>
  <c r="C43" i="9"/>
  <c r="BW42" i="9"/>
  <c r="BE42" i="9"/>
  <c r="AM42" i="9"/>
  <c r="U42" i="9"/>
  <c r="C42" i="9"/>
  <c r="BE41" i="9"/>
  <c r="AM41" i="9"/>
  <c r="U41" i="9"/>
  <c r="C41" i="9"/>
  <c r="BE40" i="9"/>
  <c r="AM40" i="9"/>
  <c r="U40" i="9"/>
  <c r="C40" i="9"/>
  <c r="AM39" i="9"/>
  <c r="U39" i="9"/>
  <c r="C39" i="9"/>
  <c r="AM38" i="9"/>
  <c r="U38" i="9"/>
  <c r="C38" i="9"/>
  <c r="CO34" i="9"/>
  <c r="CO35" i="9" s="1"/>
  <c r="CO36" i="9" s="1"/>
  <c r="CO37" i="9" s="1"/>
  <c r="CO38" i="9" s="1"/>
  <c r="CO39" i="9" s="1"/>
  <c r="CO40" i="9" s="1"/>
  <c r="CO41" i="9" s="1"/>
  <c r="CO42" i="9" s="1"/>
  <c r="CO43" i="9" s="1"/>
  <c r="BW34" i="9"/>
  <c r="BW35" i="9" s="1"/>
  <c r="BW36" i="9" s="1"/>
  <c r="BW37" i="9" s="1"/>
  <c r="BW38" i="9" s="1"/>
  <c r="BW39" i="9" s="1"/>
  <c r="BW40" i="9" s="1"/>
  <c r="BW41" i="9" s="1"/>
  <c r="C34" i="9"/>
  <c r="C35" i="9" l="1"/>
  <c r="C36" i="9" s="1"/>
  <c r="C37" i="9" s="1"/>
  <c r="U34" i="9"/>
  <c r="U35" i="9" s="1"/>
  <c r="U36" i="9" s="1"/>
  <c r="U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AM36" i="9" s="1"/>
  <c r="AM37" i="9" s="1"/>
  <c r="BE34" i="9"/>
  <c r="BE35" i="9" s="1"/>
  <c r="BE36" i="9" s="1"/>
  <c r="BE37" i="9" s="1"/>
  <c r="BE38" i="9" s="1"/>
  <c r="BE39" i="9" s="1"/>
</calcChain>
</file>

<file path=xl/sharedStrings.xml><?xml version="1.0" encoding="utf-8"?>
<sst xmlns="http://schemas.openxmlformats.org/spreadsheetml/2006/main" count="1099" uniqueCount="588">
  <si>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</si>
  <si>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</si>
  <si>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</si>
  <si>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</si>
  <si>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</si>
  <si>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</si>
  <si>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</si>
  <si>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※平成28年度中に市町村合併した団体で、合併前の団体ごとの決算に基づく連結実質赤字比率を算出していない団体については、グラフを表記しない。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</si>
  <si>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</si>
  <si>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</si>
  <si>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</si>
  <si>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</si>
  <si>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</si>
  <si>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</si>
  <si>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</si>
  <si>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</si>
  <si>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</si>
  <si>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</si>
  <si>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</si>
  <si>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</si>
  <si>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</si>
  <si>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</si>
  <si>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※平成28年度中に市町村合併した団体で、合併前の団体ごとの決算に基づく実質公債費比率を算出していない団体については、グラフを表記しない。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</si>
  <si>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</si>
  <si>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</si>
  <si>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</si>
  <si>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</si>
  <si>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</si>
  <si>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</si>
  <si>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</si>
  <si>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</si>
  <si>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</si>
  <si>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</si>
  <si>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</si>
  <si>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</si>
  <si>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</si>
  <si>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</si>
  <si>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</si>
  <si>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※平成28年度中に市町村合併した団体で、合併前の団体ごとの決算に基づく将来負担比率を算出していない団体については、グラフを表記しない。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</si>
  <si>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</si>
  <si>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</si>
  <si>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</si>
  <si>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</si>
  <si>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</si>
  <si>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</si>
  <si>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</si>
  <si>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</si>
  <si>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</si>
  <si>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</si>
  <si>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</si>
  <si>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</si>
  <si>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</si>
  <si>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</si>
  <si>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</si>
  <si>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</si>
  <si>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</si>
  <si>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</si>
  <si>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</si>
  <si>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</si>
  <si>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</si>
  <si>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</si>
  <si>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</si>
  <si>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</si>
  <si>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平成27年度　財政状況資料集</t>
    <phoneticPr fontId="5"/>
  </si>
  <si>
    <t>総括表（市町村）</t>
    <rPh sb="0" eb="2">
      <t>ソウカツ</t>
    </rPh>
    <rPh sb="2" eb="3">
      <t>ヒョウ</t>
    </rPh>
    <rPh sb="4" eb="7">
      <t>シチョウソン</t>
    </rPh>
    <phoneticPr fontId="5"/>
  </si>
  <si>
    <t>都道府県名</t>
    <phoneticPr fontId="5"/>
  </si>
  <si>
    <t>長崎県</t>
    <phoneticPr fontId="5"/>
  </si>
  <si>
    <t>市町村類型</t>
    <phoneticPr fontId="5"/>
  </si>
  <si>
    <t>特例市</t>
    <phoneticPr fontId="5"/>
  </si>
  <si>
    <t>指定団体等の指定状況</t>
    <phoneticPr fontId="5"/>
  </si>
  <si>
    <t>平成27年度(千円)</t>
    <rPh sb="0" eb="2">
      <t>ヘイセイ</t>
    </rPh>
    <rPh sb="4" eb="6">
      <t>ネンド</t>
    </rPh>
    <rPh sb="7" eb="9">
      <t>センエン</t>
    </rPh>
    <phoneticPr fontId="5"/>
  </si>
  <si>
    <t>平成26年度(千円)</t>
    <rPh sb="0" eb="2">
      <t>ヘイセイ</t>
    </rPh>
    <rPh sb="4" eb="6">
      <t>ネンド</t>
    </rPh>
    <phoneticPr fontId="5"/>
  </si>
  <si>
    <t>平成27年度(千円･％)</t>
    <rPh sb="0" eb="2">
      <t>ヘイセイ</t>
    </rPh>
    <rPh sb="4" eb="6">
      <t>ネンド</t>
    </rPh>
    <rPh sb="7" eb="9">
      <t>センエン</t>
    </rPh>
    <phoneticPr fontId="5"/>
  </si>
  <si>
    <t>平成26年度(千円･％)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</si>
  <si>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</si>
  <si>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</si>
  <si>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</si>
  <si>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</si>
  <si>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</si>
  <si>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</si>
  <si>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</si>
  <si>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佐世保市</t>
    <phoneticPr fontId="5"/>
  </si>
  <si>
    <t>地方交付税種地</t>
    <rPh sb="0" eb="2">
      <t>チホウ</t>
    </rPh>
    <rPh sb="2" eb="5">
      <t>コウフゼイ</t>
    </rPh>
    <rPh sb="5" eb="6">
      <t>シュ</t>
    </rPh>
    <rPh sb="6" eb="7">
      <t>チ</t>
    </rPh>
    <phoneticPr fontId="5"/>
  </si>
  <si>
    <t>1-5</t>
    <phoneticPr fontId="5"/>
  </si>
  <si>
    <t>財源超過</t>
    <rPh sb="0" eb="2">
      <t>ザイゲン</t>
    </rPh>
    <rPh sb="2" eb="4">
      <t>チョウカ</t>
    </rPh>
    <phoneticPr fontId="5"/>
  </si>
  <si>
    <t>歳入歳出差引</t>
    <phoneticPr fontId="18"/>
  </si>
  <si>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</si>
  <si>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</si>
  <si>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</si>
  <si>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</si>
  <si>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</si>
  <si>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</si>
  <si>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</si>
  <si>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</si>
  <si>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</si>
  <si>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</si>
  <si>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</si>
  <si>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</si>
  <si>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</si>
  <si>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</si>
  <si>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</si>
  <si>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</si>
  <si>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</si>
  <si>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</si>
  <si>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</si>
  <si>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-2.2</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</si>
  <si>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</si>
  <si>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</si>
  <si>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</si>
  <si>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</si>
  <si>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</si>
  <si>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28.01.01(人)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</si>
  <si>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</si>
  <si>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</si>
  <si>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</si>
  <si>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</si>
  <si>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</si>
  <si>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</si>
  <si>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</si>
  <si>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</si>
  <si>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</si>
  <si>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</si>
  <si>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</si>
  <si>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</si>
  <si>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</si>
  <si>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27.01.01(人)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</si>
  <si>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</si>
  <si>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</si>
  <si>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</si>
  <si>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</si>
  <si>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</si>
  <si>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-0.6</t>
    <phoneticPr fontId="5"/>
  </si>
  <si>
    <t>基準財政需要額</t>
    <phoneticPr fontId="18"/>
  </si>
  <si>
    <t>うち日本人(％)</t>
    <phoneticPr fontId="5"/>
  </si>
  <si>
    <t>-0.7</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</si>
  <si>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</si>
  <si>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</si>
  <si>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</si>
  <si>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</si>
  <si>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</si>
  <si>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</si>
  <si>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</si>
  <si>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</si>
  <si>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</si>
  <si>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</si>
  <si>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</si>
  <si>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</si>
  <si>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</si>
  <si>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</si>
  <si>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</si>
  <si>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</si>
  <si>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</si>
  <si>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</si>
  <si>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</si>
  <si>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</si>
  <si>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</si>
  <si>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</si>
  <si>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</si>
  <si>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</si>
  <si>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</si>
  <si>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</si>
  <si>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</si>
  <si>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</si>
  <si>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</si>
  <si>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</si>
  <si>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</si>
  <si>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</si>
  <si>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</si>
  <si>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</si>
  <si>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</si>
  <si>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</si>
  <si>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</si>
  <si>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</si>
  <si>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</si>
  <si>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</si>
  <si>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</si>
  <si>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</si>
  <si>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</si>
  <si>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</si>
  <si>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</si>
  <si>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</si>
  <si>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</si>
  <si>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</si>
  <si>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</si>
  <si>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</si>
  <si>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</si>
  <si>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</si>
  <si>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</si>
  <si>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</si>
  <si>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</si>
  <si>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</si>
  <si>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</si>
  <si>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平成27年度</t>
    <phoneticPr fontId="18"/>
  </si>
  <si>
    <t>長崎県佐世保市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</si>
  <si>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</si>
  <si>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</si>
  <si>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</si>
  <si>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</si>
  <si>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</si>
  <si>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</si>
  <si>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</si>
  <si>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</si>
  <si>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</si>
  <si>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</si>
  <si>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</si>
  <si>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</si>
  <si>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</si>
  <si>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</si>
  <si>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</si>
  <si>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</si>
  <si>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</si>
  <si>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</si>
  <si>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</si>
  <si>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</si>
  <si>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</si>
  <si>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</si>
  <si>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</si>
  <si>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</si>
  <si>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</si>
  <si>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</si>
  <si>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</si>
  <si>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</si>
  <si>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</si>
  <si>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</si>
  <si>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</si>
  <si>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</si>
  <si>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</si>
  <si>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</si>
  <si>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</si>
  <si>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</si>
  <si>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</si>
  <si>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</si>
  <si>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</si>
  <si>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</si>
  <si>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</si>
  <si>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</si>
  <si>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</si>
  <si>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</si>
  <si>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</si>
  <si>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</si>
  <si>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</si>
  <si>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</si>
  <si>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</si>
  <si>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</si>
  <si>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</si>
  <si>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</si>
  <si>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</si>
  <si>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</si>
  <si>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</si>
  <si>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</si>
  <si>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</si>
  <si>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</si>
  <si>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</si>
  <si>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</si>
  <si>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</si>
  <si>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</si>
  <si>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</si>
  <si>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</si>
  <si>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</si>
  <si>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</si>
  <si>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</si>
  <si>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</si>
  <si>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</si>
  <si>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</si>
  <si>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</si>
  <si>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</si>
  <si>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</si>
  <si>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</si>
  <si>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</si>
  <si>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</si>
  <si>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</si>
  <si>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</si>
  <si>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</si>
  <si>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</si>
  <si>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</si>
  <si>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</si>
  <si>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t>
    <phoneticPr fontId="18"/>
  </si>
  <si>
    <t>都道府県支出金</t>
  </si>
  <si>
    <t>合計</t>
  </si>
  <si>
    <t>　扶助費</t>
    <phoneticPr fontId="5"/>
  </si>
  <si>
    <t>財産収入</t>
  </si>
  <si>
    <t>　公債費</t>
    <phoneticPr fontId="5"/>
  </si>
  <si>
    <t>寄附金</t>
  </si>
  <si>
    <t>平成27年度</t>
    <rPh sb="0" eb="2">
      <t>ヘイセイ</t>
    </rPh>
    <rPh sb="4" eb="6">
      <t>ネンド</t>
    </rPh>
    <phoneticPr fontId="5"/>
  </si>
  <si>
    <t>平成26年度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</si>
  <si>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</si>
  <si>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</si>
  <si>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</si>
  <si>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</si>
  <si>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</si>
  <si>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</si>
  <si>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</si>
  <si>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</si>
  <si>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</si>
  <si>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</si>
  <si>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</si>
  <si>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</si>
  <si>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</si>
  <si>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</si>
  <si>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</si>
  <si>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</si>
  <si>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</si>
  <si>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</si>
  <si>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</si>
  <si>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</si>
  <si>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</si>
  <si>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</si>
  <si>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</si>
  <si>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</si>
  <si>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</si>
  <si>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</si>
  <si>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</si>
  <si>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</si>
  <si>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</si>
  <si>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</si>
  <si>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市場</t>
    <phoneticPr fontId="5"/>
  </si>
  <si>
    <t>被保険者数(人)</t>
  </si>
  <si>
    <t>　繰出金</t>
    <phoneticPr fontId="5"/>
  </si>
  <si>
    <t>上水道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</si>
  <si>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</si>
  <si>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</si>
  <si>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</si>
  <si>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</si>
  <si>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</si>
  <si>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</si>
  <si>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</si>
  <si>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</si>
  <si>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</si>
  <si>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</si>
  <si>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</si>
  <si>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</si>
  <si>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</si>
  <si>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</si>
  <si>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</si>
  <si>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</si>
  <si>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</si>
  <si>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</si>
  <si>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</si>
  <si>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</si>
  <si>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</si>
  <si>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平成27年度</t>
  </si>
  <si>
    <t>長崎県佐世保市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</si>
  <si>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</si>
  <si>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</si>
  <si>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</si>
  <si>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</si>
  <si>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</si>
  <si>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</si>
  <si>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</si>
  <si>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</si>
  <si>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</si>
  <si>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</si>
  <si>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</si>
  <si>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</si>
  <si>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</si>
  <si>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</si>
  <si>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</si>
  <si>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</si>
  <si>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</si>
  <si>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</si>
  <si>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</si>
  <si>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</si>
  <si>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住宅事業特別会計</t>
    <phoneticPr fontId="5"/>
  </si>
  <si>
    <t>佐世保市等地域交通体系整備事業特別会計</t>
    <phoneticPr fontId="5"/>
  </si>
  <si>
    <t>土地取得事業特別会計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</si>
  <si>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</si>
  <si>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</si>
  <si>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</si>
  <si>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</si>
  <si>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</si>
  <si>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</si>
  <si>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</si>
  <si>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</si>
  <si>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</si>
  <si>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</si>
  <si>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</si>
  <si>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</si>
  <si>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</si>
  <si>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</si>
  <si>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</si>
  <si>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後期高齢者医療事業特別会計</t>
    <phoneticPr fontId="5"/>
  </si>
  <si>
    <t>競輪事業特別会計</t>
    <phoneticPr fontId="5"/>
  </si>
  <si>
    <t>水道事業会計</t>
    <phoneticPr fontId="5"/>
  </si>
  <si>
    <t>法適用企業</t>
    <phoneticPr fontId="5"/>
  </si>
  <si>
    <t>下水道事業会計</t>
    <phoneticPr fontId="5"/>
  </si>
  <si>
    <t>病院事業会計</t>
    <phoneticPr fontId="5"/>
  </si>
  <si>
    <t>交通事業会計</t>
    <phoneticPr fontId="5"/>
  </si>
  <si>
    <t>集落排水事業特別会計</t>
    <phoneticPr fontId="5"/>
  </si>
  <si>
    <t>法非適用企業</t>
    <phoneticPr fontId="5"/>
  </si>
  <si>
    <t>交通船事業特別会計</t>
    <phoneticPr fontId="5"/>
  </si>
  <si>
    <t>工業団地整備事業特別会計</t>
    <phoneticPr fontId="5"/>
  </si>
  <si>
    <t>港湾整備事業特別会計</t>
    <phoneticPr fontId="5"/>
  </si>
  <si>
    <t>卸売市場事業特別会計</t>
    <phoneticPr fontId="5"/>
  </si>
  <si>
    <t>臨海土地造成事業特別会計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</si>
  <si>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</si>
  <si>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</si>
  <si>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</si>
  <si>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</si>
  <si>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</si>
  <si>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</si>
  <si>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</si>
  <si>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</si>
  <si>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</si>
  <si>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</si>
  <si>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</si>
  <si>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</si>
  <si>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</si>
  <si>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</si>
  <si>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平成25年度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</si>
  <si>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</si>
  <si>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</si>
  <si>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</si>
  <si>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</si>
  <si>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</si>
  <si>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</si>
  <si>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t>
    <phoneticPr fontId="5"/>
  </si>
  <si>
    <t>減債基金積立不足算定額</t>
    <rPh sb="0" eb="2">
      <t>ゲンサイ</t>
    </rPh>
    <rPh sb="2" eb="4">
      <t>キキン</t>
    </rPh>
    <rPh sb="4" eb="6">
      <t>ツミタテ</t>
    </rPh>
    <rPh sb="6" eb="8">
      <t>ブソク</t>
    </rPh>
    <rPh sb="8" eb="10">
      <t>サンテイ</t>
    </rPh>
    <rPh sb="10" eb="11">
      <t>ガク</t>
    </rPh>
    <phoneticPr fontId="5"/>
  </si>
  <si>
    <t>-</t>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</si>
  <si>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</si>
  <si>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</si>
  <si>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</si>
  <si>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</si>
  <si>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</si>
  <si>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</si>
  <si>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t>
    <phoneticPr fontId="5"/>
  </si>
  <si>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</si>
  <si>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</si>
  <si>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</si>
  <si>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</si>
  <si>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</si>
  <si>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</si>
  <si>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</si>
  <si>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</si>
  <si>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</si>
  <si>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</si>
  <si>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</si>
  <si>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</si>
  <si>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</si>
  <si>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</si>
  <si>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</si>
  <si>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</si>
  <si>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</si>
  <si>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</si>
  <si>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</si>
  <si>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</si>
  <si>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</si>
  <si>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</si>
  <si>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</si>
  <si>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</si>
  <si>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</si>
  <si>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</si>
  <si>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水道事業会計</t>
    <phoneticPr fontId="5"/>
  </si>
  <si>
    <t>-</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</si>
  <si>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</si>
  <si>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</si>
  <si>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</si>
  <si>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</si>
  <si>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平成27年度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</si>
  <si>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</si>
  <si>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</si>
  <si>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</si>
  <si>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</si>
  <si>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</si>
  <si>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</si>
  <si>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</si>
  <si>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</si>
  <si>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</si>
  <si>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t>
    <phoneticPr fontId="5"/>
  </si>
  <si>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</si>
  <si>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</si>
  <si>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</si>
  <si>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</si>
  <si>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</si>
  <si>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</si>
  <si>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</si>
  <si>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</si>
  <si>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</si>
  <si>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</si>
  <si>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</si>
  <si>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</si>
  <si>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</si>
  <si>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</si>
  <si>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</si>
  <si>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</si>
  <si>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</si>
  <si>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</si>
  <si>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</si>
  <si>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</si>
  <si>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</si>
  <si>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</si>
  <si>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</si>
  <si>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</si>
  <si>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</si>
  <si>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</si>
  <si>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</si>
  <si>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</si>
  <si>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</si>
  <si>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</si>
  <si>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</si>
  <si>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</si>
  <si>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</si>
  <si>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</si>
  <si>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</si>
  <si>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</si>
  <si>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</si>
  <si>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</si>
  <si>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</si>
  <si>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</si>
  <si>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</si>
  <si>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</si>
  <si>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</si>
  <si>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※平成28年度中に市町村合併した団体で、合併前の団体ごとの決算に基づく実質公債費比率を算出していない団体については、グラフを表記しない。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</si>
  <si>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</si>
  <si>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</si>
  <si>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</si>
  <si>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</si>
  <si>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</si>
  <si>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</si>
  <si>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</si>
  <si>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</si>
  <si>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H23</t>
  </si>
  <si>
    <t>うち単独分</t>
    <rPh sb="2" eb="4">
      <t>タンドク</t>
    </rPh>
    <rPh sb="4" eb="5">
      <t>ブン</t>
    </rPh>
    <phoneticPr fontId="5"/>
  </si>
  <si>
    <t xml:space="preserve"> H24</t>
  </si>
  <si>
    <t xml:space="preserve"> H25</t>
  </si>
  <si>
    <t xml:space="preserve"> H26</t>
  </si>
  <si>
    <t xml:space="preserve"> H27</t>
  </si>
  <si>
    <t xml:space="preserve"> 過去５年間平均</t>
    <rPh sb="1" eb="3">
      <t>カコ</t>
    </rPh>
    <rPh sb="4" eb="6">
      <t>ネンカン</t>
    </rPh>
    <rPh sb="6" eb="8">
      <t>ヘイキン</t>
    </rPh>
    <phoneticPr fontId="5"/>
  </si>
  <si>
    <t>類似団体内平均(円)</t>
    <rPh sb="0" eb="2">
      <t>ルイジ</t>
    </rPh>
    <rPh sb="2" eb="4">
      <t>ダンタイ</t>
    </rPh>
    <phoneticPr fontId="5"/>
  </si>
  <si>
    <t>H23</t>
  </si>
  <si>
    <t>H24</t>
  </si>
  <si>
    <t>H25</t>
  </si>
  <si>
    <t>H26</t>
  </si>
  <si>
    <t>H27</t>
  </si>
  <si>
    <t>▲ 5.83</t>
  </si>
  <si>
    <t>▲ 0.93</t>
  </si>
  <si>
    <t>▲ 1.55</t>
  </si>
  <si>
    <t>病院事業会計</t>
  </si>
  <si>
    <t>水道事業会計</t>
  </si>
  <si>
    <t>一般会計</t>
  </si>
  <si>
    <t>下水道事業会計</t>
  </si>
  <si>
    <t>交通事業会計</t>
  </si>
  <si>
    <t>卸売市場事業特別会計</t>
  </si>
  <si>
    <t>国民健康保険事業特別会計</t>
  </si>
  <si>
    <t>競輪事業特別会計</t>
  </si>
  <si>
    <t>その他会計（赤字）</t>
  </si>
  <si>
    <t>その他会計（黒字）</t>
  </si>
  <si>
    <t>-</t>
    <phoneticPr fontId="2"/>
  </si>
  <si>
    <t>-</t>
    <phoneticPr fontId="2"/>
  </si>
  <si>
    <t>長崎県後期高齢者医療広域連合（普通会計）</t>
    <rPh sb="15" eb="17">
      <t>フツウ</t>
    </rPh>
    <rPh sb="17" eb="19">
      <t>カイケイ</t>
    </rPh>
    <phoneticPr fontId="4"/>
  </si>
  <si>
    <t>長崎県後期高齢者医療広域連合（事業会計）</t>
    <rPh sb="15" eb="17">
      <t>ジギョウ</t>
    </rPh>
    <rPh sb="17" eb="19">
      <t>カイケイ</t>
    </rPh>
    <phoneticPr fontId="4"/>
  </si>
  <si>
    <t>長崎県市町村総合事務組合（一般会計）</t>
    <rPh sb="13" eb="15">
      <t>イッパン</t>
    </rPh>
    <rPh sb="15" eb="17">
      <t>カイケイ</t>
    </rPh>
    <phoneticPr fontId="10"/>
  </si>
  <si>
    <t>長崎県市町村総合事務組合（市町村会館管理事業特別会計）</t>
    <rPh sb="13" eb="16">
      <t>シチョウソン</t>
    </rPh>
    <rPh sb="16" eb="18">
      <t>カイカン</t>
    </rPh>
    <rPh sb="18" eb="20">
      <t>カンリ</t>
    </rPh>
    <rPh sb="20" eb="22">
      <t>ジギョウ</t>
    </rPh>
    <rPh sb="22" eb="24">
      <t>トクベツ</t>
    </rPh>
    <rPh sb="24" eb="26">
      <t>カイケイ</t>
    </rPh>
    <phoneticPr fontId="10"/>
  </si>
  <si>
    <t>長崎県市町村総合事務組合（市町村会館馬町別館管理事業特別会計）</t>
  </si>
  <si>
    <t>長崎県市町村総合事務組合（公平委員会特別会計）</t>
    <rPh sb="13" eb="15">
      <t>コウヘイ</t>
    </rPh>
    <rPh sb="15" eb="18">
      <t>イインカイ</t>
    </rPh>
    <rPh sb="18" eb="20">
      <t>トクベツ</t>
    </rPh>
    <rPh sb="20" eb="22">
      <t>カイケイ</t>
    </rPh>
    <phoneticPr fontId="10"/>
  </si>
  <si>
    <t>長崎県市町村総合事務組合（交通災害共済事業特別会計）</t>
    <rPh sb="13" eb="15">
      <t>コウツウ</t>
    </rPh>
    <rPh sb="15" eb="17">
      <t>サイガイ</t>
    </rPh>
    <rPh sb="17" eb="19">
      <t>キョウサイ</t>
    </rPh>
    <rPh sb="19" eb="21">
      <t>ジギョウ</t>
    </rPh>
    <phoneticPr fontId="10"/>
  </si>
  <si>
    <t>北松南部清掃一部事務組合（一般会計）</t>
    <rPh sb="0" eb="2">
      <t>ホクショウ</t>
    </rPh>
    <rPh sb="2" eb="4">
      <t>ナンブ</t>
    </rPh>
    <rPh sb="4" eb="6">
      <t>セイソウ</t>
    </rPh>
    <rPh sb="6" eb="8">
      <t>イチブ</t>
    </rPh>
    <rPh sb="8" eb="10">
      <t>ジム</t>
    </rPh>
    <rPh sb="10" eb="12">
      <t>クミアイ</t>
    </rPh>
    <rPh sb="13" eb="15">
      <t>イッパン</t>
    </rPh>
    <rPh sb="15" eb="17">
      <t>カイケイ</t>
    </rPh>
    <phoneticPr fontId="3"/>
  </si>
  <si>
    <t>公益社団法人佐世保地域文化事業財団</t>
    <rPh sb="0" eb="2">
      <t>コウエキ</t>
    </rPh>
    <rPh sb="2" eb="4">
      <t>シャダン</t>
    </rPh>
    <rPh sb="4" eb="6">
      <t>ホウジン</t>
    </rPh>
    <rPh sb="6" eb="9">
      <t>サセボ</t>
    </rPh>
    <rPh sb="9" eb="11">
      <t>チイキ</t>
    </rPh>
    <rPh sb="11" eb="13">
      <t>ブンカ</t>
    </rPh>
    <rPh sb="13" eb="15">
      <t>ジギョウ</t>
    </rPh>
    <rPh sb="15" eb="17">
      <t>ザイダン</t>
    </rPh>
    <phoneticPr fontId="24"/>
  </si>
  <si>
    <t>○</t>
    <phoneticPr fontId="2"/>
  </si>
  <si>
    <t>佐世保市土地開発公社</t>
    <rPh sb="0" eb="4">
      <t>サセボシ</t>
    </rPh>
    <rPh sb="4" eb="6">
      <t>トチ</t>
    </rPh>
    <rPh sb="6" eb="8">
      <t>カイハツ</t>
    </rPh>
    <rPh sb="8" eb="10">
      <t>コウシャ</t>
    </rPh>
    <phoneticPr fontId="24"/>
  </si>
  <si>
    <t>財団法人佐世保市中小企業勤労者福祉サービスセンター</t>
    <rPh sb="0" eb="2">
      <t>ザイダン</t>
    </rPh>
    <rPh sb="2" eb="4">
      <t>ホウジン</t>
    </rPh>
    <rPh sb="4" eb="8">
      <t>サセボシ</t>
    </rPh>
    <rPh sb="8" eb="10">
      <t>チュウショウ</t>
    </rPh>
    <rPh sb="10" eb="12">
      <t>キギョウ</t>
    </rPh>
    <rPh sb="12" eb="15">
      <t>キンロウシャ</t>
    </rPh>
    <rPh sb="15" eb="17">
      <t>フクシ</t>
    </rPh>
    <phoneticPr fontId="24"/>
  </si>
  <si>
    <t>財団法人佐世保観光コンベンション協会</t>
    <rPh sb="0" eb="2">
      <t>ザイダン</t>
    </rPh>
    <rPh sb="2" eb="4">
      <t>ホウジン</t>
    </rPh>
    <rPh sb="4" eb="7">
      <t>サセボ</t>
    </rPh>
    <rPh sb="7" eb="9">
      <t>カンコウ</t>
    </rPh>
    <rPh sb="16" eb="18">
      <t>キョウカイ</t>
    </rPh>
    <phoneticPr fontId="24"/>
  </si>
  <si>
    <t>させぼパール・シー株式会社</t>
    <rPh sb="9" eb="11">
      <t>カブシキ</t>
    </rPh>
    <rPh sb="11" eb="13">
      <t>カイシャ</t>
    </rPh>
    <phoneticPr fontId="24"/>
  </si>
  <si>
    <t>公益財団法人佐世保市体育協会</t>
    <rPh sb="0" eb="2">
      <t>コウエキ</t>
    </rPh>
    <rPh sb="2" eb="4">
      <t>ザイダン</t>
    </rPh>
    <rPh sb="4" eb="6">
      <t>ホウジン</t>
    </rPh>
    <rPh sb="6" eb="10">
      <t>サセボシ</t>
    </rPh>
    <rPh sb="10" eb="12">
      <t>タイイク</t>
    </rPh>
    <rPh sb="12" eb="14">
      <t>キョウカイ</t>
    </rPh>
    <phoneticPr fontId="24"/>
  </si>
  <si>
    <t>世知原温泉株式会社</t>
    <rPh sb="0" eb="3">
      <t>セチバル</t>
    </rPh>
    <rPh sb="3" eb="5">
      <t>オンセン</t>
    </rPh>
    <rPh sb="5" eb="9">
      <t>カブシキガイシャ</t>
    </rPh>
    <phoneticPr fontId="24"/>
  </si>
  <si>
    <t>宇久観光バス株式会社</t>
    <rPh sb="0" eb="2">
      <t>ウク</t>
    </rPh>
    <rPh sb="2" eb="4">
      <t>カンコウ</t>
    </rPh>
    <rPh sb="6" eb="10">
      <t>カブシキガイシャ</t>
    </rPh>
    <phoneticPr fontId="24"/>
  </si>
  <si>
    <t>させぼバス株式会社</t>
    <rPh sb="5" eb="9">
      <t>カブシキガイシャ</t>
    </rPh>
    <phoneticPr fontId="24"/>
  </si>
  <si>
    <t>地方独立行政法人　北松中央病院</t>
    <rPh sb="0" eb="2">
      <t>チホウ</t>
    </rPh>
    <rPh sb="2" eb="4">
      <t>ドクリツ</t>
    </rPh>
    <rPh sb="4" eb="6">
      <t>ギョウセイ</t>
    </rPh>
    <rPh sb="6" eb="8">
      <t>ホウジン</t>
    </rPh>
    <rPh sb="9" eb="10">
      <t>ホク</t>
    </rPh>
    <rPh sb="10" eb="11">
      <t>ショウ</t>
    </rPh>
    <rPh sb="11" eb="13">
      <t>チュウオウ</t>
    </rPh>
    <rPh sb="13" eb="15">
      <t>ビョウイン</t>
    </rPh>
    <phoneticPr fontId="24"/>
  </si>
  <si>
    <t>財団法人佐世保市学校給食会</t>
    <rPh sb="0" eb="2">
      <t>ザイダン</t>
    </rPh>
    <rPh sb="2" eb="4">
      <t>ホウジン</t>
    </rPh>
    <rPh sb="4" eb="8">
      <t>サセボシ</t>
    </rPh>
    <rPh sb="8" eb="10">
      <t>ガッコウ</t>
    </rPh>
    <rPh sb="10" eb="12">
      <t>キュウショク</t>
    </rPh>
    <rPh sb="12" eb="13">
      <t>カイ</t>
    </rPh>
    <phoneticPr fontId="24"/>
  </si>
  <si>
    <t>公益社団法人長崎県林業公社</t>
    <rPh sb="0" eb="2">
      <t>コウエキ</t>
    </rPh>
    <rPh sb="2" eb="4">
      <t>シャダン</t>
    </rPh>
    <rPh sb="4" eb="6">
      <t>ホウジン</t>
    </rPh>
    <rPh sb="6" eb="9">
      <t>ナガサキケン</t>
    </rPh>
    <rPh sb="9" eb="11">
      <t>リンギョウ</t>
    </rPh>
    <rPh sb="11" eb="13">
      <t>コウシャ</t>
    </rPh>
    <phoneticPr fontId="24"/>
  </si>
  <si>
    <t>松浦鉄道株式会社</t>
    <rPh sb="0" eb="2">
      <t>マツウラ</t>
    </rPh>
    <rPh sb="2" eb="4">
      <t>テツドウ</t>
    </rPh>
    <rPh sb="4" eb="8">
      <t>カブシキガイシャ</t>
    </rPh>
    <phoneticPr fontId="24"/>
  </si>
  <si>
    <t>長崎県住宅供給公社</t>
    <rPh sb="0" eb="3">
      <t>ナガサキケン</t>
    </rPh>
    <rPh sb="3" eb="5">
      <t>ジュウタク</t>
    </rPh>
    <rPh sb="5" eb="7">
      <t>キョウキュウ</t>
    </rPh>
    <rPh sb="7" eb="9">
      <t>コウシャ</t>
    </rPh>
    <phoneticPr fontId="24"/>
  </si>
  <si>
    <t>-</t>
    <phoneticPr fontId="2"/>
  </si>
  <si>
    <t>-</t>
    <phoneticPr fontId="2"/>
  </si>
  <si>
    <t>-</t>
    <phoneticPr fontId="2"/>
  </si>
  <si>
    <t>-</t>
    <phoneticPr fontId="2"/>
  </si>
  <si>
    <t>-</t>
    <phoneticPr fontId="2"/>
  </si>
  <si>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</si>
  <si>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</si>
  <si>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</si>
  <si>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</si>
  <si>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当該団体値</t>
    <rPh sb="0" eb="2">
      <t>トウガイ</t>
    </rPh>
    <rPh sb="2" eb="4">
      <t>ダンタイ</t>
    </rPh>
    <rPh sb="4" eb="5">
      <t>アタイ</t>
    </rPh>
    <phoneticPr fontId="5"/>
  </si>
  <si>
    <t>将来負担比率</t>
    <rPh sb="0" eb="2">
      <t>ショウライ</t>
    </rPh>
    <rPh sb="2" eb="4">
      <t>フタン</t>
    </rPh>
    <rPh sb="4" eb="6">
      <t>ヒリツ</t>
    </rPh>
    <phoneticPr fontId="5"/>
  </si>
  <si>
    <t>有形固定資産減価償却率</t>
    <phoneticPr fontId="5"/>
  </si>
  <si>
    <t>類似団体内平均値</t>
    <rPh sb="0" eb="2">
      <t>ルイジ</t>
    </rPh>
    <rPh sb="2" eb="4">
      <t>ダンタイ</t>
    </rPh>
    <rPh sb="4" eb="5">
      <t>ナイ</t>
    </rPh>
    <rPh sb="5" eb="8">
      <t>ヘイキンチ</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</si>
  <si>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</si>
  <si>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 xml:space="preserve">　実質公債費比率は類似団体と比較して高いものの、将来負担比率は低くなっている。これは、毎年の市債発行額を元金償還額の範囲内に抑え、プライマリーバランスの黒字化を達成してきたことによるものです。将来負担比率が低下傾向にあるため、実質公債費比率についても、今後は低下してくるものと想定される。
</t>
    <rPh sb="46" eb="48">
      <t>シサイ</t>
    </rPh>
    <rPh sb="48" eb="50">
      <t>ハッコウ</t>
    </rPh>
    <rPh sb="50" eb="51">
      <t>ガク</t>
    </rPh>
    <rPh sb="52" eb="54">
      <t>ガンキン</t>
    </rPh>
    <rPh sb="54" eb="56">
      <t>ショウカン</t>
    </rPh>
    <rPh sb="56" eb="57">
      <t>ガク</t>
    </rPh>
    <rPh sb="58" eb="60">
      <t>ハンイ</t>
    </rPh>
    <rPh sb="60" eb="61">
      <t>ナイ</t>
    </rPh>
    <rPh sb="62" eb="63">
      <t>オサ</t>
    </rPh>
    <rPh sb="76" eb="79">
      <t>クロジカ</t>
    </rPh>
    <rPh sb="80" eb="82">
      <t>タッセイ</t>
    </rPh>
    <phoneticPr fontId="5"/>
  </si>
  <si>
    <t>（　参考　）</t>
    <rPh sb="2" eb="4">
      <t>サンコウ</t>
    </rPh>
    <phoneticPr fontId="5"/>
  </si>
  <si>
    <t>実質公債費比率</t>
    <rPh sb="0" eb="2">
      <t>ジッシツ</t>
    </rPh>
    <rPh sb="2" eb="5">
      <t>コウサイヒ</t>
    </rPh>
    <rPh sb="5" eb="7">
      <t>ヒリツ</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</si>
</sst>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b/>
      <sz val="22"/>
      <name val="ＭＳ Ｐゴシック"/>
      <family val="3"/>
      <charset val="128"/>
    </font>
    <font>
      <sz val="11"/>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1" fillId="0" borderId="0">
      <alignment vertical="center"/>
    </xf>
  </cellStyleXfs>
  <cellXfs count="125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8" fillId="5" borderId="0" xfId="5" applyFont="1" applyFill="1"/>
    <xf numFmtId="0" fontId="8" fillId="5" borderId="0" xfId="5" applyFont="1" applyFill="1" applyAlignment="1" applyProtection="1">
      <protection hidden="1"/>
    </xf>
    <xf numFmtId="0" fontId="30" fillId="5" borderId="0" xfId="5" applyFont="1" applyFill="1"/>
    <xf numFmtId="0" fontId="8" fillId="5" borderId="0" xfId="5" applyFont="1" applyFill="1" applyProtection="1">
      <protection hidden="1"/>
    </xf>
    <xf numFmtId="0" fontId="1" fillId="0" borderId="41" xfId="34" applyFont="1" applyFill="1" applyBorder="1">
      <alignment vertical="center"/>
    </xf>
    <xf numFmtId="190" fontId="1" fillId="0" borderId="12" xfId="34" applyNumberFormat="1" applyFont="1" applyFill="1" applyBorder="1">
      <alignment vertical="center"/>
    </xf>
    <xf numFmtId="0" fontId="26" fillId="0" borderId="0" xfId="34" applyFont="1" applyFill="1">
      <alignment vertical="center"/>
    </xf>
    <xf numFmtId="0" fontId="26" fillId="0" borderId="0" xfId="34" applyFont="1" applyFill="1" applyAlignment="1">
      <alignment vertical="center"/>
    </xf>
    <xf numFmtId="0" fontId="1" fillId="0" borderId="31" xfId="34" applyFont="1" applyFill="1" applyBorder="1">
      <alignment vertical="center"/>
    </xf>
    <xf numFmtId="178" fontId="31" fillId="0" borderId="0" xfId="34" applyNumberFormat="1" applyFont="1" applyFill="1" applyBorder="1">
      <alignment vertical="center"/>
    </xf>
    <xf numFmtId="178" fontId="1" fillId="0" borderId="0" xfId="34" applyNumberFormat="1" applyFont="1" applyFill="1" applyBorder="1">
      <alignment vertical="center"/>
    </xf>
    <xf numFmtId="0" fontId="1" fillId="0" borderId="41" xfId="34" applyFont="1" applyFill="1" applyBorder="1" applyAlignment="1" applyProtection="1">
      <alignment horizontal="left" vertical="top"/>
      <protection locked="0"/>
    </xf>
    <xf numFmtId="0" fontId="1" fillId="0" borderId="12" xfId="34" applyFont="1" applyFill="1" applyBorder="1" applyAlignment="1" applyProtection="1">
      <alignment horizontal="left" vertical="top"/>
      <protection locked="0"/>
    </xf>
    <xf numFmtId="0" fontId="1" fillId="0" borderId="45" xfId="34" applyFont="1" applyFill="1" applyBorder="1" applyAlignment="1" applyProtection="1">
      <alignment horizontal="left" vertical="top"/>
      <protection locked="0"/>
    </xf>
    <xf numFmtId="0" fontId="1" fillId="0" borderId="60" xfId="34" applyFont="1" applyFill="1" applyBorder="1" applyAlignment="1" applyProtection="1">
      <alignment horizontal="left" vertical="top"/>
      <protection locked="0"/>
    </xf>
    <xf numFmtId="0" fontId="1" fillId="0" borderId="0" xfId="34" applyFont="1" applyFill="1" applyBorder="1" applyAlignment="1" applyProtection="1">
      <alignment horizontal="left" vertical="top"/>
      <protection locked="0"/>
    </xf>
    <xf numFmtId="0" fontId="1" fillId="0" borderId="38" xfId="34" applyFont="1" applyFill="1" applyBorder="1" applyAlignment="1" applyProtection="1">
      <alignment horizontal="left" vertical="top"/>
      <protection locked="0"/>
    </xf>
    <xf numFmtId="0" fontId="1" fillId="0" borderId="37" xfId="34" applyFont="1" applyFill="1" applyBorder="1" applyAlignment="1" applyProtection="1">
      <alignment horizontal="left" vertical="top"/>
      <protection locked="0"/>
    </xf>
    <xf numFmtId="0" fontId="1" fillId="0" borderId="49" xfId="34" applyFont="1" applyFill="1" applyBorder="1" applyAlignment="1" applyProtection="1">
      <alignment horizontal="left" vertical="top"/>
      <protection locked="0"/>
    </xf>
    <xf numFmtId="0" fontId="1" fillId="0" borderId="40" xfId="34" applyFont="1" applyFill="1" applyBorder="1" applyAlignment="1" applyProtection="1">
      <alignment horizontal="left" vertical="top"/>
      <protection locked="0"/>
    </xf>
    <xf numFmtId="179" fontId="1" fillId="5" borderId="0" xfId="35" applyNumberFormat="1" applyFont="1" applyFill="1" applyBorder="1" applyAlignment="1">
      <alignment vertical="center" wrapText="1"/>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34" xfId="35" applyNumberFormat="1" applyFont="1" applyFill="1" applyBorder="1" applyAlignment="1">
      <alignment horizontal="center" vertical="center" wrapText="1"/>
    </xf>
    <xf numFmtId="179" fontId="1" fillId="5" borderId="41" xfId="35" applyNumberFormat="1" applyFont="1" applyFill="1" applyBorder="1" applyAlignment="1">
      <alignment horizontal="center" vertical="center" wrapText="1"/>
    </xf>
    <xf numFmtId="179" fontId="1" fillId="5" borderId="45" xfId="35" applyNumberFormat="1" applyFont="1" applyFill="1" applyBorder="1" applyAlignment="1">
      <alignment horizontal="center" vertical="center" wrapText="1"/>
    </xf>
    <xf numFmtId="179" fontId="1" fillId="0" borderId="46" xfId="35" applyNumberFormat="1" applyFont="1" applyFill="1" applyBorder="1" applyAlignment="1">
      <alignment horizontal="center" vertical="center" wrapText="1"/>
    </xf>
    <xf numFmtId="188" fontId="1" fillId="5" borderId="188" xfId="35" applyNumberFormat="1" applyFont="1" applyFill="1" applyBorder="1" applyAlignment="1">
      <alignment horizontal="center" vertical="center"/>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34" xfId="35" applyNumberFormat="1" applyFont="1" applyFill="1" applyBorder="1" applyAlignment="1">
      <alignment horizontal="center" vertical="center"/>
    </xf>
    <xf numFmtId="178" fontId="1" fillId="0" borderId="0" xfId="34" applyNumberFormat="1" applyFont="1" applyFill="1">
      <alignment vertical="center"/>
    </xf>
    <xf numFmtId="0" fontId="1" fillId="0" borderId="34" xfId="34" applyFont="1" applyFill="1" applyBorder="1" applyAlignment="1">
      <alignment horizontal="center" vertical="center"/>
    </xf>
    <xf numFmtId="188" fontId="1" fillId="5" borderId="189" xfId="35" applyNumberFormat="1" applyFont="1" applyFill="1" applyBorder="1" applyAlignment="1">
      <alignment horizontal="center" vertical="center"/>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88" fontId="1" fillId="5" borderId="46" xfId="35" applyNumberFormat="1" applyFont="1" applyFill="1" applyBorder="1" applyAlignment="1">
      <alignment horizontal="center" vertical="center"/>
    </xf>
    <xf numFmtId="0" fontId="1" fillId="0" borderId="41" xfId="34" applyFont="1" applyFill="1" applyBorder="1" applyAlignment="1">
      <alignment horizontal="center" vertical="center"/>
    </xf>
    <xf numFmtId="0" fontId="1" fillId="0" borderId="45"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178" fontId="1" fillId="0" borderId="60" xfId="34" applyNumberFormat="1" applyFont="1" applyFill="1" applyBorder="1">
      <alignment vertical="center"/>
    </xf>
    <xf numFmtId="178" fontId="8" fillId="0" borderId="34" xfId="34" applyNumberFormat="1" applyFont="1" applyFill="1" applyBorder="1" applyAlignment="1">
      <alignment horizontal="center" vertical="center"/>
    </xf>
    <xf numFmtId="178" fontId="1" fillId="0" borderId="38" xfId="34" applyNumberFormat="1" applyFont="1" applyFill="1" applyBorder="1">
      <alignment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192" fontId="1" fillId="0" borderId="0" xfId="34" applyNumberFormat="1" applyFont="1" applyFill="1" applyBorder="1">
      <alignment vertical="center"/>
    </xf>
    <xf numFmtId="178" fontId="1" fillId="0" borderId="37" xfId="34" applyNumberFormat="1" applyFont="1" applyFill="1" applyBorder="1">
      <alignment vertical="center"/>
    </xf>
    <xf numFmtId="178" fontId="1" fillId="0" borderId="49" xfId="34" applyNumberFormat="1" applyFont="1" applyFill="1" applyBorder="1">
      <alignment vertical="center"/>
    </xf>
    <xf numFmtId="190" fontId="1" fillId="0" borderId="49" xfId="34" applyNumberFormat="1" applyFont="1" applyFill="1" applyBorder="1">
      <alignment vertical="center"/>
    </xf>
    <xf numFmtId="178" fontId="1" fillId="0" borderId="40" xfId="34" applyNumberFormat="1" applyFont="1" applyFill="1" applyBorder="1">
      <alignment vertical="center"/>
    </xf>
    <xf numFmtId="0" fontId="1" fillId="0" borderId="41" xfId="34" applyFont="1" applyFill="1" applyBorder="1" applyAlignment="1" applyProtection="1">
      <alignment horizontal="left" vertical="top" wrapText="1"/>
      <protection locked="0"/>
    </xf>
    <xf numFmtId="178" fontId="8" fillId="0" borderId="0" xfId="36" applyNumberFormat="1" applyFont="1" applyBorder="1" applyAlignment="1">
      <alignment vertical="center"/>
    </xf>
    <xf numFmtId="177" fontId="8" fillId="0" borderId="0" xfId="37" applyNumberFormat="1" applyFont="1" applyFill="1" applyBorder="1" applyAlignment="1">
      <alignment horizontal="right" vertical="center"/>
    </xf>
    <xf numFmtId="188" fontId="8" fillId="0" borderId="0" xfId="37" applyNumberFormat="1" applyFont="1" applyFill="1" applyBorder="1" applyAlignment="1">
      <alignment horizontal="right" vertical="center"/>
    </xf>
    <xf numFmtId="188" fontId="8" fillId="0" borderId="0" xfId="37" applyNumberFormat="1" applyFont="1" applyBorder="1" applyAlignment="1">
      <alignment horizontal="right"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horizontal="center" vertical="center"/>
    </xf>
    <xf numFmtId="188" fontId="1" fillId="5" borderId="34" xfId="35" applyNumberFormat="1" applyFont="1" applyFill="1" applyBorder="1" applyAlignment="1">
      <alignment horizontal="center" vertical="center" wrapText="1"/>
    </xf>
    <xf numFmtId="188" fontId="1" fillId="5" borderId="15"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xf numFmtId="188" fontId="1" fillId="0" borderId="0" xfId="34" applyNumberFormat="1" applyFont="1" applyFill="1" applyBorder="1">
      <alignment vertical="center"/>
    </xf>
    <xf numFmtId="0" fontId="32" fillId="0" borderId="0" xfId="38" applyFont="1" applyAlignment="1">
      <alignment vertical="center"/>
    </xf>
    <xf numFmtId="180" fontId="1" fillId="0" borderId="0" xfId="34" applyNumberFormat="1" applyFont="1" applyFill="1" applyBorder="1">
      <alignment vertical="center"/>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(データシート!$F$3,データシート!$F$5,データシート!$F$7,データシート!$F$9,データシート!$F$11)</c:f>
              <c:numCache>
                <c:formatCode>#,##0;"△ "#,##0</c:formatCode>
                <c:ptCount val="5"/>
                <c:pt idx="0">
                  <c:v>36765</c:v>
                </c:pt>
                <c:pt idx="1">
                  <c:v>39052</c:v>
                </c:pt>
                <c:pt idx="2">
                  <c:v>41235</c:v>
                </c:pt>
                <c:pt idx="3">
                  <c:v>41862</c:v>
                </c:pt>
                <c:pt idx="4">
                  <c:v>43554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(データシート!$D$3,データシート!$D$5,データシート!$D$7,データシート!$D$9,データシート!$D$11)</c:f>
              <c:numCache>
                <c:formatCode>#,##0;"△ "#,##0</c:formatCode>
                <c:ptCount val="5"/>
                <c:pt idx="0">
                  <c:v>55605</c:v>
                </c:pt>
                <c:pt idx="1">
                  <c:v>66412</c:v>
                </c:pt>
                <c:pt idx="2">
                  <c:v>66871</c:v>
                </c:pt>
                <c:pt idx="3">
                  <c:v>55136</c:v>
                </c:pt>
                <c:pt idx="4">
                  <c:v>49635</c:v>
                </c:pt>
              </c:numCache>
            </c:numRef>
          </c:val>
          <c:smooth val="0"/>
        </c:ser>
        <c:dLbls>
          <c:showLegendKey val="0"/>
          <c:showVal val="0"/>
          <c:showCatName val="0"/>
          <c:showSerName val="0"/>
          <c:showPercent val="0"/>
          <c:showBubbleSize val="0"/>
        </c:dLbls>
        <c:marker val="1"/>
        <c:smooth val="0"/>
        <c:axId val="235502880"/>
        <c:axId val="235503272"/>
      </c:lineChart>
      <c:catAx>
        <c:axId val="23550288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35503272"/>
        <c:crosses val="autoZero"/>
        <c:auto val="1"/>
        <c:lblAlgn val="ctr"/>
        <c:lblOffset val="100"/>
        <c:tickLblSkip val="1"/>
        <c:tickMarkSkip val="1"/>
        <c:noMultiLvlLbl val="0"/>
      </c:catAx>
      <c:valAx>
        <c:axId val="235503272"/>
        <c:scaling>
          <c:orientation val="minMax"/>
          <c:max val="9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3550288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データシート!$B$19:$F$19</c:f>
              <c:numCache>
                <c:formatCode>General</c:formatCode>
                <c:ptCount val="5"/>
                <c:pt idx="0">
                  <c:v>6.09</c:v>
                </c:pt>
                <c:pt idx="1">
                  <c:v>5.76</c:v>
                </c:pt>
                <c:pt idx="2">
                  <c:v>5.18</c:v>
                </c:pt>
                <c:pt idx="3">
                  <c:v>4.67</c:v>
                </c:pt>
                <c:pt idx="4">
                  <c:v>6.94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データシート!$B$20:$F$20</c:f>
              <c:numCache>
                <c:formatCode>General</c:formatCode>
                <c:ptCount val="5"/>
                <c:pt idx="0">
                  <c:v>14.2</c:v>
                </c:pt>
                <c:pt idx="1">
                  <c:v>8.9499999999999993</c:v>
                </c:pt>
                <c:pt idx="2">
                  <c:v>8.57</c:v>
                </c:pt>
                <c:pt idx="3">
                  <c:v>7.57</c:v>
                </c:pt>
                <c:pt idx="4">
                  <c:v>8.31</c:v>
                </c:pt>
              </c:numCache>
            </c:numRef>
          </c:val>
        </c:ser>
        <c:dLbls>
          <c:showLegendKey val="0"/>
          <c:showVal val="0"/>
          <c:showCatName val="0"/>
          <c:showSerName val="0"/>
          <c:showPercent val="0"/>
          <c:showBubbleSize val="0"/>
        </c:dLbls>
        <c:gapWidth val="250"/>
        <c:overlap val="100"/>
        <c:axId val="237189864"/>
        <c:axId val="2371902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H23</c:v>
                </c:pt>
                <c:pt idx="1">
                  <c:v>H24</c:v>
                </c:pt>
                <c:pt idx="2">
                  <c:v>H25</c:v>
                </c:pt>
                <c:pt idx="3">
                  <c:v>H26</c:v>
                </c:pt>
                <c:pt idx="4">
                  <c:v>H27</c:v>
                </c:pt>
              </c:strCache>
            </c:strRef>
          </c:cat>
          <c:val>
            <c:numRef>
              <c:f>データシート!$B$21:$F$21</c:f>
              <c:numCache>
                <c:formatCode>General</c:formatCode>
                <c:ptCount val="5"/>
                <c:pt idx="0">
                  <c:v>2.36</c:v>
                </c:pt>
                <c:pt idx="1">
                  <c:v>-5.83</c:v>
                </c:pt>
                <c:pt idx="2">
                  <c:v>-0.93</c:v>
                </c:pt>
                <c:pt idx="3">
                  <c:v>-1.55</c:v>
                </c:pt>
                <c:pt idx="4">
                  <c:v>3.1</c:v>
                </c:pt>
              </c:numCache>
            </c:numRef>
          </c:val>
          <c:smooth val="0"/>
        </c:ser>
        <c:dLbls>
          <c:showLegendKey val="0"/>
          <c:showVal val="0"/>
          <c:showCatName val="0"/>
          <c:showSerName val="0"/>
          <c:showPercent val="0"/>
          <c:showBubbleSize val="0"/>
        </c:dLbls>
        <c:marker val="1"/>
        <c:smooth val="0"/>
        <c:axId val="237189864"/>
        <c:axId val="237190256"/>
      </c:lineChart>
      <c:catAx>
        <c:axId val="2371898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37190256"/>
        <c:crosses val="autoZero"/>
        <c:auto val="1"/>
        <c:lblAlgn val="ctr"/>
        <c:lblOffset val="100"/>
        <c:tickLblSkip val="1"/>
        <c:tickMarkSkip val="1"/>
        <c:noMultiLvlLbl val="0"/>
      </c:catAx>
      <c:valAx>
        <c:axId val="2371902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371898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データシート!$B$27:$K$27</c:f>
              <c:numCache>
                <c:formatCode>General</c:formatCode>
                <c:ptCount val="10"/>
                <c:pt idx="0">
                  <c:v>#N/A</c:v>
                </c:pt>
                <c:pt idx="1">
                  <c:v>0.65</c:v>
                </c:pt>
                <c:pt idx="2">
                  <c:v>#N/A</c:v>
                </c:pt>
                <c:pt idx="3">
                  <c:v>0.78</c:v>
                </c:pt>
                <c:pt idx="4">
                  <c:v>#N/A</c:v>
                </c:pt>
                <c:pt idx="5">
                  <c:v>0.56999999999999995</c:v>
                </c:pt>
                <c:pt idx="6">
                  <c:v>#N/A</c:v>
                </c:pt>
                <c:pt idx="7">
                  <c:v>0.94</c:v>
                </c:pt>
                <c:pt idx="8">
                  <c:v>#N/A</c:v>
                </c:pt>
                <c:pt idx="9">
                  <c:v>0.5</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競輪事業特別会計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データシート!$B$29:$K$29</c:f>
              <c:numCache>
                <c:formatCode>General</c:formatCode>
                <c:ptCount val="10"/>
                <c:pt idx="0">
                  <c:v>#N/A</c:v>
                </c:pt>
                <c:pt idx="1">
                  <c:v>0</c:v>
                </c:pt>
                <c:pt idx="2">
                  <c:v>#N/A</c:v>
                </c:pt>
                <c:pt idx="3">
                  <c:v>0</c:v>
                </c:pt>
                <c:pt idx="4">
                  <c:v>#N/A</c:v>
                </c:pt>
                <c:pt idx="5">
                  <c:v>0.33</c:v>
                </c:pt>
                <c:pt idx="6">
                  <c:v>#N/A</c:v>
                </c:pt>
                <c:pt idx="7">
                  <c:v>0.24</c:v>
                </c:pt>
                <c:pt idx="8">
                  <c:v>#N/A</c:v>
                </c:pt>
                <c:pt idx="9">
                  <c:v>0.34</c:v>
                </c:pt>
              </c:numCache>
            </c:numRef>
          </c:val>
        </c:ser>
        <c:ser>
          <c:idx val="3"/>
          <c:order val="3"/>
          <c:tx>
            <c:strRef>
              <c:f>データシート!$A$30</c:f>
              <c:strCache>
                <c:ptCount val="1"/>
                <c:pt idx="0">
                  <c:v>国民健康保険事業特別会計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データシート!$B$30:$K$30</c:f>
              <c:numCache>
                <c:formatCode>General</c:formatCode>
                <c:ptCount val="10"/>
                <c:pt idx="0">
                  <c:v>#N/A</c:v>
                </c:pt>
                <c:pt idx="1">
                  <c:v>0.03</c:v>
                </c:pt>
                <c:pt idx="2">
                  <c:v>#N/A</c:v>
                </c:pt>
                <c:pt idx="3">
                  <c:v>0.01</c:v>
                </c:pt>
                <c:pt idx="4">
                  <c:v>#N/A</c:v>
                </c:pt>
                <c:pt idx="5">
                  <c:v>0</c:v>
                </c:pt>
                <c:pt idx="6">
                  <c:v>#N/A</c:v>
                </c:pt>
                <c:pt idx="7">
                  <c:v>0.04</c:v>
                </c:pt>
                <c:pt idx="8">
                  <c:v>#N/A</c:v>
                </c:pt>
                <c:pt idx="9">
                  <c:v>0.48</c:v>
                </c:pt>
              </c:numCache>
            </c:numRef>
          </c:val>
        </c:ser>
        <c:ser>
          <c:idx val="4"/>
          <c:order val="4"/>
          <c:tx>
            <c:strRef>
              <c:f>データシート!$A$31</c:f>
              <c:strCache>
                <c:ptCount val="1"/>
                <c:pt idx="0">
                  <c:v>卸売市場事業特別会計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データシート!$B$31:$K$31</c:f>
              <c:numCache>
                <c:formatCode>General</c:formatCode>
                <c:ptCount val="10"/>
                <c:pt idx="0">
                  <c:v>#N/A</c:v>
                </c:pt>
                <c:pt idx="1">
                  <c:v>0.82</c:v>
                </c:pt>
                <c:pt idx="2">
                  <c:v>#N/A</c:v>
                </c:pt>
                <c:pt idx="3">
                  <c:v>0.77</c:v>
                </c:pt>
                <c:pt idx="4">
                  <c:v>#N/A</c:v>
                </c:pt>
                <c:pt idx="5">
                  <c:v>0.76</c:v>
                </c:pt>
                <c:pt idx="6">
                  <c:v>#N/A</c:v>
                </c:pt>
                <c:pt idx="7">
                  <c:v>0.76</c:v>
                </c:pt>
                <c:pt idx="8">
                  <c:v>#N/A</c:v>
                </c:pt>
                <c:pt idx="9">
                  <c:v>0.75</c:v>
                </c:pt>
              </c:numCache>
            </c:numRef>
          </c:val>
        </c:ser>
        <c:ser>
          <c:idx val="5"/>
          <c:order val="5"/>
          <c:tx>
            <c:strRef>
              <c:f>データシート!$A$32</c:f>
              <c:strCache>
                <c:ptCount val="1"/>
                <c:pt idx="0">
                  <c:v>交通事業会計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データシート!$B$32:$K$32</c:f>
              <c:numCache>
                <c:formatCode>General</c:formatCode>
                <c:ptCount val="10"/>
                <c:pt idx="0">
                  <c:v>#N/A</c:v>
                </c:pt>
                <c:pt idx="1">
                  <c:v>1.64</c:v>
                </c:pt>
                <c:pt idx="2">
                  <c:v>#N/A</c:v>
                </c:pt>
                <c:pt idx="3">
                  <c:v>1.61</c:v>
                </c:pt>
                <c:pt idx="4">
                  <c:v>#N/A</c:v>
                </c:pt>
                <c:pt idx="5">
                  <c:v>1.47</c:v>
                </c:pt>
                <c:pt idx="6">
                  <c:v>#N/A</c:v>
                </c:pt>
                <c:pt idx="7">
                  <c:v>0.99</c:v>
                </c:pt>
                <c:pt idx="8">
                  <c:v>#N/A</c:v>
                </c:pt>
                <c:pt idx="9">
                  <c:v>1.52</c:v>
                </c:pt>
              </c:numCache>
            </c:numRef>
          </c:val>
        </c:ser>
        <c:ser>
          <c:idx val="6"/>
          <c:order val="6"/>
          <c:tx>
            <c:strRef>
              <c:f>データシート!$A$33</c:f>
              <c:strCache>
                <c:ptCount val="1"/>
                <c:pt idx="0">
                  <c:v>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データシート!$B$33:$K$33</c:f>
              <c:numCache>
                <c:formatCode>General</c:formatCode>
                <c:ptCount val="10"/>
                <c:pt idx="0">
                  <c:v>#N/A</c:v>
                </c:pt>
                <c:pt idx="1">
                  <c:v>4.55</c:v>
                </c:pt>
                <c:pt idx="2">
                  <c:v>#N/A</c:v>
                </c:pt>
                <c:pt idx="3">
                  <c:v>4.75</c:v>
                </c:pt>
                <c:pt idx="4">
                  <c:v>#N/A</c:v>
                </c:pt>
                <c:pt idx="5">
                  <c:v>4.9400000000000004</c:v>
                </c:pt>
                <c:pt idx="6">
                  <c:v>#N/A</c:v>
                </c:pt>
                <c:pt idx="7">
                  <c:v>4.96</c:v>
                </c:pt>
                <c:pt idx="8">
                  <c:v>#N/A</c:v>
                </c:pt>
                <c:pt idx="9">
                  <c:v>4.96</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データシート!$B$34:$K$34</c:f>
              <c:numCache>
                <c:formatCode>General</c:formatCode>
                <c:ptCount val="10"/>
                <c:pt idx="0">
                  <c:v>#N/A</c:v>
                </c:pt>
                <c:pt idx="1">
                  <c:v>5.82</c:v>
                </c:pt>
                <c:pt idx="2">
                  <c:v>#N/A</c:v>
                </c:pt>
                <c:pt idx="3">
                  <c:v>5.59</c:v>
                </c:pt>
                <c:pt idx="4">
                  <c:v>#N/A</c:v>
                </c:pt>
                <c:pt idx="5">
                  <c:v>5.07</c:v>
                </c:pt>
                <c:pt idx="6">
                  <c:v>#N/A</c:v>
                </c:pt>
                <c:pt idx="7">
                  <c:v>4.47</c:v>
                </c:pt>
                <c:pt idx="8">
                  <c:v>#N/A</c:v>
                </c:pt>
                <c:pt idx="9">
                  <c:v>6.77</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データシート!$B$35:$K$35</c:f>
              <c:numCache>
                <c:formatCode>General</c:formatCode>
                <c:ptCount val="10"/>
                <c:pt idx="0">
                  <c:v>#N/A</c:v>
                </c:pt>
                <c:pt idx="1">
                  <c:v>5.47</c:v>
                </c:pt>
                <c:pt idx="2">
                  <c:v>#N/A</c:v>
                </c:pt>
                <c:pt idx="3">
                  <c:v>6.81</c:v>
                </c:pt>
                <c:pt idx="4">
                  <c:v>#N/A</c:v>
                </c:pt>
                <c:pt idx="5">
                  <c:v>7.62</c:v>
                </c:pt>
                <c:pt idx="6">
                  <c:v>#N/A</c:v>
                </c:pt>
                <c:pt idx="7">
                  <c:v>8.0500000000000007</c:v>
                </c:pt>
                <c:pt idx="8">
                  <c:v>#N/A</c:v>
                </c:pt>
                <c:pt idx="9">
                  <c:v>7.46</c:v>
                </c:pt>
              </c:numCache>
            </c:numRef>
          </c:val>
        </c:ser>
        <c:ser>
          <c:idx val="9"/>
          <c:order val="9"/>
          <c:tx>
            <c:strRef>
              <c:f>データシート!$A$36</c:f>
              <c:strCache>
                <c:ptCount val="1"/>
                <c:pt idx="0">
                  <c:v>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データシート!$B$36:$K$36</c:f>
              <c:numCache>
                <c:formatCode>General</c:formatCode>
                <c:ptCount val="10"/>
                <c:pt idx="0">
                  <c:v>#N/A</c:v>
                </c:pt>
                <c:pt idx="1">
                  <c:v>9.06</c:v>
                </c:pt>
                <c:pt idx="2">
                  <c:v>#N/A</c:v>
                </c:pt>
                <c:pt idx="3">
                  <c:v>9.6999999999999993</c:v>
                </c:pt>
                <c:pt idx="4">
                  <c:v>#N/A</c:v>
                </c:pt>
                <c:pt idx="5">
                  <c:v>9.9499999999999993</c:v>
                </c:pt>
                <c:pt idx="6">
                  <c:v>#N/A</c:v>
                </c:pt>
                <c:pt idx="7">
                  <c:v>9.76</c:v>
                </c:pt>
                <c:pt idx="8">
                  <c:v>#N/A</c:v>
                </c:pt>
                <c:pt idx="9">
                  <c:v>8.73</c:v>
                </c:pt>
              </c:numCache>
            </c:numRef>
          </c:val>
        </c:ser>
        <c:dLbls>
          <c:showLegendKey val="0"/>
          <c:showVal val="0"/>
          <c:showCatName val="0"/>
          <c:showSerName val="0"/>
          <c:showPercent val="0"/>
          <c:showBubbleSize val="0"/>
        </c:dLbls>
        <c:gapWidth val="150"/>
        <c:overlap val="100"/>
        <c:axId val="237191432"/>
        <c:axId val="237191824"/>
      </c:barChart>
      <c:catAx>
        <c:axId val="2371914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37191824"/>
        <c:crosses val="autoZero"/>
        <c:auto val="1"/>
        <c:lblAlgn val="ctr"/>
        <c:lblOffset val="100"/>
        <c:tickLblSkip val="1"/>
        <c:tickMarkSkip val="1"/>
        <c:noMultiLvlLbl val="0"/>
      </c:catAx>
      <c:valAx>
        <c:axId val="23719182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3719143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データシート!$B$42:$P$42</c:f>
              <c:numCache>
                <c:formatCode>General</c:formatCode>
                <c:ptCount val="15"/>
                <c:pt idx="2">
                  <c:v>11788</c:v>
                </c:pt>
                <c:pt idx="5">
                  <c:v>11833</c:v>
                </c:pt>
                <c:pt idx="8">
                  <c:v>12147</c:v>
                </c:pt>
                <c:pt idx="11">
                  <c:v>12215</c:v>
                </c:pt>
                <c:pt idx="14">
                  <c:v>12509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データシート!$B$43:$P$43</c:f>
              <c:numCache>
                <c:formatCode>General</c:formatCode>
                <c:ptCount val="15"/>
                <c:pt idx="0">
                  <c:v>0</c:v>
                </c:pt>
                <c:pt idx="3">
                  <c:v>0</c:v>
                </c:pt>
                <c:pt idx="6">
                  <c:v>1</c:v>
                </c:pt>
                <c:pt idx="9">
                  <c:v>1</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データシート!$B$44:$P$44</c:f>
              <c:numCache>
                <c:formatCode>General</c:formatCode>
                <c:ptCount val="15"/>
                <c:pt idx="0">
                  <c:v>753</c:v>
                </c:pt>
                <c:pt idx="3">
                  <c:v>729</c:v>
                </c:pt>
                <c:pt idx="6">
                  <c:v>790</c:v>
                </c:pt>
                <c:pt idx="9">
                  <c:v>582</c:v>
                </c:pt>
                <c:pt idx="12">
                  <c:v>281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データシート!$B$46:$P$46</c:f>
              <c:numCache>
                <c:formatCode>General</c:formatCode>
                <c:ptCount val="15"/>
                <c:pt idx="0">
                  <c:v>2694</c:v>
                </c:pt>
                <c:pt idx="3">
                  <c:v>2776</c:v>
                </c:pt>
                <c:pt idx="6">
                  <c:v>2609</c:v>
                </c:pt>
                <c:pt idx="9">
                  <c:v>2785</c:v>
                </c:pt>
                <c:pt idx="12">
                  <c:v>2830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データシート!$B$47:$P$47</c:f>
              <c:numCache>
                <c:formatCode>General</c:formatCode>
                <c:ptCount val="15"/>
                <c:pt idx="0">
                  <c:v>63</c:v>
                </c:pt>
                <c:pt idx="3">
                  <c:v>83</c:v>
                </c:pt>
                <c:pt idx="6">
                  <c:v>103</c:v>
                </c:pt>
                <c:pt idx="9">
                  <c:v>123</c:v>
                </c:pt>
                <c:pt idx="12">
                  <c:v>143</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データシート!$B$49:$P$49</c:f>
              <c:numCache>
                <c:formatCode>General</c:formatCode>
                <c:ptCount val="15"/>
                <c:pt idx="0">
                  <c:v>14332</c:v>
                </c:pt>
                <c:pt idx="3">
                  <c:v>13864</c:v>
                </c:pt>
                <c:pt idx="6">
                  <c:v>13603</c:v>
                </c:pt>
                <c:pt idx="9">
                  <c:v>13208</c:v>
                </c:pt>
                <c:pt idx="12">
                  <c:v>12456</c:v>
                </c:pt>
              </c:numCache>
            </c:numRef>
          </c:val>
        </c:ser>
        <c:dLbls>
          <c:showLegendKey val="0"/>
          <c:showVal val="0"/>
          <c:showCatName val="0"/>
          <c:showSerName val="0"/>
          <c:showPercent val="0"/>
          <c:showBubbleSize val="0"/>
        </c:dLbls>
        <c:gapWidth val="100"/>
        <c:overlap val="100"/>
        <c:axId val="237192608"/>
        <c:axId val="23719300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データシート!$B$50:$P$50</c:f>
              <c:numCache>
                <c:formatCode>General</c:formatCode>
                <c:ptCount val="15"/>
                <c:pt idx="0">
                  <c:v>#N/A</c:v>
                </c:pt>
                <c:pt idx="1">
                  <c:v>6054</c:v>
                </c:pt>
                <c:pt idx="2">
                  <c:v>#N/A</c:v>
                </c:pt>
                <c:pt idx="3">
                  <c:v>#N/A</c:v>
                </c:pt>
                <c:pt idx="4">
                  <c:v>5619</c:v>
                </c:pt>
                <c:pt idx="5">
                  <c:v>#N/A</c:v>
                </c:pt>
                <c:pt idx="6">
                  <c:v>#N/A</c:v>
                </c:pt>
                <c:pt idx="7">
                  <c:v>4959</c:v>
                </c:pt>
                <c:pt idx="8">
                  <c:v>#N/A</c:v>
                </c:pt>
                <c:pt idx="9">
                  <c:v>#N/A</c:v>
                </c:pt>
                <c:pt idx="10">
                  <c:v>4484</c:v>
                </c:pt>
                <c:pt idx="11">
                  <c:v>#N/A</c:v>
                </c:pt>
                <c:pt idx="12">
                  <c:v>#N/A</c:v>
                </c:pt>
                <c:pt idx="13">
                  <c:v>3201</c:v>
                </c:pt>
                <c:pt idx="14">
                  <c:v>#N/A</c:v>
                </c:pt>
              </c:numCache>
            </c:numRef>
          </c:val>
          <c:smooth val="0"/>
        </c:ser>
        <c:dLbls>
          <c:showLegendKey val="0"/>
          <c:showVal val="0"/>
          <c:showCatName val="0"/>
          <c:showSerName val="0"/>
          <c:showPercent val="0"/>
          <c:showBubbleSize val="0"/>
        </c:dLbls>
        <c:marker val="1"/>
        <c:smooth val="0"/>
        <c:axId val="237192608"/>
        <c:axId val="237193000"/>
      </c:lineChart>
      <c:catAx>
        <c:axId val="2371926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37193000"/>
        <c:crosses val="autoZero"/>
        <c:auto val="1"/>
        <c:lblAlgn val="ctr"/>
        <c:lblOffset val="100"/>
        <c:tickLblSkip val="1"/>
        <c:tickMarkSkip val="1"/>
        <c:noMultiLvlLbl val="0"/>
      </c:catAx>
      <c:valAx>
        <c:axId val="23719300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371926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データシート!$B$56:$P$56</c:f>
              <c:numCache>
                <c:formatCode>General</c:formatCode>
                <c:ptCount val="15"/>
                <c:pt idx="2">
                  <c:v>95760</c:v>
                </c:pt>
                <c:pt idx="5">
                  <c:v>96097</c:v>
                </c:pt>
                <c:pt idx="8">
                  <c:v>97553</c:v>
                </c:pt>
                <c:pt idx="11">
                  <c:v>96636</c:v>
                </c:pt>
                <c:pt idx="14">
                  <c:v>95799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データシート!$B$57:$P$57</c:f>
              <c:numCache>
                <c:formatCode>General</c:formatCode>
                <c:ptCount val="15"/>
                <c:pt idx="2">
                  <c:v>23493</c:v>
                </c:pt>
                <c:pt idx="5">
                  <c:v>22778</c:v>
                </c:pt>
                <c:pt idx="8">
                  <c:v>22192</c:v>
                </c:pt>
                <c:pt idx="11">
                  <c:v>21472</c:v>
                </c:pt>
                <c:pt idx="14">
                  <c:v>24150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データシート!$B$58:$P$58</c:f>
              <c:numCache>
                <c:formatCode>General</c:formatCode>
                <c:ptCount val="15"/>
                <c:pt idx="2">
                  <c:v>21092</c:v>
                </c:pt>
                <c:pt idx="5">
                  <c:v>20347</c:v>
                </c:pt>
                <c:pt idx="8">
                  <c:v>21027</c:v>
                </c:pt>
                <c:pt idx="11">
                  <c:v>21197</c:v>
                </c:pt>
                <c:pt idx="14">
                  <c:v>23648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データシート!$B$61:$P$61</c:f>
              <c:numCache>
                <c:formatCode>General</c:formatCode>
                <c:ptCount val="15"/>
                <c:pt idx="0">
                  <c:v>131</c:v>
                </c:pt>
                <c:pt idx="3">
                  <c:v>165</c:v>
                </c:pt>
                <c:pt idx="6">
                  <c:v>119</c:v>
                </c:pt>
                <c:pt idx="9">
                  <c:v>125</c:v>
                </c:pt>
                <c:pt idx="12">
                  <c:v>77</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データシート!$B$62:$P$62</c:f>
              <c:numCache>
                <c:formatCode>General</c:formatCode>
                <c:ptCount val="15"/>
                <c:pt idx="0">
                  <c:v>19927</c:v>
                </c:pt>
                <c:pt idx="3">
                  <c:v>20148</c:v>
                </c:pt>
                <c:pt idx="6">
                  <c:v>17456</c:v>
                </c:pt>
                <c:pt idx="9">
                  <c:v>16117</c:v>
                </c:pt>
                <c:pt idx="12">
                  <c:v>16443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データシート!$B$64:$P$64</c:f>
              <c:numCache>
                <c:formatCode>General</c:formatCode>
                <c:ptCount val="15"/>
                <c:pt idx="0">
                  <c:v>30353</c:v>
                </c:pt>
                <c:pt idx="3">
                  <c:v>29119</c:v>
                </c:pt>
                <c:pt idx="6">
                  <c:v>29838</c:v>
                </c:pt>
                <c:pt idx="9">
                  <c:v>28003</c:v>
                </c:pt>
                <c:pt idx="12">
                  <c:v>28181</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データシート!$B$65:$P$65</c:f>
              <c:numCache>
                <c:formatCode>General</c:formatCode>
                <c:ptCount val="15"/>
                <c:pt idx="0">
                  <c:v>1867</c:v>
                </c:pt>
                <c:pt idx="3">
                  <c:v>1340</c:v>
                </c:pt>
                <c:pt idx="6">
                  <c:v>851</c:v>
                </c:pt>
                <c:pt idx="9">
                  <c:v>319</c:v>
                </c:pt>
                <c:pt idx="12">
                  <c:v>1</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データシート!$B$66:$P$66</c:f>
              <c:numCache>
                <c:formatCode>General</c:formatCode>
                <c:ptCount val="15"/>
                <c:pt idx="0">
                  <c:v>125193</c:v>
                </c:pt>
                <c:pt idx="3">
                  <c:v>124494</c:v>
                </c:pt>
                <c:pt idx="6">
                  <c:v>119968</c:v>
                </c:pt>
                <c:pt idx="9">
                  <c:v>117389</c:v>
                </c:pt>
                <c:pt idx="12">
                  <c:v>113189</c:v>
                </c:pt>
              </c:numCache>
            </c:numRef>
          </c:val>
        </c:ser>
        <c:dLbls>
          <c:showLegendKey val="0"/>
          <c:showVal val="0"/>
          <c:showCatName val="0"/>
          <c:showSerName val="0"/>
          <c:showPercent val="0"/>
          <c:showBubbleSize val="0"/>
        </c:dLbls>
        <c:gapWidth val="100"/>
        <c:overlap val="100"/>
        <c:axId val="261363440"/>
        <c:axId val="26136383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データシート!$B$67:$P$67</c:f>
              <c:numCache>
                <c:formatCode>General</c:formatCode>
                <c:ptCount val="15"/>
                <c:pt idx="0">
                  <c:v>#N/A</c:v>
                </c:pt>
                <c:pt idx="1">
                  <c:v>37127</c:v>
                </c:pt>
                <c:pt idx="2">
                  <c:v>#N/A</c:v>
                </c:pt>
                <c:pt idx="3">
                  <c:v>#N/A</c:v>
                </c:pt>
                <c:pt idx="4">
                  <c:v>36043</c:v>
                </c:pt>
                <c:pt idx="5">
                  <c:v>#N/A</c:v>
                </c:pt>
                <c:pt idx="6">
                  <c:v>#N/A</c:v>
                </c:pt>
                <c:pt idx="7">
                  <c:v>27460</c:v>
                </c:pt>
                <c:pt idx="8">
                  <c:v>#N/A</c:v>
                </c:pt>
                <c:pt idx="9">
                  <c:v>#N/A</c:v>
                </c:pt>
                <c:pt idx="10">
                  <c:v>22648</c:v>
                </c:pt>
                <c:pt idx="11">
                  <c:v>#N/A</c:v>
                </c:pt>
                <c:pt idx="12">
                  <c:v>#N/A</c:v>
                </c:pt>
                <c:pt idx="13">
                  <c:v>14295</c:v>
                </c:pt>
                <c:pt idx="14">
                  <c:v>#N/A</c:v>
                </c:pt>
              </c:numCache>
            </c:numRef>
          </c:val>
          <c:smooth val="0"/>
        </c:ser>
        <c:dLbls>
          <c:showLegendKey val="0"/>
          <c:showVal val="0"/>
          <c:showCatName val="0"/>
          <c:showSerName val="0"/>
          <c:showPercent val="0"/>
          <c:showBubbleSize val="0"/>
        </c:dLbls>
        <c:marker val="1"/>
        <c:smooth val="0"/>
        <c:axId val="261363440"/>
        <c:axId val="261363832"/>
      </c:lineChart>
      <c:catAx>
        <c:axId val="2613634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61363832"/>
        <c:crosses val="autoZero"/>
        <c:auto val="1"/>
        <c:lblAlgn val="ctr"/>
        <c:lblOffset val="100"/>
        <c:tickLblSkip val="1"/>
        <c:tickMarkSkip val="1"/>
        <c:noMultiLvlLbl val="0"/>
      </c:catAx>
      <c:valAx>
        <c:axId val="2613638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613634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52093545035599"/>
          <c:y val="4.9232005384860715E-2"/>
          <c:w val="0.84484011943744108"/>
          <c:h val="0.77957208266474853"/>
        </c:manualLayout>
      </c:layout>
      <c:scatterChart>
        <c:scatterStyle val="lineMarker"/>
        <c:varyColors val="0"/>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{1874734C-14E2-4342-B6FB-AE85594CFF8C}</c15:txfldGUID>
                      <c15:f>公会計指標分析・財政指標組合せ分析表!$K$50</c15:f>
                      <c15:dlblFieldTableCache>
                        <c:ptCount val="1"/>
                        <c:pt idx="0">
                          <c:v>H23</c:v>
                        </c:pt>
                      </c15:dlblFieldTableCache>
                    </c15:dlblFTEntry>
                  </c15:dlblFieldTable>
                  <c15:showDataLabelsRange val="0"/>
                </c:ext>
              </c:extLst>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{6BE1F749-F3FD-4BE5-9E6D-A263B864B3F2}</c15:txfldGUID>
                      <c15:f>公会計指標分析・財政指標組合せ分析表!$L$50</c15:f>
                      <c15:dlblFieldTableCache>
                        <c:ptCount val="1"/>
                        <c:pt idx="0">
                          <c:v>H24</c:v>
                        </c:pt>
                      </c15:dlblFieldTableCache>
                    </c15:dlblFTEntry>
                  </c15:dlblFieldTable>
                  <c15:showDataLabelsRange val="0"/>
                </c:ext>
              </c:extLst>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{00389F1E-425C-483C-8ADD-8DDB582963F4}</c15:txfldGUID>
                      <c15:f>公会計指標分析・財政指標組合せ分析表!$M$50</c15:f>
                      <c15:dlblFieldTableCache>
                        <c:ptCount val="1"/>
                        <c:pt idx="0">
                          <c:v>H25</c:v>
                        </c:pt>
                      </c15:dlblFieldTableCache>
                    </c15:dlblFTEntry>
                  </c15:dlblFieldTable>
                  <c15:showDataLabelsRange val="0"/>
                </c:ext>
              </c:extLst>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{3F90F2DF-838B-4583-949E-7795CD9CE4B3}</c15:txfldGUID>
                      <c15:f>公会計指標分析・財政指標組合せ分析表!$N$50</c15:f>
                      <c15:dlblFieldTableCache>
                        <c:ptCount val="1"/>
                        <c:pt idx="0">
                          <c:v>H26</c:v>
                        </c:pt>
                      </c15:dlblFieldTableCache>
                    </c15:dlblFTEntry>
                  </c15:dlblFieldTable>
                  <c15:showDataLabelsRange val="0"/>
                </c:ext>
              </c:extLst>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{3A7E828C-D267-468A-8F27-047BDD7D4C6B}</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mooth val="0"/>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{C39016A6-4A28-4FE8-87E5-2635020DFD06}</c15:txfldGUID>
                      <c15:f>公会計指標分析・財政指標組合せ分析表!$K$50</c15:f>
                      <c15:dlblFieldTableCache>
                        <c:ptCount val="1"/>
                        <c:pt idx="0">
                          <c:v>H23</c:v>
                        </c:pt>
                      </c15:dlblFieldTableCache>
                    </c15:dlblFTEntry>
                  </c15:dlblFieldTable>
                  <c15:showDataLabelsRange val="0"/>
                </c:ext>
              </c:extLst>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{FD3390D3-3467-46D5-9ABC-E4837A6E7382}</c15:txfldGUID>
                      <c15:f>公会計指標分析・財政指標組合せ分析表!$L$50</c15:f>
                      <c15:dlblFieldTableCache>
                        <c:ptCount val="1"/>
                        <c:pt idx="0">
                          <c:v>H24</c:v>
                        </c:pt>
                      </c15:dlblFieldTableCache>
                    </c15:dlblFTEntry>
                  </c15:dlblFieldTable>
                  <c15:showDataLabelsRange val="0"/>
                </c:ext>
              </c:extLst>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{D05F8756-1318-4D99-B6E2-489D47BB88BC}</c15:txfldGUID>
                      <c15:f>公会計指標分析・財政指標組合せ分析表!$M$50</c15:f>
                      <c15:dlblFieldTableCache>
                        <c:ptCount val="1"/>
                        <c:pt idx="0">
                          <c:v>H25</c:v>
                        </c:pt>
                      </c15:dlblFieldTableCache>
                    </c15:dlblFTEntry>
                  </c15:dlblFieldTable>
                  <c15:showDataLabelsRange val="0"/>
                </c:ext>
              </c:extLst>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{49F91035-34CD-4DD0-882B-BCF4CEAC612C}</c15:txfldGUID>
                      <c15:f>公会計指標分析・財政指標組合せ分析表!$N$50</c15:f>
                      <c15:dlblFieldTableCache>
                        <c:ptCount val="1"/>
                        <c:pt idx="0">
                          <c:v>H26</c:v>
                        </c:pt>
                      </c15:dlblFieldTableCache>
                    </c15:dlblFTEntry>
                  </c15:dlblFieldTable>
                  <c15:showDataLabelsRange val="0"/>
                </c:ext>
              </c:extLst>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{24217D8E-75C4-47AC-B390-26E958BA6452}</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mooth val="0"/>
        </c:ser>
        <c:dLbls>
          <c:showLegendKey val="0"/>
          <c:showVal val="0"/>
          <c:showCatName val="0"/>
          <c:showSerName val="0"/>
          <c:showPercent val="0"/>
          <c:showBubbleSize val="0"/>
        </c:dLbls>
        <c:axId val="269866704"/>
        <c:axId val="269867096"/>
      </c:scatterChart>
      <c:valAx>
        <c:axId val="269866704"/>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53300957201"/>
              <c:y val="0.91074637851432449"/>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69867096"/>
        <c:crosses val="autoZero"/>
        <c:crossBetween val="midCat"/>
      </c:valAx>
      <c:valAx>
        <c:axId val="269867096"/>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269866704"/>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33678741593689"/>
          <c:y val="4.71185219494622E-2"/>
          <c:w val="0.84704431781868583"/>
          <c:h val="0.77933782786955552"/>
        </c:manualLayout>
      </c:layout>
      <c:scatterChart>
        <c:scatterStyle val="lineMarker"/>
        <c:varyColors val="0"/>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tx>
                <c:strRef>
                  <c:f>公会計指標分析・財政指標組合せ分析表!$K$72</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{EA58A847-D79C-4F27-8FDA-37F8025662D9}</c15:txfldGUID>
                      <c15:f>公会計指標分析・財政指標組合せ分析表!$K$72</c15:f>
                      <c15:dlblFieldTableCache>
                        <c:ptCount val="1"/>
                        <c:pt idx="0">
                          <c:v>H23</c:v>
                        </c:pt>
                      </c15:dlblFieldTableCache>
                    </c15:dlblFTEntry>
                  </c15:dlblFieldTable>
                  <c15:showDataLabelsRange val="0"/>
                </c:ext>
              </c:extLst>
            </c:dLbl>
            <c:dLbl>
              <c:idx val="1"/>
              <c:layout/>
              <c:tx>
                <c:strRef>
                  <c:f>公会計指標分析・財政指標組合せ分析表!$L$72</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{B3AFEF06-48D6-4593-A143-EBC06E0F4720}</c15:txfldGUID>
                      <c15:f>公会計指標分析・財政指標組合せ分析表!$L$72</c15:f>
                      <c15:dlblFieldTableCache>
                        <c:ptCount val="1"/>
                        <c:pt idx="0">
                          <c:v>H24</c:v>
                        </c:pt>
                      </c15:dlblFieldTableCache>
                    </c15:dlblFTEntry>
                  </c15:dlblFieldTable>
                  <c15:showDataLabelsRange val="0"/>
                </c:ext>
              </c:extLst>
            </c:dLbl>
            <c:dLbl>
              <c:idx val="2"/>
              <c:layout/>
              <c:tx>
                <c:strRef>
                  <c:f>公会計指標分析・財政指標組合せ分析表!$M$72</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{01133564-ED32-40B1-BB86-CA76CB24E153}</c15:txfldGUID>
                      <c15:f>公会計指標分析・財政指標組合せ分析表!$M$72</c15:f>
                      <c15:dlblFieldTableCache>
                        <c:ptCount val="1"/>
                        <c:pt idx="0">
                          <c:v>H25</c:v>
                        </c:pt>
                      </c15:dlblFieldTableCache>
                    </c15:dlblFTEntry>
                  </c15:dlblFieldTable>
                  <c15:showDataLabelsRange val="0"/>
                </c:ext>
              </c:extLst>
            </c:dLbl>
            <c:dLbl>
              <c:idx val="3"/>
              <c:layout/>
              <c:tx>
                <c:strRef>
                  <c:f>公会計指標分析・財政指標組合せ分析表!$N$72</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{C107E7A5-7638-4EA6-9F74-505AA54A6D86}</c15:txfldGUID>
                      <c15:f>公会計指標分析・財政指標組合せ分析表!$N$72</c15:f>
                      <c15:dlblFieldTableCache>
                        <c:ptCount val="1"/>
                        <c:pt idx="0">
                          <c:v>H26</c:v>
                        </c:pt>
                      </c15:dlblFieldTableCache>
                    </c15:dlblFTEntry>
                  </c15:dlblFieldTable>
                  <c15:showDataLabelsRange val="0"/>
                </c:ext>
              </c:extLst>
            </c:dLbl>
            <c:dLbl>
              <c:idx val="4"/>
              <c:layout/>
              <c:tx>
                <c:strRef>
                  <c:f>公会計指標分析・財政指標組合せ分析表!$O$72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{944E1C81-B714-4580-9FB0-E39109FD30C9}</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公会計指標分析・財政指標組合せ分析表!$K$75:$O$75</c:f>
              <c:numCache>
                <c:formatCode>#,##0.0;"▲ "#,##0.0</c:formatCode>
                <c:ptCount val="5"/>
                <c:pt idx="0">
                  <c:v>12.5</c:v>
                </c:pt>
                <c:pt idx="1">
                  <c:v>11.7</c:v>
                </c:pt>
                <c:pt idx="2">
                  <c:v>10.6</c:v>
                </c:pt>
                <c:pt idx="3">
                  <c:v>9.6999999999999993</c:v>
                </c:pt>
                <c:pt idx="4">
                  <c:v>8.1999999999999993</c:v>
                </c:pt>
              </c:numCache>
            </c:numRef>
          </c:xVal>
          <c:yVal>
            <c:numRef>
              <c:f>公会計指標分析・財政指標組合せ分析表!$K$73:$O$73</c:f>
              <c:numCache>
                <c:formatCode>#,##0.0;"▲ "#,##0.0</c:formatCode>
                <c:ptCount val="5"/>
                <c:pt idx="0">
                  <c:v>70.7</c:v>
                </c:pt>
                <c:pt idx="1">
                  <c:v>69.900000000000006</c:v>
                </c:pt>
                <c:pt idx="2">
                  <c:v>53.4</c:v>
                </c:pt>
                <c:pt idx="3">
                  <c:v>44.4</c:v>
                </c:pt>
                <c:pt idx="4">
                  <c:v>27.6</c:v>
                </c:pt>
              </c:numCache>
            </c:numRef>
          </c:yVal>
          <c:smooth val="0"/>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tx>
                <c:strRef>
                  <c:f>公会計指標分析・財政指標組合せ分析表!$K$72</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{C6CE9C76-1DE2-47E9-9AB5-713B563B5CE5}</c15:txfldGUID>
                      <c15:f>公会計指標分析・財政指標組合せ分析表!$K$72</c15:f>
                      <c15:dlblFieldTableCache>
                        <c:ptCount val="1"/>
                        <c:pt idx="0">
                          <c:v>H23</c:v>
                        </c:pt>
                      </c15:dlblFieldTableCache>
                    </c15:dlblFTEntry>
                  </c15:dlblFieldTable>
                  <c15:showDataLabelsRange val="0"/>
                </c:ext>
              </c:extLst>
            </c:dLbl>
            <c:dLbl>
              <c:idx val="1"/>
              <c:layout/>
              <c:tx>
                <c:strRef>
                  <c:f>公会計指標分析・財政指標組合せ分析表!$L$72</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{FD1B8EB0-8A7B-4E58-B6A5-6E2838F10DA1}</c15:txfldGUID>
                      <c15:f>公会計指標分析・財政指標組合せ分析表!$L$72</c15:f>
                      <c15:dlblFieldTableCache>
                        <c:ptCount val="1"/>
                        <c:pt idx="0">
                          <c:v>H24</c:v>
                        </c:pt>
                      </c15:dlblFieldTableCache>
                    </c15:dlblFTEntry>
                  </c15:dlblFieldTable>
                  <c15:showDataLabelsRange val="0"/>
                </c:ext>
              </c:extLst>
            </c:dLbl>
            <c:dLbl>
              <c:idx val="2"/>
              <c:layout/>
              <c:tx>
                <c:strRef>
                  <c:f>公会計指標分析・財政指標組合せ分析表!$M$72</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{A1BCAB86-F4D5-439E-A85D-046BEA12FD8A}</c15:txfldGUID>
                      <c15:f>公会計指標分析・財政指標組合せ分析表!$M$72</c15:f>
                      <c15:dlblFieldTableCache>
                        <c:ptCount val="1"/>
                        <c:pt idx="0">
                          <c:v>H25</c:v>
                        </c:pt>
                      </c15:dlblFieldTableCache>
                    </c15:dlblFTEntry>
                  </c15:dlblFieldTable>
                  <c15:showDataLabelsRange val="0"/>
                </c:ext>
              </c:extLst>
            </c:dLbl>
            <c:dLbl>
              <c:idx val="3"/>
              <c:layout/>
              <c:tx>
                <c:strRef>
                  <c:f>公会計指標分析・財政指標組合せ分析表!$N$72</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{C68E7B09-D3E0-46F8-AD9E-844047FB0AC0}</c15:txfldGUID>
                      <c15:f>公会計指標分析・財政指標組合せ分析表!$N$72</c15:f>
                      <c15:dlblFieldTableCache>
                        <c:ptCount val="1"/>
                        <c:pt idx="0">
                          <c:v>H26</c:v>
                        </c:pt>
                      </c15:dlblFieldTableCache>
                    </c15:dlblFTEntry>
                  </c15:dlblFieldTable>
                  <c15:showDataLabelsRange val="0"/>
                </c:ext>
              </c:extLst>
            </c:dLbl>
            <c:dLbl>
              <c:idx val="4"/>
              <c:layout/>
              <c:tx>
                <c:strRef>
                  <c:f>公会計指標分析・財政指標組合せ分析表!$O$72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{AF122733-95AD-4E07-AD15-D9E2A9E0326B}</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公会計指標分析・財政指標組合せ分析表!$K$79:$O$79</c:f>
              <c:numCache>
                <c:formatCode>#,##0.0;"▲ "#,##0.0</c:formatCode>
                <c:ptCount val="5"/>
                <c:pt idx="0">
                  <c:v>8.6</c:v>
                </c:pt>
                <c:pt idx="1">
                  <c:v>8.3000000000000007</c:v>
                </c:pt>
                <c:pt idx="2">
                  <c:v>7.7</c:v>
                </c:pt>
                <c:pt idx="3">
                  <c:v>7.1</c:v>
                </c:pt>
                <c:pt idx="4">
                  <c:v>6.3</c:v>
                </c:pt>
              </c:numCache>
            </c:numRef>
          </c:xVal>
          <c:yVal>
            <c:numRef>
              <c:f>公会計指標分析・財政指標組合せ分析表!$K$77:$O$77</c:f>
              <c:numCache>
                <c:formatCode>#,##0.0;"▲ "#,##0.0</c:formatCode>
                <c:ptCount val="5"/>
                <c:pt idx="0">
                  <c:v>62.5</c:v>
                </c:pt>
                <c:pt idx="1">
                  <c:v>57.8</c:v>
                </c:pt>
                <c:pt idx="2">
                  <c:v>49.8</c:v>
                </c:pt>
                <c:pt idx="3">
                  <c:v>45.1</c:v>
                </c:pt>
                <c:pt idx="4">
                  <c:v>37.4</c:v>
                </c:pt>
              </c:numCache>
            </c:numRef>
          </c:yVal>
          <c:smooth val="0"/>
        </c:ser>
        <c:dLbls>
          <c:showLegendKey val="0"/>
          <c:showVal val="0"/>
          <c:showCatName val="0"/>
          <c:showSerName val="0"/>
          <c:showPercent val="0"/>
          <c:showBubbleSize val="0"/>
        </c:dLbls>
        <c:axId val="269867880"/>
        <c:axId val="269868272"/>
      </c:scatterChart>
      <c:valAx>
        <c:axId val="269867880"/>
        <c:scaling>
          <c:orientation val="minMax"/>
          <c:max val="13.1"/>
          <c:min val="5.9"/>
        </c:scaling>
        <c:delete val="0"/>
        <c:axPos val="b"/>
        <c:title>
          <c:tx>
            <c:rich>
              <a:bodyPr/>
              <a:lstStyle/>
              <a:p>
                <a:pPr>
                  <a:defRPr/>
                </a:pPr>
                <a:r>
                  <a:rPr lang="ja-JP" altLang="en-US" sz="1050" b="0"/>
                  <a:t>実質公債費比率</a:t>
                </a:r>
              </a:p>
            </c:rich>
          </c:tx>
          <c:layout>
            <c:manualLayout>
              <c:xMode val="edge"/>
              <c:yMode val="edge"/>
              <c:x val="0.46793742437462077"/>
              <c:y val="0.89952858833822247"/>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69868272"/>
        <c:crosses val="autoZero"/>
        <c:crossBetween val="midCat"/>
      </c:valAx>
      <c:valAx>
        <c:axId val="269868272"/>
        <c:scaling>
          <c:orientation val="minMax"/>
          <c:max val="78"/>
          <c:min val="22"/>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4E-2"/>
              <c:y val="0.2511965416087694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269867880"/>
        <c:crosses val="autoZero"/>
        <c:crossBetween val="midCat"/>
      </c:valAx>
      <c:spPr>
        <a:solidFill>
          <a:srgbClr val="E6FFD5"/>
        </a:solidFill>
        <a:ln w="19050">
          <a:solidFill>
            <a:srgbClr val="000000"/>
          </a:solid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長崎県佐世保市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mn-lt"/>
              <a:ea typeface="+mn-ea"/>
              <a:cs typeface="+mn-cs"/>
            </a:rPr>
            <a:t>　元利償還金等については</a:t>
          </a:r>
          <a:r>
            <a:rPr kumimoji="1" lang="ja-JP" altLang="en-US" sz="1300">
              <a:solidFill>
                <a:schemeClr val="dk1"/>
              </a:solidFill>
              <a:effectLst/>
              <a:latin typeface="+mn-lt"/>
              <a:ea typeface="+mn-ea"/>
              <a:cs typeface="+mn-cs"/>
            </a:rPr>
            <a:t>、</a:t>
          </a:r>
          <a:r>
            <a:rPr kumimoji="1" lang="ja-JP" altLang="ja-JP" sz="1300">
              <a:solidFill>
                <a:schemeClr val="dk1"/>
              </a:solidFill>
              <a:effectLst/>
              <a:latin typeface="+mn-lt"/>
              <a:ea typeface="+mn-ea"/>
              <a:cs typeface="+mn-cs"/>
            </a:rPr>
            <a:t>元利償還金等の減により前年度と比較して約</a:t>
          </a:r>
          <a:r>
            <a:rPr kumimoji="1" lang="en-US" altLang="ja-JP" sz="1300">
              <a:solidFill>
                <a:schemeClr val="dk1"/>
              </a:solidFill>
              <a:effectLst/>
              <a:latin typeface="+mn-lt"/>
              <a:ea typeface="+mn-ea"/>
              <a:cs typeface="+mn-cs"/>
            </a:rPr>
            <a:t>9</a:t>
          </a:r>
          <a:r>
            <a:rPr kumimoji="1" lang="ja-JP" altLang="ja-JP" sz="1300">
              <a:solidFill>
                <a:schemeClr val="dk1"/>
              </a:solidFill>
              <a:effectLst/>
              <a:latin typeface="+mn-lt"/>
              <a:ea typeface="+mn-ea"/>
              <a:cs typeface="+mn-cs"/>
            </a:rPr>
            <a:t>億</a:t>
          </a:r>
          <a:r>
            <a:rPr kumimoji="1" lang="en-US" altLang="ja-JP" sz="1300">
              <a:solidFill>
                <a:schemeClr val="dk1"/>
              </a:solidFill>
              <a:effectLst/>
              <a:latin typeface="+mn-lt"/>
              <a:ea typeface="+mn-ea"/>
              <a:cs typeface="+mn-cs"/>
            </a:rPr>
            <a:t>9</a:t>
          </a:r>
          <a:r>
            <a:rPr kumimoji="1" lang="ja-JP" altLang="ja-JP" sz="1300">
              <a:solidFill>
                <a:schemeClr val="dk1"/>
              </a:solidFill>
              <a:effectLst/>
              <a:latin typeface="+mn-lt"/>
              <a:ea typeface="+mn-ea"/>
              <a:cs typeface="+mn-cs"/>
            </a:rPr>
            <a:t>千万円の減となった。</a:t>
          </a:r>
          <a:r>
            <a:rPr lang="ja-JP" altLang="ja-JP" sz="1300" b="0" i="0" baseline="0">
              <a:solidFill>
                <a:schemeClr val="dk1"/>
              </a:solidFill>
              <a:effectLst/>
              <a:latin typeface="+mn-lt"/>
              <a:ea typeface="+mn-ea"/>
              <a:cs typeface="+mn-cs"/>
            </a:rPr>
            <a:t>これは主に、一般会計等にかかる元利償還金について、地方債の計画的な発行に努めた結果、元金償還額が減となったことや、債務負担行為に基づく土地取得費の償還が進捗したことによるものである。</a:t>
          </a:r>
          <a:endParaRPr kumimoji="1" lang="en-US" altLang="ja-JP" sz="13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　また</a:t>
          </a:r>
          <a:r>
            <a:rPr kumimoji="1" lang="ja-JP" altLang="en-US" sz="1300">
              <a:solidFill>
                <a:schemeClr val="dk1"/>
              </a:solidFill>
              <a:effectLst/>
              <a:latin typeface="+mn-lt"/>
              <a:ea typeface="+mn-ea"/>
              <a:cs typeface="+mn-cs"/>
            </a:rPr>
            <a:t>、</a:t>
          </a:r>
          <a:r>
            <a:rPr kumimoji="1" lang="ja-JP" altLang="ja-JP" sz="1300">
              <a:solidFill>
                <a:schemeClr val="dk1"/>
              </a:solidFill>
              <a:effectLst/>
              <a:latin typeface="+mn-lt"/>
              <a:ea typeface="+mn-ea"/>
              <a:cs typeface="+mn-cs"/>
            </a:rPr>
            <a:t>控除財源である算入公債費等については</a:t>
          </a:r>
          <a:r>
            <a:rPr kumimoji="1" lang="ja-JP" altLang="en-US" sz="1300">
              <a:solidFill>
                <a:schemeClr val="dk1"/>
              </a:solidFill>
              <a:effectLst/>
              <a:latin typeface="+mn-lt"/>
              <a:ea typeface="+mn-ea"/>
              <a:cs typeface="+mn-cs"/>
            </a:rPr>
            <a:t>、</a:t>
          </a:r>
          <a:r>
            <a:rPr kumimoji="1" lang="ja-JP" altLang="ja-JP" sz="1300">
              <a:solidFill>
                <a:schemeClr val="dk1"/>
              </a:solidFill>
              <a:effectLst/>
              <a:latin typeface="+mn-lt"/>
              <a:ea typeface="+mn-ea"/>
              <a:cs typeface="+mn-cs"/>
            </a:rPr>
            <a:t>約</a:t>
          </a:r>
          <a:r>
            <a:rPr kumimoji="1" lang="en-US" altLang="ja-JP" sz="1300">
              <a:solidFill>
                <a:schemeClr val="dk1"/>
              </a:solidFill>
              <a:effectLst/>
              <a:latin typeface="+mn-lt"/>
              <a:ea typeface="+mn-ea"/>
              <a:cs typeface="+mn-cs"/>
            </a:rPr>
            <a:t>2</a:t>
          </a:r>
          <a:r>
            <a:rPr kumimoji="1" lang="ja-JP" altLang="ja-JP" sz="1300">
              <a:solidFill>
                <a:schemeClr val="dk1"/>
              </a:solidFill>
              <a:effectLst/>
              <a:latin typeface="+mn-lt"/>
              <a:ea typeface="+mn-ea"/>
              <a:cs typeface="+mn-cs"/>
            </a:rPr>
            <a:t>億</a:t>
          </a:r>
          <a:r>
            <a:rPr kumimoji="1" lang="en-US" altLang="ja-JP" sz="1300">
              <a:solidFill>
                <a:schemeClr val="dk1"/>
              </a:solidFill>
              <a:effectLst/>
              <a:latin typeface="+mn-lt"/>
              <a:ea typeface="+mn-ea"/>
              <a:cs typeface="+mn-cs"/>
            </a:rPr>
            <a:t>9</a:t>
          </a:r>
          <a:r>
            <a:rPr kumimoji="1" lang="ja-JP" altLang="ja-JP" sz="1300">
              <a:solidFill>
                <a:schemeClr val="dk1"/>
              </a:solidFill>
              <a:effectLst/>
              <a:latin typeface="+mn-lt"/>
              <a:ea typeface="+mn-ea"/>
              <a:cs typeface="+mn-cs"/>
            </a:rPr>
            <a:t>千万円の増と</a:t>
          </a:r>
          <a:r>
            <a:rPr kumimoji="1" lang="ja-JP" altLang="en-US" sz="1300">
              <a:solidFill>
                <a:schemeClr val="dk1"/>
              </a:solidFill>
              <a:effectLst/>
              <a:latin typeface="+mn-lt"/>
              <a:ea typeface="+mn-ea"/>
              <a:cs typeface="+mn-cs"/>
            </a:rPr>
            <a:t>なった、この点については</a:t>
          </a:r>
          <a:r>
            <a:rPr lang="ja-JP" altLang="ja-JP" sz="1300" b="0" i="0" baseline="0">
              <a:solidFill>
                <a:schemeClr val="dk1"/>
              </a:solidFill>
              <a:effectLst/>
              <a:latin typeface="+mn-lt"/>
              <a:ea typeface="+mn-ea"/>
              <a:cs typeface="+mn-cs"/>
            </a:rPr>
            <a:t>交付税措置率が高い有利な地方債を優先的に発行していることがうかがえる。</a:t>
          </a:r>
          <a:endParaRPr lang="ja-JP" altLang="ja-JP" sz="1300">
            <a:effectLst/>
          </a:endParaRPr>
        </a:p>
        <a:p>
          <a:r>
            <a:rPr kumimoji="1" lang="ja-JP" altLang="ja-JP" sz="1300">
              <a:solidFill>
                <a:schemeClr val="dk1"/>
              </a:solidFill>
              <a:effectLst/>
              <a:latin typeface="+mn-lt"/>
              <a:ea typeface="+mn-ea"/>
              <a:cs typeface="+mn-cs"/>
            </a:rPr>
            <a:t>分子合計では前年度と比較して約</a:t>
          </a:r>
          <a:r>
            <a:rPr kumimoji="1" lang="en-US" altLang="ja-JP" sz="1300">
              <a:solidFill>
                <a:schemeClr val="dk1"/>
              </a:solidFill>
              <a:effectLst/>
              <a:latin typeface="+mn-lt"/>
              <a:ea typeface="+mn-ea"/>
              <a:cs typeface="+mn-cs"/>
            </a:rPr>
            <a:t>12</a:t>
          </a:r>
          <a:r>
            <a:rPr kumimoji="1" lang="ja-JP" altLang="ja-JP" sz="1300">
              <a:solidFill>
                <a:schemeClr val="dk1"/>
              </a:solidFill>
              <a:effectLst/>
              <a:latin typeface="+mn-lt"/>
              <a:ea typeface="+mn-ea"/>
              <a:cs typeface="+mn-cs"/>
            </a:rPr>
            <a:t>億</a:t>
          </a:r>
          <a:r>
            <a:rPr kumimoji="1" lang="en-US" altLang="ja-JP" sz="1300">
              <a:solidFill>
                <a:schemeClr val="dk1"/>
              </a:solidFill>
              <a:effectLst/>
              <a:latin typeface="+mn-lt"/>
              <a:ea typeface="+mn-ea"/>
              <a:cs typeface="+mn-cs"/>
            </a:rPr>
            <a:t>8</a:t>
          </a:r>
          <a:r>
            <a:rPr kumimoji="1" lang="ja-JP" altLang="en-US" sz="1300">
              <a:solidFill>
                <a:schemeClr val="dk1"/>
              </a:solidFill>
              <a:effectLst/>
              <a:latin typeface="+mn-lt"/>
              <a:ea typeface="+mn-ea"/>
              <a:cs typeface="+mn-cs"/>
            </a:rPr>
            <a:t>千万</a:t>
          </a:r>
          <a:r>
            <a:rPr kumimoji="1" lang="ja-JP" altLang="ja-JP" sz="1300">
              <a:solidFill>
                <a:schemeClr val="dk1"/>
              </a:solidFill>
              <a:effectLst/>
              <a:latin typeface="+mn-lt"/>
              <a:ea typeface="+mn-ea"/>
              <a:cs typeface="+mn-cs"/>
            </a:rPr>
            <a:t>円の減とな</a:t>
          </a:r>
          <a:r>
            <a:rPr kumimoji="1" lang="ja-JP" altLang="en-US" sz="1300">
              <a:solidFill>
                <a:schemeClr val="dk1"/>
              </a:solidFill>
              <a:effectLst/>
              <a:latin typeface="+mn-lt"/>
              <a:ea typeface="+mn-ea"/>
              <a:cs typeface="+mn-cs"/>
            </a:rPr>
            <a:t>り、平成</a:t>
          </a:r>
          <a:r>
            <a:rPr kumimoji="1" lang="en-US" altLang="ja-JP" sz="1300">
              <a:solidFill>
                <a:schemeClr val="dk1"/>
              </a:solidFill>
              <a:effectLst/>
              <a:latin typeface="+mn-lt"/>
              <a:ea typeface="+mn-ea"/>
              <a:cs typeface="+mn-cs"/>
            </a:rPr>
            <a:t>25</a:t>
          </a:r>
          <a:r>
            <a:rPr kumimoji="1" lang="ja-JP" altLang="en-US" sz="1300">
              <a:solidFill>
                <a:schemeClr val="dk1"/>
              </a:solidFill>
              <a:effectLst/>
              <a:latin typeface="+mn-lt"/>
              <a:ea typeface="+mn-ea"/>
              <a:cs typeface="+mn-cs"/>
            </a:rPr>
            <a:t>年から平成</a:t>
          </a:r>
          <a:r>
            <a:rPr kumimoji="1" lang="en-US" altLang="ja-JP" sz="1300">
              <a:solidFill>
                <a:schemeClr val="dk1"/>
              </a:solidFill>
              <a:effectLst/>
              <a:latin typeface="+mn-lt"/>
              <a:ea typeface="+mn-ea"/>
              <a:cs typeface="+mn-cs"/>
            </a:rPr>
            <a:t>27</a:t>
          </a:r>
          <a:r>
            <a:rPr kumimoji="1" lang="ja-JP" altLang="en-US" sz="1300">
              <a:solidFill>
                <a:schemeClr val="dk1"/>
              </a:solidFill>
              <a:effectLst/>
              <a:latin typeface="+mn-lt"/>
              <a:ea typeface="+mn-ea"/>
              <a:cs typeface="+mn-cs"/>
            </a:rPr>
            <a:t>年度の</a:t>
          </a:r>
          <a:r>
            <a:rPr kumimoji="1" lang="en-US" altLang="ja-JP" sz="1300">
              <a:solidFill>
                <a:schemeClr val="dk1"/>
              </a:solidFill>
              <a:effectLst/>
              <a:latin typeface="+mn-lt"/>
              <a:ea typeface="+mn-ea"/>
              <a:cs typeface="+mn-cs"/>
            </a:rPr>
            <a:t>3</a:t>
          </a:r>
          <a:r>
            <a:rPr kumimoji="1" lang="ja-JP" altLang="en-US" sz="1300">
              <a:solidFill>
                <a:schemeClr val="dk1"/>
              </a:solidFill>
              <a:effectLst/>
              <a:latin typeface="+mn-lt"/>
              <a:ea typeface="+mn-ea"/>
              <a:cs typeface="+mn-cs"/>
            </a:rPr>
            <a:t>か年平均で算出した平成</a:t>
          </a:r>
          <a:r>
            <a:rPr kumimoji="1" lang="en-US" altLang="ja-JP" sz="1300">
              <a:solidFill>
                <a:schemeClr val="dk1"/>
              </a:solidFill>
              <a:effectLst/>
              <a:latin typeface="+mn-lt"/>
              <a:ea typeface="+mn-ea"/>
              <a:cs typeface="+mn-cs"/>
            </a:rPr>
            <a:t>27</a:t>
          </a:r>
          <a:r>
            <a:rPr kumimoji="1" lang="ja-JP" altLang="en-US" sz="1300">
              <a:solidFill>
                <a:schemeClr val="dk1"/>
              </a:solidFill>
              <a:effectLst/>
              <a:latin typeface="+mn-lt"/>
              <a:ea typeface="+mn-ea"/>
              <a:cs typeface="+mn-cs"/>
            </a:rPr>
            <a:t>年度の実質公債費比率は</a:t>
          </a:r>
          <a:r>
            <a:rPr kumimoji="1" lang="en-US" altLang="ja-JP" sz="1300">
              <a:solidFill>
                <a:schemeClr val="dk1"/>
              </a:solidFill>
              <a:effectLst/>
              <a:latin typeface="+mn-lt"/>
              <a:ea typeface="+mn-ea"/>
              <a:cs typeface="+mn-cs"/>
            </a:rPr>
            <a:t>8.2</a:t>
          </a:r>
          <a:r>
            <a:rPr kumimoji="1" lang="ja-JP" altLang="en-US" sz="1300">
              <a:solidFill>
                <a:schemeClr val="dk1"/>
              </a:solidFill>
              <a:effectLst/>
              <a:latin typeface="+mn-lt"/>
              <a:ea typeface="+mn-ea"/>
              <a:cs typeface="+mn-cs"/>
            </a:rPr>
            <a:t>％となり、平成</a:t>
          </a:r>
          <a:r>
            <a:rPr kumimoji="1" lang="en-US" altLang="ja-JP" sz="1300">
              <a:solidFill>
                <a:schemeClr val="dk1"/>
              </a:solidFill>
              <a:effectLst/>
              <a:latin typeface="+mn-lt"/>
              <a:ea typeface="+mn-ea"/>
              <a:cs typeface="+mn-cs"/>
            </a:rPr>
            <a:t>26</a:t>
          </a:r>
          <a:r>
            <a:rPr kumimoji="1" lang="ja-JP" altLang="en-US" sz="1300">
              <a:solidFill>
                <a:schemeClr val="dk1"/>
              </a:solidFill>
              <a:effectLst/>
              <a:latin typeface="+mn-lt"/>
              <a:ea typeface="+mn-ea"/>
              <a:cs typeface="+mn-cs"/>
            </a:rPr>
            <a:t>年度の</a:t>
          </a:r>
          <a:r>
            <a:rPr kumimoji="1" lang="en-US" altLang="ja-JP" sz="1300">
              <a:solidFill>
                <a:schemeClr val="dk1"/>
              </a:solidFill>
              <a:effectLst/>
              <a:latin typeface="+mn-lt"/>
              <a:ea typeface="+mn-ea"/>
              <a:cs typeface="+mn-cs"/>
            </a:rPr>
            <a:t>9.7</a:t>
          </a:r>
          <a:r>
            <a:rPr kumimoji="1" lang="ja-JP" altLang="en-US" sz="1300">
              <a:solidFill>
                <a:schemeClr val="dk1"/>
              </a:solidFill>
              <a:effectLst/>
              <a:latin typeface="+mn-lt"/>
              <a:ea typeface="+mn-ea"/>
              <a:cs typeface="+mn-cs"/>
            </a:rPr>
            <a:t>％から</a:t>
          </a:r>
          <a:r>
            <a:rPr kumimoji="1" lang="en-US" altLang="ja-JP" sz="1300">
              <a:solidFill>
                <a:schemeClr val="dk1"/>
              </a:solidFill>
              <a:effectLst/>
              <a:latin typeface="+mn-lt"/>
              <a:ea typeface="+mn-ea"/>
              <a:cs typeface="+mn-cs"/>
            </a:rPr>
            <a:t>1.5</a:t>
          </a:r>
          <a:r>
            <a:rPr kumimoji="1" lang="ja-JP" altLang="en-US" sz="1300">
              <a:solidFill>
                <a:schemeClr val="dk1"/>
              </a:solidFill>
              <a:effectLst/>
              <a:latin typeface="+mn-lt"/>
              <a:ea typeface="+mn-ea"/>
              <a:cs typeface="+mn-cs"/>
            </a:rPr>
            <a:t>ポイント好転している</a:t>
          </a:r>
          <a:r>
            <a:rPr kumimoji="1" lang="ja-JP" altLang="ja-JP" sz="1300">
              <a:solidFill>
                <a:schemeClr val="dk1"/>
              </a:solidFill>
              <a:effectLst/>
              <a:latin typeface="+mn-lt"/>
              <a:ea typeface="+mn-ea"/>
              <a:cs typeface="+mn-cs"/>
            </a:rPr>
            <a:t>。</a:t>
          </a:r>
          <a:endParaRPr lang="en-US" altLang="ja-JP" sz="1300" b="0" i="0" baseline="0">
            <a:solidFill>
              <a:srgbClr val="FF0000"/>
            </a:solidFill>
            <a:effectLst/>
            <a:latin typeface="+mn-lt"/>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長崎県佐世保市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ysClr val="windowText" lastClr="000000"/>
              </a:solidFill>
              <a:effectLst/>
              <a:latin typeface="+mn-lt"/>
              <a:ea typeface="+mn-ea"/>
              <a:cs typeface="+mn-cs"/>
            </a:rPr>
            <a:t>　</a:t>
          </a:r>
          <a:r>
            <a:rPr kumimoji="1" lang="ja-JP" altLang="ja-JP" sz="1300">
              <a:solidFill>
                <a:sysClr val="windowText" lastClr="000000"/>
              </a:solidFill>
              <a:effectLst/>
              <a:latin typeface="+mn-lt"/>
              <a:ea typeface="+mn-ea"/>
              <a:cs typeface="+mn-cs"/>
            </a:rPr>
            <a:t>将来負担額については</a:t>
          </a:r>
          <a:r>
            <a:rPr kumimoji="1" lang="ja-JP" altLang="en-US" sz="1300">
              <a:solidFill>
                <a:sysClr val="windowText" lastClr="000000"/>
              </a:solidFill>
              <a:effectLst/>
              <a:latin typeface="+mn-lt"/>
              <a:ea typeface="+mn-ea"/>
              <a:cs typeface="+mn-cs"/>
            </a:rPr>
            <a:t>、</a:t>
          </a:r>
          <a:r>
            <a:rPr kumimoji="1" lang="ja-JP" altLang="ja-JP" sz="1300">
              <a:solidFill>
                <a:sysClr val="windowText" lastClr="000000"/>
              </a:solidFill>
              <a:effectLst/>
              <a:latin typeface="+mn-lt"/>
              <a:ea typeface="+mn-ea"/>
              <a:cs typeface="+mn-cs"/>
            </a:rPr>
            <a:t>職員に係る退職手当負担見込額が約</a:t>
          </a:r>
          <a:r>
            <a:rPr kumimoji="1" lang="en-US" altLang="ja-JP" sz="1300">
              <a:solidFill>
                <a:sysClr val="windowText" lastClr="000000"/>
              </a:solidFill>
              <a:effectLst/>
              <a:latin typeface="+mn-lt"/>
              <a:ea typeface="+mn-ea"/>
              <a:cs typeface="+mn-cs"/>
            </a:rPr>
            <a:t>3</a:t>
          </a:r>
          <a:r>
            <a:rPr kumimoji="1" lang="ja-JP" altLang="en-US" sz="1300">
              <a:solidFill>
                <a:sysClr val="windowText" lastClr="000000"/>
              </a:solidFill>
              <a:effectLst/>
              <a:latin typeface="+mn-lt"/>
              <a:ea typeface="+mn-ea"/>
              <a:cs typeface="+mn-cs"/>
            </a:rPr>
            <a:t>億</a:t>
          </a:r>
          <a:r>
            <a:rPr kumimoji="1" lang="en-US" altLang="ja-JP" sz="1300">
              <a:solidFill>
                <a:sysClr val="windowText" lastClr="000000"/>
              </a:solidFill>
              <a:effectLst/>
              <a:latin typeface="+mn-lt"/>
              <a:ea typeface="+mn-ea"/>
              <a:cs typeface="+mn-cs"/>
            </a:rPr>
            <a:t>3</a:t>
          </a:r>
          <a:r>
            <a:rPr kumimoji="1" lang="ja-JP" altLang="en-US" sz="1300">
              <a:solidFill>
                <a:sysClr val="windowText" lastClr="000000"/>
              </a:solidFill>
              <a:effectLst/>
              <a:latin typeface="+mn-lt"/>
              <a:ea typeface="+mn-ea"/>
              <a:cs typeface="+mn-cs"/>
            </a:rPr>
            <a:t>千万円</a:t>
          </a:r>
          <a:r>
            <a:rPr kumimoji="1" lang="ja-JP" altLang="ja-JP" sz="1300">
              <a:solidFill>
                <a:sysClr val="windowText" lastClr="000000"/>
              </a:solidFill>
              <a:effectLst/>
              <a:latin typeface="+mn-lt"/>
              <a:ea typeface="+mn-ea"/>
              <a:cs typeface="+mn-cs"/>
            </a:rPr>
            <a:t>増加したが</a:t>
          </a:r>
          <a:r>
            <a:rPr kumimoji="1" lang="ja-JP" altLang="en-US" sz="1300">
              <a:solidFill>
                <a:sysClr val="windowText" lastClr="000000"/>
              </a:solidFill>
              <a:effectLst/>
              <a:latin typeface="+mn-lt"/>
              <a:ea typeface="+mn-ea"/>
              <a:cs typeface="+mn-cs"/>
            </a:rPr>
            <a:t>、</a:t>
          </a:r>
          <a:r>
            <a:rPr lang="ja-JP" altLang="ja-JP" sz="1300">
              <a:solidFill>
                <a:schemeClr val="dk1"/>
              </a:solidFill>
              <a:effectLst/>
              <a:latin typeface="+mn-lt"/>
              <a:ea typeface="+mn-ea"/>
              <a:cs typeface="+mn-cs"/>
            </a:rPr>
            <a:t>財政運営方針として市債発行額が元金償還額を上回らないようにしていることにより</a:t>
          </a:r>
          <a:r>
            <a:rPr kumimoji="1" lang="ja-JP" altLang="ja-JP" sz="1300">
              <a:solidFill>
                <a:sysClr val="windowText" lastClr="000000"/>
              </a:solidFill>
              <a:effectLst/>
              <a:latin typeface="+mn-lt"/>
              <a:ea typeface="+mn-ea"/>
              <a:cs typeface="+mn-cs"/>
            </a:rPr>
            <a:t>一般会計等に係る地方債の現在高が約</a:t>
          </a:r>
          <a:r>
            <a:rPr kumimoji="1" lang="en-US" altLang="ja-JP" sz="1300">
              <a:solidFill>
                <a:sysClr val="windowText" lastClr="000000"/>
              </a:solidFill>
              <a:effectLst/>
              <a:latin typeface="+mn-lt"/>
              <a:ea typeface="+mn-ea"/>
              <a:cs typeface="+mn-cs"/>
            </a:rPr>
            <a:t>42</a:t>
          </a:r>
          <a:r>
            <a:rPr kumimoji="1" lang="ja-JP" altLang="ja-JP" sz="1300">
              <a:solidFill>
                <a:sysClr val="windowText" lastClr="000000"/>
              </a:solidFill>
              <a:effectLst/>
              <a:latin typeface="+mn-lt"/>
              <a:ea typeface="+mn-ea"/>
              <a:cs typeface="+mn-cs"/>
            </a:rPr>
            <a:t>億円の減</a:t>
          </a:r>
          <a:r>
            <a:rPr kumimoji="1" lang="ja-JP" altLang="en-US" sz="1300">
              <a:solidFill>
                <a:sysClr val="windowText" lastClr="000000"/>
              </a:solidFill>
              <a:effectLst/>
              <a:latin typeface="+mn-lt"/>
              <a:ea typeface="+mn-ea"/>
              <a:cs typeface="+mn-cs"/>
            </a:rPr>
            <a:t>したことや、</a:t>
          </a:r>
          <a:r>
            <a:rPr kumimoji="1" lang="ja-JP" altLang="ja-JP" sz="1300">
              <a:solidFill>
                <a:sysClr val="windowText" lastClr="000000"/>
              </a:solidFill>
              <a:effectLst/>
              <a:latin typeface="+mn-lt"/>
              <a:ea typeface="+mn-ea"/>
              <a:cs typeface="+mn-cs"/>
            </a:rPr>
            <a:t>債務負担行為に基づく支出予定額が約</a:t>
          </a:r>
          <a:r>
            <a:rPr kumimoji="1" lang="en-US" altLang="ja-JP" sz="1300">
              <a:solidFill>
                <a:sysClr val="windowText" lastClr="000000"/>
              </a:solidFill>
              <a:effectLst/>
              <a:latin typeface="+mn-lt"/>
              <a:ea typeface="+mn-ea"/>
              <a:cs typeface="+mn-cs"/>
            </a:rPr>
            <a:t>3</a:t>
          </a:r>
          <a:r>
            <a:rPr kumimoji="1" lang="ja-JP" altLang="ja-JP" sz="1300">
              <a:solidFill>
                <a:sysClr val="windowText" lastClr="000000"/>
              </a:solidFill>
              <a:effectLst/>
              <a:latin typeface="+mn-lt"/>
              <a:ea typeface="+mn-ea"/>
              <a:cs typeface="+mn-cs"/>
            </a:rPr>
            <a:t>億</a:t>
          </a:r>
          <a:r>
            <a:rPr kumimoji="1" lang="en-US" altLang="ja-JP" sz="1300">
              <a:solidFill>
                <a:sysClr val="windowText" lastClr="000000"/>
              </a:solidFill>
              <a:effectLst/>
              <a:latin typeface="+mn-lt"/>
              <a:ea typeface="+mn-ea"/>
              <a:cs typeface="+mn-cs"/>
            </a:rPr>
            <a:t>2</a:t>
          </a:r>
          <a:r>
            <a:rPr kumimoji="1" lang="ja-JP" altLang="ja-JP" sz="1300">
              <a:solidFill>
                <a:sysClr val="windowText" lastClr="000000"/>
              </a:solidFill>
              <a:effectLst/>
              <a:latin typeface="+mn-lt"/>
              <a:ea typeface="+mn-ea"/>
              <a:cs typeface="+mn-cs"/>
            </a:rPr>
            <a:t>千万円の減となったことなどにより</a:t>
          </a:r>
          <a:r>
            <a:rPr kumimoji="1" lang="ja-JP" altLang="en-US" sz="1300">
              <a:solidFill>
                <a:sysClr val="windowText" lastClr="000000"/>
              </a:solidFill>
              <a:effectLst/>
              <a:latin typeface="+mn-lt"/>
              <a:ea typeface="+mn-ea"/>
              <a:cs typeface="+mn-cs"/>
            </a:rPr>
            <a:t>、</a:t>
          </a:r>
          <a:r>
            <a:rPr kumimoji="1" lang="ja-JP" altLang="ja-JP" sz="1300">
              <a:solidFill>
                <a:sysClr val="windowText" lastClr="000000"/>
              </a:solidFill>
              <a:effectLst/>
              <a:latin typeface="+mn-lt"/>
              <a:ea typeface="+mn-ea"/>
              <a:cs typeface="+mn-cs"/>
            </a:rPr>
            <a:t>前年度と比較して計約</a:t>
          </a:r>
          <a:r>
            <a:rPr kumimoji="1" lang="en-US" altLang="ja-JP" sz="1300">
              <a:solidFill>
                <a:sysClr val="windowText" lastClr="000000"/>
              </a:solidFill>
              <a:effectLst/>
              <a:latin typeface="+mn-lt"/>
              <a:ea typeface="+mn-ea"/>
              <a:cs typeface="+mn-cs"/>
            </a:rPr>
            <a:t>40</a:t>
          </a:r>
          <a:r>
            <a:rPr kumimoji="1" lang="ja-JP" altLang="ja-JP" sz="1300">
              <a:solidFill>
                <a:sysClr val="windowText" lastClr="000000"/>
              </a:solidFill>
              <a:effectLst/>
              <a:latin typeface="+mn-lt"/>
              <a:ea typeface="+mn-ea"/>
              <a:cs typeface="+mn-cs"/>
            </a:rPr>
            <a:t>億</a:t>
          </a:r>
          <a:r>
            <a:rPr kumimoji="1" lang="en-US" altLang="ja-JP" sz="1300">
              <a:solidFill>
                <a:sysClr val="windowText" lastClr="000000"/>
              </a:solidFill>
              <a:effectLst/>
              <a:latin typeface="+mn-lt"/>
              <a:ea typeface="+mn-ea"/>
              <a:cs typeface="+mn-cs"/>
            </a:rPr>
            <a:t>6</a:t>
          </a:r>
          <a:r>
            <a:rPr kumimoji="1" lang="ja-JP" altLang="ja-JP" sz="1300">
              <a:solidFill>
                <a:sysClr val="windowText" lastClr="000000"/>
              </a:solidFill>
              <a:effectLst/>
              <a:latin typeface="+mn-lt"/>
              <a:ea typeface="+mn-ea"/>
              <a:cs typeface="+mn-cs"/>
            </a:rPr>
            <a:t>千万円の減となった。</a:t>
          </a:r>
          <a:endParaRPr lang="ja-JP" altLang="ja-JP" sz="1300">
            <a:solidFill>
              <a:sysClr val="windowText" lastClr="000000"/>
            </a:solidFill>
            <a:effectLst/>
          </a:endParaRPr>
        </a:p>
        <a:p>
          <a:r>
            <a:rPr kumimoji="1" lang="ja-JP" altLang="ja-JP" sz="1300">
              <a:solidFill>
                <a:sysClr val="windowText" lastClr="000000"/>
              </a:solidFill>
              <a:effectLst/>
              <a:latin typeface="+mn-lt"/>
              <a:ea typeface="+mn-ea"/>
              <a:cs typeface="+mn-cs"/>
            </a:rPr>
            <a:t>　また</a:t>
          </a:r>
          <a:r>
            <a:rPr kumimoji="1" lang="ja-JP" altLang="en-US" sz="1300">
              <a:solidFill>
                <a:sysClr val="windowText" lastClr="000000"/>
              </a:solidFill>
              <a:effectLst/>
              <a:latin typeface="+mn-lt"/>
              <a:ea typeface="+mn-ea"/>
              <a:cs typeface="+mn-cs"/>
            </a:rPr>
            <a:t>、</a:t>
          </a:r>
          <a:r>
            <a:rPr kumimoji="1" lang="ja-JP" altLang="ja-JP" sz="1300">
              <a:solidFill>
                <a:sysClr val="windowText" lastClr="000000"/>
              </a:solidFill>
              <a:effectLst/>
              <a:latin typeface="+mn-lt"/>
              <a:ea typeface="+mn-ea"/>
              <a:cs typeface="+mn-cs"/>
            </a:rPr>
            <a:t>控除財源である充当可能財源等については</a:t>
          </a:r>
          <a:r>
            <a:rPr kumimoji="1" lang="ja-JP" altLang="en-US" sz="1300">
              <a:solidFill>
                <a:sysClr val="windowText" lastClr="000000"/>
              </a:solidFill>
              <a:effectLst/>
              <a:latin typeface="+mn-lt"/>
              <a:ea typeface="+mn-ea"/>
              <a:cs typeface="+mn-cs"/>
            </a:rPr>
            <a:t>、</a:t>
          </a:r>
          <a:r>
            <a:rPr kumimoji="1" lang="ja-JP" altLang="ja-JP" sz="1300">
              <a:solidFill>
                <a:sysClr val="windowText" lastClr="000000"/>
              </a:solidFill>
              <a:effectLst/>
              <a:latin typeface="+mn-lt"/>
              <a:ea typeface="+mn-ea"/>
              <a:cs typeface="+mn-cs"/>
            </a:rPr>
            <a:t>基準財政需要額算入見込額が</a:t>
          </a:r>
          <a:r>
            <a:rPr kumimoji="1" lang="ja-JP" altLang="en-US" sz="1300">
              <a:solidFill>
                <a:sysClr val="windowText" lastClr="000000"/>
              </a:solidFill>
              <a:effectLst/>
              <a:latin typeface="+mn-lt"/>
              <a:ea typeface="+mn-ea"/>
              <a:cs typeface="+mn-cs"/>
            </a:rPr>
            <a:t>約</a:t>
          </a:r>
          <a:r>
            <a:rPr kumimoji="1" lang="en-US" altLang="ja-JP" sz="1300">
              <a:solidFill>
                <a:sysClr val="windowText" lastClr="000000"/>
              </a:solidFill>
              <a:effectLst/>
              <a:latin typeface="+mn-lt"/>
              <a:ea typeface="+mn-ea"/>
              <a:cs typeface="+mn-cs"/>
            </a:rPr>
            <a:t>8</a:t>
          </a:r>
          <a:r>
            <a:rPr kumimoji="1" lang="ja-JP" altLang="en-US" sz="1300">
              <a:solidFill>
                <a:sysClr val="windowText" lastClr="000000"/>
              </a:solidFill>
              <a:effectLst/>
              <a:latin typeface="+mn-lt"/>
              <a:ea typeface="+mn-ea"/>
              <a:cs typeface="+mn-cs"/>
            </a:rPr>
            <a:t>億</a:t>
          </a:r>
          <a:r>
            <a:rPr kumimoji="1" lang="en-US" altLang="ja-JP" sz="1300">
              <a:solidFill>
                <a:sysClr val="windowText" lastClr="000000"/>
              </a:solidFill>
              <a:effectLst/>
              <a:latin typeface="+mn-lt"/>
              <a:ea typeface="+mn-ea"/>
              <a:cs typeface="+mn-cs"/>
            </a:rPr>
            <a:t>4</a:t>
          </a:r>
          <a:r>
            <a:rPr kumimoji="1" lang="ja-JP" altLang="en-US" sz="1300">
              <a:solidFill>
                <a:sysClr val="windowText" lastClr="000000"/>
              </a:solidFill>
              <a:effectLst/>
              <a:latin typeface="+mn-lt"/>
              <a:ea typeface="+mn-ea"/>
              <a:cs typeface="+mn-cs"/>
            </a:rPr>
            <a:t>千万円</a:t>
          </a:r>
          <a:r>
            <a:rPr kumimoji="1" lang="ja-JP" altLang="ja-JP" sz="1300">
              <a:solidFill>
                <a:sysClr val="windowText" lastClr="000000"/>
              </a:solidFill>
              <a:effectLst/>
              <a:latin typeface="+mn-lt"/>
              <a:ea typeface="+mn-ea"/>
              <a:cs typeface="+mn-cs"/>
            </a:rPr>
            <a:t>の減となったものの</a:t>
          </a:r>
          <a:r>
            <a:rPr kumimoji="1" lang="ja-JP" altLang="en-US" sz="1300">
              <a:solidFill>
                <a:sysClr val="windowText" lastClr="000000"/>
              </a:solidFill>
              <a:effectLst/>
              <a:latin typeface="+mn-lt"/>
              <a:ea typeface="+mn-ea"/>
              <a:cs typeface="+mn-cs"/>
            </a:rPr>
            <a:t>、ふるさと佐世保元気基金の新設などにより</a:t>
          </a:r>
          <a:r>
            <a:rPr kumimoji="1" lang="ja-JP" altLang="ja-JP" sz="1300">
              <a:solidFill>
                <a:sysClr val="windowText" lastClr="000000"/>
              </a:solidFill>
              <a:effectLst/>
              <a:latin typeface="+mn-lt"/>
              <a:ea typeface="+mn-ea"/>
              <a:cs typeface="+mn-cs"/>
            </a:rPr>
            <a:t>充当可能基金が約</a:t>
          </a:r>
          <a:r>
            <a:rPr kumimoji="1" lang="en-US" altLang="ja-JP" sz="1300">
              <a:solidFill>
                <a:sysClr val="windowText" lastClr="000000"/>
              </a:solidFill>
              <a:effectLst/>
              <a:latin typeface="+mn-lt"/>
              <a:ea typeface="+mn-ea"/>
              <a:cs typeface="+mn-cs"/>
            </a:rPr>
            <a:t>24</a:t>
          </a:r>
          <a:r>
            <a:rPr kumimoji="1" lang="ja-JP" altLang="en-US" sz="1300">
              <a:solidFill>
                <a:sysClr val="windowText" lastClr="000000"/>
              </a:solidFill>
              <a:effectLst/>
              <a:latin typeface="+mn-lt"/>
              <a:ea typeface="+mn-ea"/>
              <a:cs typeface="+mn-cs"/>
            </a:rPr>
            <a:t>億</a:t>
          </a:r>
          <a:r>
            <a:rPr kumimoji="1" lang="en-US" altLang="ja-JP" sz="1300">
              <a:solidFill>
                <a:sysClr val="windowText" lastClr="000000"/>
              </a:solidFill>
              <a:effectLst/>
              <a:latin typeface="+mn-lt"/>
              <a:ea typeface="+mn-ea"/>
              <a:cs typeface="+mn-cs"/>
            </a:rPr>
            <a:t>5</a:t>
          </a:r>
          <a:r>
            <a:rPr kumimoji="1" lang="ja-JP" altLang="en-US" sz="1300">
              <a:solidFill>
                <a:sysClr val="windowText" lastClr="000000"/>
              </a:solidFill>
              <a:effectLst/>
              <a:latin typeface="+mn-lt"/>
              <a:ea typeface="+mn-ea"/>
              <a:cs typeface="+mn-cs"/>
            </a:rPr>
            <a:t>千万円の増となったことや</a:t>
          </a:r>
          <a:r>
            <a:rPr kumimoji="1" lang="ja-JP" altLang="ja-JP" sz="1300">
              <a:solidFill>
                <a:sysClr val="windowText" lastClr="000000"/>
              </a:solidFill>
              <a:effectLst/>
              <a:latin typeface="+mn-lt"/>
              <a:ea typeface="+mn-ea"/>
              <a:cs typeface="+mn-cs"/>
            </a:rPr>
            <a:t>、都市計画税や市営住宅使用料等の充当可能特定歳入が約</a:t>
          </a:r>
          <a:r>
            <a:rPr kumimoji="1" lang="en-US" altLang="ja-JP" sz="1300">
              <a:solidFill>
                <a:sysClr val="windowText" lastClr="000000"/>
              </a:solidFill>
              <a:effectLst/>
              <a:latin typeface="+mn-lt"/>
              <a:ea typeface="+mn-ea"/>
              <a:cs typeface="+mn-cs"/>
            </a:rPr>
            <a:t>26</a:t>
          </a:r>
          <a:r>
            <a:rPr kumimoji="1" lang="ja-JP" altLang="ja-JP" sz="1300">
              <a:solidFill>
                <a:sysClr val="windowText" lastClr="000000"/>
              </a:solidFill>
              <a:effectLst/>
              <a:latin typeface="+mn-lt"/>
              <a:ea typeface="+mn-ea"/>
              <a:cs typeface="+mn-cs"/>
            </a:rPr>
            <a:t>億</a:t>
          </a:r>
          <a:r>
            <a:rPr kumimoji="1" lang="en-US" altLang="ja-JP" sz="1300">
              <a:solidFill>
                <a:sysClr val="windowText" lastClr="000000"/>
              </a:solidFill>
              <a:effectLst/>
              <a:latin typeface="+mn-lt"/>
              <a:ea typeface="+mn-ea"/>
              <a:cs typeface="+mn-cs"/>
            </a:rPr>
            <a:t>8</a:t>
          </a:r>
          <a:r>
            <a:rPr kumimoji="1" lang="ja-JP" altLang="ja-JP" sz="1300">
              <a:solidFill>
                <a:sysClr val="windowText" lastClr="000000"/>
              </a:solidFill>
              <a:effectLst/>
              <a:latin typeface="+mn-lt"/>
              <a:ea typeface="+mn-ea"/>
              <a:cs typeface="+mn-cs"/>
            </a:rPr>
            <a:t>千万円の増となったことにより</a:t>
          </a:r>
          <a:r>
            <a:rPr kumimoji="1" lang="ja-JP" altLang="en-US" sz="1300">
              <a:solidFill>
                <a:sysClr val="windowText" lastClr="000000"/>
              </a:solidFill>
              <a:effectLst/>
              <a:latin typeface="+mn-lt"/>
              <a:ea typeface="+mn-ea"/>
              <a:cs typeface="+mn-cs"/>
            </a:rPr>
            <a:t>、</a:t>
          </a:r>
          <a:r>
            <a:rPr kumimoji="1" lang="ja-JP" altLang="ja-JP" sz="1300">
              <a:solidFill>
                <a:sysClr val="windowText" lastClr="000000"/>
              </a:solidFill>
              <a:effectLst/>
              <a:latin typeface="+mn-lt"/>
              <a:ea typeface="+mn-ea"/>
              <a:cs typeface="+mn-cs"/>
            </a:rPr>
            <a:t>計約</a:t>
          </a:r>
          <a:r>
            <a:rPr kumimoji="1" lang="en-US" altLang="ja-JP" sz="1300">
              <a:solidFill>
                <a:sysClr val="windowText" lastClr="000000"/>
              </a:solidFill>
              <a:effectLst/>
              <a:latin typeface="+mn-lt"/>
              <a:ea typeface="+mn-ea"/>
              <a:cs typeface="+mn-cs"/>
            </a:rPr>
            <a:t>42</a:t>
          </a:r>
          <a:r>
            <a:rPr kumimoji="1" lang="ja-JP" altLang="ja-JP" sz="1300">
              <a:solidFill>
                <a:sysClr val="windowText" lastClr="000000"/>
              </a:solidFill>
              <a:effectLst/>
              <a:latin typeface="+mn-lt"/>
              <a:ea typeface="+mn-ea"/>
              <a:cs typeface="+mn-cs"/>
            </a:rPr>
            <a:t>億</a:t>
          </a:r>
          <a:r>
            <a:rPr kumimoji="1" lang="en-US" altLang="ja-JP" sz="1300">
              <a:solidFill>
                <a:sysClr val="windowText" lastClr="000000"/>
              </a:solidFill>
              <a:effectLst/>
              <a:latin typeface="+mn-lt"/>
              <a:ea typeface="+mn-ea"/>
              <a:cs typeface="+mn-cs"/>
            </a:rPr>
            <a:t>9</a:t>
          </a:r>
          <a:r>
            <a:rPr kumimoji="1" lang="ja-JP" altLang="en-US" sz="1300">
              <a:solidFill>
                <a:sysClr val="windowText" lastClr="000000"/>
              </a:solidFill>
              <a:effectLst/>
              <a:latin typeface="+mn-lt"/>
              <a:ea typeface="+mn-ea"/>
              <a:cs typeface="+mn-cs"/>
            </a:rPr>
            <a:t>千万</a:t>
          </a:r>
          <a:r>
            <a:rPr kumimoji="1" lang="ja-JP" altLang="ja-JP" sz="1300">
              <a:solidFill>
                <a:sysClr val="windowText" lastClr="000000"/>
              </a:solidFill>
              <a:effectLst/>
              <a:latin typeface="+mn-lt"/>
              <a:ea typeface="+mn-ea"/>
              <a:cs typeface="+mn-cs"/>
            </a:rPr>
            <a:t>円の増となり</a:t>
          </a:r>
          <a:r>
            <a:rPr kumimoji="1" lang="ja-JP" altLang="en-US" sz="1300">
              <a:solidFill>
                <a:sysClr val="windowText" lastClr="000000"/>
              </a:solidFill>
              <a:effectLst/>
              <a:latin typeface="+mn-lt"/>
              <a:ea typeface="+mn-ea"/>
              <a:cs typeface="+mn-cs"/>
            </a:rPr>
            <a:t>、</a:t>
          </a:r>
          <a:r>
            <a:rPr kumimoji="1" lang="ja-JP" altLang="ja-JP" sz="1300">
              <a:solidFill>
                <a:sysClr val="windowText" lastClr="000000"/>
              </a:solidFill>
              <a:effectLst/>
              <a:latin typeface="+mn-lt"/>
              <a:ea typeface="+mn-ea"/>
              <a:cs typeface="+mn-cs"/>
            </a:rPr>
            <a:t>分子合計では前年度と比較して約</a:t>
          </a:r>
          <a:r>
            <a:rPr kumimoji="1" lang="en-US" altLang="ja-JP" sz="1300">
              <a:solidFill>
                <a:sysClr val="windowText" lastClr="000000"/>
              </a:solidFill>
              <a:effectLst/>
              <a:latin typeface="+mn-lt"/>
              <a:ea typeface="+mn-ea"/>
              <a:cs typeface="+mn-cs"/>
            </a:rPr>
            <a:t>83</a:t>
          </a:r>
          <a:r>
            <a:rPr kumimoji="1" lang="ja-JP" altLang="ja-JP" sz="1300">
              <a:solidFill>
                <a:sysClr val="windowText" lastClr="000000"/>
              </a:solidFill>
              <a:effectLst/>
              <a:latin typeface="+mn-lt"/>
              <a:ea typeface="+mn-ea"/>
              <a:cs typeface="+mn-cs"/>
            </a:rPr>
            <a:t>億</a:t>
          </a:r>
          <a:r>
            <a:rPr kumimoji="1" lang="en-US" altLang="ja-JP" sz="1300">
              <a:solidFill>
                <a:sysClr val="windowText" lastClr="000000"/>
              </a:solidFill>
              <a:effectLst/>
              <a:latin typeface="+mn-lt"/>
              <a:ea typeface="+mn-ea"/>
              <a:cs typeface="+mn-cs"/>
            </a:rPr>
            <a:t>5</a:t>
          </a:r>
          <a:r>
            <a:rPr kumimoji="1" lang="ja-JP" altLang="ja-JP" sz="1300">
              <a:solidFill>
                <a:sysClr val="windowText" lastClr="000000"/>
              </a:solidFill>
              <a:effectLst/>
              <a:latin typeface="+mn-lt"/>
              <a:ea typeface="+mn-ea"/>
              <a:cs typeface="+mn-cs"/>
            </a:rPr>
            <a:t>千万円の減となった。</a:t>
          </a:r>
          <a:endParaRPr kumimoji="1" lang="en-US" altLang="ja-JP" sz="1300">
            <a:solidFill>
              <a:sysClr val="windowText" lastClr="000000"/>
            </a:solidFill>
            <a:effectLst/>
            <a:latin typeface="+mn-lt"/>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9</xdr:col>
      <xdr:colOff>1177925</xdr:colOff>
      <xdr:row>1</xdr:row>
      <xdr:rowOff>155575</xdr:rowOff>
    </xdr:to>
    <xdr:sp macro="" textlink="">
      <xdr:nvSpPr>
        <xdr:cNvPr id="4" name="正方形/長方形 3"/>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5" name="正方形/長方形 4"/>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6" name="正方形/長方形 5"/>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7" name="正方形/長方形 6"/>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長崎県佐世保市</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8" name="正方形/長方形 7"/>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9" name="正方形/長方形 8"/>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0" name="正方形/長方形 9"/>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7</xdr:col>
      <xdr:colOff>1082675</xdr:colOff>
      <xdr:row>11</xdr:row>
      <xdr:rowOff>104775</xdr:rowOff>
    </xdr:to>
    <xdr:sp macro="" textlink="">
      <xdr:nvSpPr>
        <xdr:cNvPr id="11" name="正方形/長方形 10"/>
        <xdr:cNvSpPr/>
      </xdr:nvSpPr>
      <xdr:spPr>
        <a:xfrm>
          <a:off x="4826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2" name="正方形/長方形 11"/>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3" name="正方形/長方形 12"/>
        <xdr:cNvSpPr/>
      </xdr:nvSpPr>
      <xdr:spPr>
        <a:xfrm>
          <a:off x="19431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258,466
256,843
426.06
122,153,207
117,513,869
4,272,956
61,596,907
110,340,657</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4" name="正方形/長方形 13"/>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15" name="正方形/長方形 14"/>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16" name="正方形/長方形 15"/>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8.2
27.6</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17" name="正方形/長方形 16"/>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18" name="正方形/長方形 17"/>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7</xdr:col>
      <xdr:colOff>1082675</xdr:colOff>
      <xdr:row>9</xdr:row>
      <xdr:rowOff>130175</xdr:rowOff>
    </xdr:to>
    <xdr:sp macro="" textlink="">
      <xdr:nvSpPr>
        <xdr:cNvPr id="19" name="正方形/長方形 18"/>
        <xdr:cNvSpPr/>
      </xdr:nvSpPr>
      <xdr:spPr>
        <a:xfrm>
          <a:off x="68961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H27  </a:t>
          </a:r>
          <a:r>
            <a:rPr kumimoji="1" lang="ja-JP" altLang="en-US" sz="1100" b="1">
              <a:solidFill>
                <a:srgbClr val="000000"/>
              </a:solidFill>
              <a:latin typeface="ＭＳ ゴシック"/>
            </a:rPr>
            <a:t>特例市</a:t>
          </a:r>
        </a:p>
      </xdr:txBody>
    </xdr:sp>
    <xdr:clientData/>
  </xdr:twoCellAnchor>
  <xdr:twoCellAnchor>
    <xdr:from>
      <xdr:col>8</xdr:col>
      <xdr:colOff>196850</xdr:colOff>
      <xdr:row>2</xdr:row>
      <xdr:rowOff>22225</xdr:rowOff>
    </xdr:from>
    <xdr:to>
      <xdr:col>9</xdr:col>
      <xdr:colOff>339725</xdr:colOff>
      <xdr:row>5</xdr:row>
      <xdr:rowOff>117475</xdr:rowOff>
    </xdr:to>
    <xdr:sp macro="" textlink="">
      <xdr:nvSpPr>
        <xdr:cNvPr id="20" name="角丸四角形 19"/>
        <xdr:cNvSpPr/>
      </xdr:nvSpPr>
      <xdr:spPr>
        <a:xfrm>
          <a:off x="10693400" y="889000"/>
          <a:ext cx="1524000" cy="762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457200</xdr:colOff>
      <xdr:row>2</xdr:row>
      <xdr:rowOff>85725</xdr:rowOff>
    </xdr:from>
    <xdr:to>
      <xdr:col>9</xdr:col>
      <xdr:colOff>346075</xdr:colOff>
      <xdr:row>3</xdr:row>
      <xdr:rowOff>15875</xdr:rowOff>
    </xdr:to>
    <xdr:sp macro="" textlink="">
      <xdr:nvSpPr>
        <xdr:cNvPr id="21" name="正方形/長方形 20"/>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8</xdr:col>
      <xdr:colOff>457200</xdr:colOff>
      <xdr:row>3</xdr:row>
      <xdr:rowOff>28575</xdr:rowOff>
    </xdr:from>
    <xdr:to>
      <xdr:col>9</xdr:col>
      <xdr:colOff>346075</xdr:colOff>
      <xdr:row>6</xdr:row>
      <xdr:rowOff>34925</xdr:rowOff>
    </xdr:to>
    <xdr:sp macro="" textlink="">
      <xdr:nvSpPr>
        <xdr:cNvPr id="22" name="正方形/長方形 21"/>
        <xdr:cNvSpPr/>
      </xdr:nvSpPr>
      <xdr:spPr>
        <a:xfrm>
          <a:off x="10953750" y="1219200"/>
          <a:ext cx="12700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279400</xdr:colOff>
      <xdr:row>2</xdr:row>
      <xdr:rowOff>174625</xdr:rowOff>
    </xdr:from>
    <xdr:to>
      <xdr:col>8</xdr:col>
      <xdr:colOff>488950</xdr:colOff>
      <xdr:row>2</xdr:row>
      <xdr:rowOff>174625</xdr:rowOff>
    </xdr:to>
    <xdr:cxnSp macro="">
      <xdr:nvCxnSpPr>
        <xdr:cNvPr id="23" name="直線コネクタ 22"/>
        <xdr:cNvCxnSpPr/>
      </xdr:nvCxnSpPr>
      <xdr:spPr>
        <a:xfrm flipH="1">
          <a:off x="10775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333375</xdr:colOff>
      <xdr:row>2</xdr:row>
      <xdr:rowOff>136525</xdr:rowOff>
    </xdr:from>
    <xdr:to>
      <xdr:col>8</xdr:col>
      <xdr:colOff>434975</xdr:colOff>
      <xdr:row>2</xdr:row>
      <xdr:rowOff>238125</xdr:rowOff>
    </xdr:to>
    <xdr:sp macro="" textlink="">
      <xdr:nvSpPr>
        <xdr:cNvPr id="24" name="円/楕円 23"/>
        <xdr:cNvSpPr/>
      </xdr:nvSpPr>
      <xdr:spPr>
        <a:xfrm>
          <a:off x="10829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333375</xdr:colOff>
      <xdr:row>3</xdr:row>
      <xdr:rowOff>117475</xdr:rowOff>
    </xdr:from>
    <xdr:to>
      <xdr:col>8</xdr:col>
      <xdr:colOff>434975</xdr:colOff>
      <xdr:row>4</xdr:row>
      <xdr:rowOff>47625</xdr:rowOff>
    </xdr:to>
    <xdr:sp macro="" textlink="">
      <xdr:nvSpPr>
        <xdr:cNvPr id="25" name="フローチャート : 判断 24"/>
        <xdr:cNvSpPr/>
      </xdr:nvSpPr>
      <xdr:spPr>
        <a:xfrm>
          <a:off x="10829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6" name="テキスト ボックス 25"/>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7" name="テキスト ボックス 26"/>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28" name="テキスト ボックス 27"/>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12439367" cy="259045"/>
    <xdr:sp macro="" textlink="">
      <xdr:nvSpPr>
        <xdr:cNvPr id="29" name="テキスト ボックス 28"/>
        <xdr:cNvSpPr txBox="1"/>
      </xdr:nvSpPr>
      <xdr:spPr>
        <a:xfrm>
          <a:off x="419100" y="2819400"/>
          <a:ext cx="124393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日時点で固定資産台帳を整備済みの団体について、債務償還可能年数は平成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日時点で統一的な基準による財務書類を作成済みの団体について、数値を記載している。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0" name="正方形/長方形 29"/>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1" name="正方形/長方形 30"/>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2" name="正方形/長方形 31"/>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3" name="正方形/長方形 32"/>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4" name="正方形/長方形 33"/>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5" name="正方形/長方形 34"/>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6" name="正方形/長方形 35"/>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7" name="正方形/長方形 36"/>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38" name="正方形/長方形 37"/>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49.1</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39" name="正方形/長方形 38"/>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7</xdr:col>
      <xdr:colOff>1362075</xdr:colOff>
      <xdr:row>36</xdr:row>
      <xdr:rowOff>158750</xdr:rowOff>
    </xdr:to>
    <xdr:sp macro="" textlink="">
      <xdr:nvSpPr>
        <xdr:cNvPr id="40" name="正方形/長方形 39"/>
        <xdr:cNvSpPr/>
      </xdr:nvSpPr>
      <xdr:spPr>
        <a:xfrm>
          <a:off x="5778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1" name="正方形/長方形 40"/>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844550</xdr:colOff>
      <xdr:row>26</xdr:row>
      <xdr:rowOff>6350</xdr:rowOff>
    </xdr:from>
    <xdr:to>
      <xdr:col>7</xdr:col>
      <xdr:colOff>1298575</xdr:colOff>
      <xdr:row>36</xdr:row>
      <xdr:rowOff>120650</xdr:rowOff>
    </xdr:to>
    <xdr:sp macro="" textlink="" fLocksText="0">
      <xdr:nvSpPr>
        <xdr:cNvPr id="42" name="テキスト ボックス 41"/>
        <xdr:cNvSpPr txBox="1"/>
      </xdr:nvSpPr>
      <xdr:spPr>
        <a:xfrm>
          <a:off x="5816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3" name="正方形/長方形 42"/>
        <xdr:cNvSpPr/>
      </xdr:nvSpPr>
      <xdr:spPr>
        <a:xfrm>
          <a:off x="1270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4" name="正方形/長方形 43"/>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5" name="正方形/長方形 44"/>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6" name="正方形/長方形 45"/>
        <xdr:cNvSpPr/>
      </xdr:nvSpPr>
      <xdr:spPr>
        <a:xfrm>
          <a:off x="14045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11</xdr:col>
      <xdr:colOff>501650</xdr:colOff>
      <xdr:row>21</xdr:row>
      <xdr:rowOff>47625</xdr:rowOff>
    </xdr:from>
    <xdr:to>
      <xdr:col>12</xdr:col>
      <xdr:colOff>644525</xdr:colOff>
      <xdr:row>22</xdr:row>
      <xdr:rowOff>82550</xdr:rowOff>
    </xdr:to>
    <xdr:sp macro="" textlink="">
      <xdr:nvSpPr>
        <xdr:cNvPr id="47" name="正方形/長方形 46"/>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501650</xdr:colOff>
      <xdr:row>22</xdr:row>
      <xdr:rowOff>19050</xdr:rowOff>
    </xdr:from>
    <xdr:to>
      <xdr:col>12</xdr:col>
      <xdr:colOff>644525</xdr:colOff>
      <xdr:row>23</xdr:row>
      <xdr:rowOff>101600</xdr:rowOff>
    </xdr:to>
    <xdr:sp macro="" textlink="">
      <xdr:nvSpPr>
        <xdr:cNvPr id="48" name="正方形/長方形 47"/>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12</xdr:col>
      <xdr:colOff>644525</xdr:colOff>
      <xdr:row>21</xdr:row>
      <xdr:rowOff>47625</xdr:rowOff>
    </xdr:from>
    <xdr:to>
      <xdr:col>13</xdr:col>
      <xdr:colOff>787400</xdr:colOff>
      <xdr:row>22</xdr:row>
      <xdr:rowOff>82550</xdr:rowOff>
    </xdr:to>
    <xdr:sp macro="" textlink="">
      <xdr:nvSpPr>
        <xdr:cNvPr id="49" name="正方形/長方形 48"/>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12</xdr:col>
      <xdr:colOff>644525</xdr:colOff>
      <xdr:row>22</xdr:row>
      <xdr:rowOff>19050</xdr:rowOff>
    </xdr:from>
    <xdr:to>
      <xdr:col>13</xdr:col>
      <xdr:colOff>787400</xdr:colOff>
      <xdr:row>23</xdr:row>
      <xdr:rowOff>101600</xdr:rowOff>
    </xdr:to>
    <xdr:sp macro="" textlink="">
      <xdr:nvSpPr>
        <xdr:cNvPr id="50" name="正方形/長方形 49"/>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51" name="正方形/長方形 50"/>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14</xdr:col>
      <xdr:colOff>1374775</xdr:colOff>
      <xdr:row>36</xdr:row>
      <xdr:rowOff>158750</xdr:rowOff>
    </xdr:to>
    <xdr:sp macro="" textlink="">
      <xdr:nvSpPr>
        <xdr:cNvPr id="52" name="正方形/長方形 51"/>
        <xdr:cNvSpPr/>
      </xdr:nvSpPr>
      <xdr:spPr>
        <a:xfrm>
          <a:off x="15811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53" name="正方形/長方形 52"/>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857250</xdr:colOff>
      <xdr:row>26</xdr:row>
      <xdr:rowOff>6350</xdr:rowOff>
    </xdr:from>
    <xdr:to>
      <xdr:col>14</xdr:col>
      <xdr:colOff>1311275</xdr:colOff>
      <xdr:row>36</xdr:row>
      <xdr:rowOff>120650</xdr:rowOff>
    </xdr:to>
    <xdr:sp macro="" textlink="" fLocksText="0">
      <xdr:nvSpPr>
        <xdr:cNvPr id="54" name="テキスト ボックス 53"/>
        <xdr:cNvSpPr txBox="1"/>
      </xdr:nvSpPr>
      <xdr:spPr>
        <a:xfrm>
          <a:off x="15849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5" name="正方形/長方形 54"/>
        <xdr:cNvSpPr/>
      </xdr:nvSpPr>
      <xdr:spPr>
        <a:xfrm>
          <a:off x="11303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財務書類作成中・未作成</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6" name="正方形/長方形 55"/>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7" name="正方形/長方形 56"/>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58" name="正方形/長方形 57"/>
        <xdr:cNvSpPr/>
      </xdr:nvSpPr>
      <xdr:spPr>
        <a:xfrm>
          <a:off x="571500" y="8382000"/>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59" name="正方形/長方形 58"/>
        <xdr:cNvSpPr/>
      </xdr:nvSpPr>
      <xdr:spPr>
        <a:xfrm>
          <a:off x="1270000" y="850900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60" name="テキスト ボックス 59"/>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61" name="テキスト ボックス 60"/>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長崎県佐世保市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258,466
256,843
426.06
122,153,207
117,513,869
4,272,956
61,596,907
110,340,657</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8.2
27.6</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H27  </a:t>
          </a:r>
          <a:r>
            <a:rPr kumimoji="1" lang="ja-JP" altLang="en-US" sz="1100" b="1">
              <a:solidFill>
                <a:srgbClr val="000000"/>
              </a:solidFill>
              <a:latin typeface="ＭＳ ゴシック"/>
            </a:rPr>
            <a:t>特例市</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長崎県佐世保市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258,466
256,843
426.06
122,153,207
117,513,869
4,272,956
61,596,907
110,340,657</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8.2
27.6</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14</xdr:col>
      <xdr:colOff>612775</xdr:colOff>
      <xdr:row>13</xdr:row>
      <xdr:rowOff>120650</xdr:rowOff>
    </xdr:to>
    <xdr:sp macro="" textlink="">
      <xdr:nvSpPr>
        <xdr:cNvPr id="17" name="正方形/長方形 16"/>
        <xdr:cNvSpPr/>
      </xdr:nvSpPr>
      <xdr:spPr>
        <a:xfrm>
          <a:off x="7175500" y="1714500"/>
          <a:ext cx="3048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H27  </a:t>
          </a:r>
          <a:r>
            <a:rPr kumimoji="1" lang="ja-JP" altLang="en-US" sz="1100" b="1">
              <a:solidFill>
                <a:srgbClr val="000000"/>
              </a:solidFill>
              <a:latin typeface="ＭＳ ゴシック"/>
            </a:rPr>
            <a:t>特例市</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長崎県佐世保市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258,466
256,843
426.06
122,153,207
117,513,869
4,272,956
61,596,907
110,340,657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8.2
27.6</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H27  </a:t>
          </a:r>
          <a:r>
            <a:rPr kumimoji="1" lang="ja-JP" altLang="en-US" sz="1100" b="1">
              <a:solidFill>
                <a:srgbClr val="000000"/>
              </a:solidFill>
              <a:latin typeface="ＭＳ ゴシック"/>
            </a:rPr>
            <a:t>特例市</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[0.51]</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38/39</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0.38</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ysClr val="windowText" lastClr="000000"/>
              </a:solidFill>
              <a:effectLst/>
              <a:latin typeface="+mn-lt"/>
              <a:ea typeface="+mn-ea"/>
              <a:cs typeface="+mn-cs"/>
            </a:rPr>
            <a:t>　本</a:t>
          </a:r>
          <a:r>
            <a:rPr lang="ja-JP" altLang="ja-JP" sz="1300" b="0" i="0" baseline="0">
              <a:solidFill>
                <a:sysClr val="windowText" lastClr="000000"/>
              </a:solidFill>
              <a:effectLst/>
              <a:latin typeface="+mn-lt"/>
              <a:ea typeface="+mn-ea"/>
              <a:cs typeface="+mn-cs"/>
            </a:rPr>
            <a:t>市の財政力指数は</a:t>
          </a:r>
          <a:r>
            <a:rPr lang="en-US" altLang="ja-JP" sz="1300" b="0" i="0" baseline="0">
              <a:solidFill>
                <a:sysClr val="windowText" lastClr="000000"/>
              </a:solidFill>
              <a:effectLst/>
              <a:latin typeface="+mn-lt"/>
              <a:ea typeface="+mn-ea"/>
              <a:cs typeface="+mn-cs"/>
            </a:rPr>
            <a:t>0.51</a:t>
          </a:r>
          <a:r>
            <a:rPr lang="ja-JP" altLang="ja-JP" sz="1300" b="0" i="0" baseline="0">
              <a:solidFill>
                <a:sysClr val="windowText" lastClr="000000"/>
              </a:solidFill>
              <a:effectLst/>
              <a:latin typeface="+mn-lt"/>
              <a:ea typeface="+mn-ea"/>
              <a:cs typeface="+mn-cs"/>
            </a:rPr>
            <a:t>であり、県平均</a:t>
          </a:r>
          <a:r>
            <a:rPr lang="en-US" altLang="ja-JP" sz="1300" b="0" i="0" baseline="0">
              <a:solidFill>
                <a:sysClr val="windowText" lastClr="000000"/>
              </a:solidFill>
              <a:effectLst/>
              <a:latin typeface="+mn-lt"/>
              <a:ea typeface="+mn-ea"/>
              <a:cs typeface="+mn-cs"/>
            </a:rPr>
            <a:t>0.38</a:t>
          </a:r>
          <a:r>
            <a:rPr lang="ja-JP" altLang="ja-JP" sz="1300" b="0" i="0" baseline="0">
              <a:solidFill>
                <a:sysClr val="windowText" lastClr="000000"/>
              </a:solidFill>
              <a:effectLst/>
              <a:latin typeface="+mn-lt"/>
              <a:ea typeface="+mn-ea"/>
              <a:cs typeface="+mn-cs"/>
            </a:rPr>
            <a:t>、全国平均</a:t>
          </a:r>
          <a:r>
            <a:rPr lang="en-US" altLang="ja-JP" sz="1300" b="0" i="0" baseline="0">
              <a:solidFill>
                <a:sysClr val="windowText" lastClr="000000"/>
              </a:solidFill>
              <a:effectLst/>
              <a:latin typeface="+mn-lt"/>
              <a:ea typeface="+mn-ea"/>
              <a:cs typeface="+mn-cs"/>
            </a:rPr>
            <a:t>0.50</a:t>
          </a:r>
          <a:r>
            <a:rPr lang="ja-JP" altLang="ja-JP" sz="1300" b="0" i="0" baseline="0">
              <a:solidFill>
                <a:sysClr val="windowText" lastClr="000000"/>
              </a:solidFill>
              <a:effectLst/>
              <a:latin typeface="+mn-lt"/>
              <a:ea typeface="+mn-ea"/>
              <a:cs typeface="+mn-cs"/>
            </a:rPr>
            <a:t>は上回っているものの、類似団体平均</a:t>
          </a:r>
          <a:r>
            <a:rPr lang="en-US" altLang="ja-JP" sz="1300" b="0" i="0" baseline="0">
              <a:solidFill>
                <a:sysClr val="windowText" lastClr="000000"/>
              </a:solidFill>
              <a:effectLst/>
              <a:latin typeface="+mn-lt"/>
              <a:ea typeface="+mn-ea"/>
              <a:cs typeface="+mn-cs"/>
            </a:rPr>
            <a:t>0.82</a:t>
          </a:r>
          <a:r>
            <a:rPr lang="ja-JP" altLang="ja-JP" sz="1300" b="0" i="0" baseline="0">
              <a:solidFill>
                <a:sysClr val="windowText" lastClr="000000"/>
              </a:solidFill>
              <a:effectLst/>
              <a:latin typeface="+mn-lt"/>
              <a:ea typeface="+mn-ea"/>
              <a:cs typeface="+mn-cs"/>
            </a:rPr>
            <a:t>を大きく下回っている。これは、人口減少や高齢化等により、人口</a:t>
          </a:r>
          <a:r>
            <a:rPr lang="en-US" altLang="ja-JP" sz="1300" b="0" i="0" baseline="0">
              <a:solidFill>
                <a:sysClr val="windowText" lastClr="000000"/>
              </a:solidFill>
              <a:effectLst/>
              <a:latin typeface="+mn-lt"/>
              <a:ea typeface="+mn-ea"/>
              <a:cs typeface="+mn-cs"/>
            </a:rPr>
            <a:t>1</a:t>
          </a:r>
          <a:r>
            <a:rPr lang="ja-JP" altLang="ja-JP" sz="1300" b="0" i="0" baseline="0">
              <a:solidFill>
                <a:sysClr val="windowText" lastClr="000000"/>
              </a:solidFill>
              <a:effectLst/>
              <a:latin typeface="+mn-lt"/>
              <a:ea typeface="+mn-ea"/>
              <a:cs typeface="+mn-cs"/>
            </a:rPr>
            <a:t>人当たりの地方税収入が少ないこと、基準財政収入額が小さいことに加え、合併により市域が広まったことなどで基準財政需要額が大きくなっていることによるものである。今後、合併算定替は段階的に縮小される見込みであり、恒常的な財源不足に陥ることが見込まれるため、「第</a:t>
          </a:r>
          <a:r>
            <a:rPr lang="en-US" altLang="ja-JP" sz="1300" b="0" i="0" baseline="0">
              <a:solidFill>
                <a:sysClr val="windowText" lastClr="000000"/>
              </a:solidFill>
              <a:effectLst/>
              <a:latin typeface="+mn-lt"/>
              <a:ea typeface="+mn-ea"/>
              <a:cs typeface="+mn-cs"/>
            </a:rPr>
            <a:t>6</a:t>
          </a:r>
          <a:r>
            <a:rPr lang="ja-JP" altLang="ja-JP" sz="1300" b="0" i="0" baseline="0">
              <a:solidFill>
                <a:sysClr val="windowText" lastClr="000000"/>
              </a:solidFill>
              <a:effectLst/>
              <a:latin typeface="+mn-lt"/>
              <a:ea typeface="+mn-ea"/>
              <a:cs typeface="+mn-cs"/>
            </a:rPr>
            <a:t>次佐世保市行財政改革推進計画」に基づき、定員管理の適正化、選択と受益者負担を前提とした行政サービスの提供、税等徴収率の向上など、行政運営の効率化、財政基盤の強化を進める必要がある。</a:t>
          </a:r>
          <a:endParaRPr lang="ja-JP" altLang="ja-JP" sz="1300">
            <a:solidFill>
              <a:sysClr val="windowText" lastClr="000000"/>
            </a:solidFill>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58208</xdr:rowOff>
    </xdr:from>
    <xdr:to>
      <xdr:col>7</xdr:col>
      <xdr:colOff>152400</xdr:colOff>
      <xdr:row>44</xdr:row>
      <xdr:rowOff>24342</xdr:rowOff>
    </xdr:to>
    <xdr:cxnSp macro="">
      <xdr:nvCxnSpPr>
        <xdr:cNvPr id="63" name="直線コネクタ 62"/>
        <xdr:cNvCxnSpPr/>
      </xdr:nvCxnSpPr>
      <xdr:spPr>
        <a:xfrm flipV="1">
          <a:off x="4953000" y="6401858"/>
          <a:ext cx="0" cy="116628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167869</xdr:rowOff>
    </xdr:from>
    <xdr:ext cx="762000" cy="259045"/>
    <xdr:sp macro="" textlink="">
      <xdr:nvSpPr>
        <xdr:cNvPr id="64" name="財政力最小値テキスト"/>
        <xdr:cNvSpPr txBox="1"/>
      </xdr:nvSpPr>
      <xdr:spPr>
        <a:xfrm>
          <a:off x="5041900" y="7540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0.51</a:t>
          </a:r>
          <a:endParaRPr kumimoji="1" lang="ja-JP" altLang="en-US" sz="1000" b="1">
            <a:latin typeface="ＭＳ Ｐゴシック"/>
          </a:endParaRPr>
        </a:p>
      </xdr:txBody>
    </xdr:sp>
    <xdr:clientData/>
  </xdr:oneCellAnchor>
  <xdr:twoCellAnchor>
    <xdr:from>
      <xdr:col>7</xdr:col>
      <xdr:colOff>63500</xdr:colOff>
      <xdr:row>44</xdr:row>
      <xdr:rowOff>24342</xdr:rowOff>
    </xdr:from>
    <xdr:to>
      <xdr:col>7</xdr:col>
      <xdr:colOff>241300</xdr:colOff>
      <xdr:row>44</xdr:row>
      <xdr:rowOff>24342</xdr:rowOff>
    </xdr:to>
    <xdr:cxnSp macro="">
      <xdr:nvCxnSpPr>
        <xdr:cNvPr id="65" name="直線コネクタ 64"/>
        <xdr:cNvCxnSpPr/>
      </xdr:nvCxnSpPr>
      <xdr:spPr>
        <a:xfrm>
          <a:off x="4864100" y="75681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144585</xdr:rowOff>
    </xdr:from>
    <xdr:ext cx="762000" cy="259045"/>
    <xdr:sp macro="" textlink="">
      <xdr:nvSpPr>
        <xdr:cNvPr id="66" name="財政力最大値テキスト"/>
        <xdr:cNvSpPr txBox="1"/>
      </xdr:nvSpPr>
      <xdr:spPr>
        <a:xfrm>
          <a:off x="5041900" y="6145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1.09</a:t>
          </a:r>
          <a:endParaRPr kumimoji="1" lang="ja-JP" altLang="en-US" sz="1000" b="1">
            <a:latin typeface="ＭＳ Ｐゴシック"/>
          </a:endParaRPr>
        </a:p>
      </xdr:txBody>
    </xdr:sp>
    <xdr:clientData/>
  </xdr:oneCellAnchor>
  <xdr:twoCellAnchor>
    <xdr:from>
      <xdr:col>7</xdr:col>
      <xdr:colOff>63500</xdr:colOff>
      <xdr:row>37</xdr:row>
      <xdr:rowOff>58208</xdr:rowOff>
    </xdr:from>
    <xdr:to>
      <xdr:col>7</xdr:col>
      <xdr:colOff>241300</xdr:colOff>
      <xdr:row>37</xdr:row>
      <xdr:rowOff>58208</xdr:rowOff>
    </xdr:to>
    <xdr:cxnSp macro="">
      <xdr:nvCxnSpPr>
        <xdr:cNvPr id="67" name="直線コネクタ 66"/>
        <xdr:cNvCxnSpPr/>
      </xdr:nvCxnSpPr>
      <xdr:spPr>
        <a:xfrm>
          <a:off x="4864100" y="64018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24342</xdr:rowOff>
    </xdr:from>
    <xdr:to>
      <xdr:col>7</xdr:col>
      <xdr:colOff>152400</xdr:colOff>
      <xdr:row>44</xdr:row>
      <xdr:rowOff>24342</xdr:rowOff>
    </xdr:to>
    <xdr:cxnSp macro="">
      <xdr:nvCxnSpPr>
        <xdr:cNvPr id="68" name="直線コネクタ 67"/>
        <xdr:cNvCxnSpPr/>
      </xdr:nvCxnSpPr>
      <xdr:spPr>
        <a:xfrm>
          <a:off x="4114800" y="756814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39</xdr:row>
      <xdr:rowOff>52510</xdr:rowOff>
    </xdr:from>
    <xdr:ext cx="762000" cy="259045"/>
    <xdr:sp macro="" textlink="">
      <xdr:nvSpPr>
        <xdr:cNvPr id="69" name="財政力平均値テキスト"/>
        <xdr:cNvSpPr txBox="1"/>
      </xdr:nvSpPr>
      <xdr:spPr>
        <a:xfrm>
          <a:off x="5041900" y="67390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35983</xdr:rowOff>
    </xdr:from>
    <xdr:to>
      <xdr:col>7</xdr:col>
      <xdr:colOff>203200</xdr:colOff>
      <xdr:row>40</xdr:row>
      <xdr:rowOff>137583</xdr:rowOff>
    </xdr:to>
    <xdr:sp macro="" textlink="">
      <xdr:nvSpPr>
        <xdr:cNvPr id="70" name="フローチャート : 判断 69"/>
        <xdr:cNvSpPr/>
      </xdr:nvSpPr>
      <xdr:spPr>
        <a:xfrm>
          <a:off x="49022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24342</xdr:rowOff>
    </xdr:from>
    <xdr:to>
      <xdr:col>6</xdr:col>
      <xdr:colOff>0</xdr:colOff>
      <xdr:row>44</xdr:row>
      <xdr:rowOff>44450</xdr:rowOff>
    </xdr:to>
    <xdr:cxnSp macro="">
      <xdr:nvCxnSpPr>
        <xdr:cNvPr id="71" name="直線コネクタ 70"/>
        <xdr:cNvCxnSpPr/>
      </xdr:nvCxnSpPr>
      <xdr:spPr>
        <a:xfrm flipV="1">
          <a:off x="3225800" y="7568142"/>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35983</xdr:rowOff>
    </xdr:from>
    <xdr:to>
      <xdr:col>6</xdr:col>
      <xdr:colOff>50800</xdr:colOff>
      <xdr:row>40</xdr:row>
      <xdr:rowOff>137583</xdr:rowOff>
    </xdr:to>
    <xdr:sp macro="" textlink="">
      <xdr:nvSpPr>
        <xdr:cNvPr id="72" name="フローチャート : 判断 71"/>
        <xdr:cNvSpPr/>
      </xdr:nvSpPr>
      <xdr:spPr>
        <a:xfrm>
          <a:off x="40640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147760</xdr:rowOff>
    </xdr:from>
    <xdr:ext cx="736600" cy="259045"/>
    <xdr:sp macro="" textlink="">
      <xdr:nvSpPr>
        <xdr:cNvPr id="73" name="テキスト ボックス 72"/>
        <xdr:cNvSpPr txBox="1"/>
      </xdr:nvSpPr>
      <xdr:spPr>
        <a:xfrm>
          <a:off x="3733800" y="66628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44450</xdr:rowOff>
    </xdr:from>
    <xdr:to>
      <xdr:col>4</xdr:col>
      <xdr:colOff>482600</xdr:colOff>
      <xdr:row>44</xdr:row>
      <xdr:rowOff>44450</xdr:rowOff>
    </xdr:to>
    <xdr:cxnSp macro="">
      <xdr:nvCxnSpPr>
        <xdr:cNvPr id="74" name="直線コネクタ 73"/>
        <xdr:cNvCxnSpPr/>
      </xdr:nvCxnSpPr>
      <xdr:spPr>
        <a:xfrm>
          <a:off x="2336800" y="75882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40</xdr:row>
      <xdr:rowOff>56092</xdr:rowOff>
    </xdr:from>
    <xdr:to>
      <xdr:col>4</xdr:col>
      <xdr:colOff>533400</xdr:colOff>
      <xdr:row>40</xdr:row>
      <xdr:rowOff>157692</xdr:rowOff>
    </xdr:to>
    <xdr:sp macro="" textlink="">
      <xdr:nvSpPr>
        <xdr:cNvPr id="75" name="フローチャート : 判断 74"/>
        <xdr:cNvSpPr/>
      </xdr:nvSpPr>
      <xdr:spPr>
        <a:xfrm>
          <a:off x="3175000" y="691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167869</xdr:rowOff>
    </xdr:from>
    <xdr:ext cx="762000" cy="259045"/>
    <xdr:sp macro="" textlink="">
      <xdr:nvSpPr>
        <xdr:cNvPr id="76" name="テキスト ボックス 75"/>
        <xdr:cNvSpPr txBox="1"/>
      </xdr:nvSpPr>
      <xdr:spPr>
        <a:xfrm>
          <a:off x="2844800" y="6682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0.81</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24342</xdr:rowOff>
    </xdr:from>
    <xdr:to>
      <xdr:col>3</xdr:col>
      <xdr:colOff>279400</xdr:colOff>
      <xdr:row>44</xdr:row>
      <xdr:rowOff>44450</xdr:rowOff>
    </xdr:to>
    <xdr:cxnSp macro="">
      <xdr:nvCxnSpPr>
        <xdr:cNvPr id="77" name="直線コネクタ 76"/>
        <xdr:cNvCxnSpPr/>
      </xdr:nvCxnSpPr>
      <xdr:spPr>
        <a:xfrm>
          <a:off x="1447800" y="7568142"/>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56092</xdr:rowOff>
    </xdr:from>
    <xdr:to>
      <xdr:col>3</xdr:col>
      <xdr:colOff>330200</xdr:colOff>
      <xdr:row>40</xdr:row>
      <xdr:rowOff>157692</xdr:rowOff>
    </xdr:to>
    <xdr:sp macro="" textlink="">
      <xdr:nvSpPr>
        <xdr:cNvPr id="78" name="フローチャート : 判断 77"/>
        <xdr:cNvSpPr/>
      </xdr:nvSpPr>
      <xdr:spPr>
        <a:xfrm>
          <a:off x="2286000" y="691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167869</xdr:rowOff>
    </xdr:from>
    <xdr:ext cx="762000" cy="259045"/>
    <xdr:sp macro="" textlink="">
      <xdr:nvSpPr>
        <xdr:cNvPr id="79" name="テキスト ボックス 78"/>
        <xdr:cNvSpPr txBox="1"/>
      </xdr:nvSpPr>
      <xdr:spPr>
        <a:xfrm>
          <a:off x="1955800" y="6682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0.81</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147108</xdr:rowOff>
    </xdr:from>
    <xdr:to>
      <xdr:col>2</xdr:col>
      <xdr:colOff>127000</xdr:colOff>
      <xdr:row>40</xdr:row>
      <xdr:rowOff>77258</xdr:rowOff>
    </xdr:to>
    <xdr:sp macro="" textlink="">
      <xdr:nvSpPr>
        <xdr:cNvPr id="80" name="フローチャート : 判断 79"/>
        <xdr:cNvSpPr/>
      </xdr:nvSpPr>
      <xdr:spPr>
        <a:xfrm>
          <a:off x="1397000" y="6833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87435</xdr:rowOff>
    </xdr:from>
    <xdr:ext cx="762000" cy="259045"/>
    <xdr:sp macro="" textlink="">
      <xdr:nvSpPr>
        <xdr:cNvPr id="81" name="テキスト ボックス 80"/>
        <xdr:cNvSpPr txBox="1"/>
      </xdr:nvSpPr>
      <xdr:spPr>
        <a:xfrm>
          <a:off x="1066800" y="6602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43</xdr:row>
      <xdr:rowOff>144992</xdr:rowOff>
    </xdr:from>
    <xdr:to>
      <xdr:col>7</xdr:col>
      <xdr:colOff>203200</xdr:colOff>
      <xdr:row>44</xdr:row>
      <xdr:rowOff>75142</xdr:rowOff>
    </xdr:to>
    <xdr:sp macro="" textlink="">
      <xdr:nvSpPr>
        <xdr:cNvPr id="87" name="円/楕円 86"/>
        <xdr:cNvSpPr/>
      </xdr:nvSpPr>
      <xdr:spPr>
        <a:xfrm>
          <a:off x="4902200" y="7517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40869</xdr:rowOff>
    </xdr:from>
    <xdr:ext cx="762000" cy="259045"/>
    <xdr:sp macro="" textlink="">
      <xdr:nvSpPr>
        <xdr:cNvPr id="88" name="財政力該当値テキスト"/>
        <xdr:cNvSpPr txBox="1"/>
      </xdr:nvSpPr>
      <xdr:spPr>
        <a:xfrm>
          <a:off x="5041900" y="7413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0.51</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144992</xdr:rowOff>
    </xdr:from>
    <xdr:to>
      <xdr:col>6</xdr:col>
      <xdr:colOff>50800</xdr:colOff>
      <xdr:row>44</xdr:row>
      <xdr:rowOff>75142</xdr:rowOff>
    </xdr:to>
    <xdr:sp macro="" textlink="">
      <xdr:nvSpPr>
        <xdr:cNvPr id="89" name="円/楕円 88"/>
        <xdr:cNvSpPr/>
      </xdr:nvSpPr>
      <xdr:spPr>
        <a:xfrm>
          <a:off x="4064000" y="7517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59919</xdr:rowOff>
    </xdr:from>
    <xdr:ext cx="736600" cy="259045"/>
    <xdr:sp macro="" textlink="">
      <xdr:nvSpPr>
        <xdr:cNvPr id="90" name="テキスト ボックス 89"/>
        <xdr:cNvSpPr txBox="1"/>
      </xdr:nvSpPr>
      <xdr:spPr>
        <a:xfrm>
          <a:off x="3733800" y="76037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0.51</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165100</xdr:rowOff>
    </xdr:from>
    <xdr:to>
      <xdr:col>4</xdr:col>
      <xdr:colOff>533400</xdr:colOff>
      <xdr:row>44</xdr:row>
      <xdr:rowOff>95250</xdr:rowOff>
    </xdr:to>
    <xdr:sp macro="" textlink="">
      <xdr:nvSpPr>
        <xdr:cNvPr id="91" name="円/楕円 90"/>
        <xdr:cNvSpPr/>
      </xdr:nvSpPr>
      <xdr:spPr>
        <a:xfrm>
          <a:off x="3175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80027</xdr:rowOff>
    </xdr:from>
    <xdr:ext cx="762000" cy="259045"/>
    <xdr:sp macro="" textlink="">
      <xdr:nvSpPr>
        <xdr:cNvPr id="92" name="テキスト ボックス 91"/>
        <xdr:cNvSpPr txBox="1"/>
      </xdr:nvSpPr>
      <xdr:spPr>
        <a:xfrm>
          <a:off x="2844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0.50</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165100</xdr:rowOff>
    </xdr:from>
    <xdr:to>
      <xdr:col>3</xdr:col>
      <xdr:colOff>330200</xdr:colOff>
      <xdr:row>44</xdr:row>
      <xdr:rowOff>95250</xdr:rowOff>
    </xdr:to>
    <xdr:sp macro="" textlink="">
      <xdr:nvSpPr>
        <xdr:cNvPr id="93" name="円/楕円 92"/>
        <xdr:cNvSpPr/>
      </xdr:nvSpPr>
      <xdr:spPr>
        <a:xfrm>
          <a:off x="2286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80027</xdr:rowOff>
    </xdr:from>
    <xdr:ext cx="762000" cy="259045"/>
    <xdr:sp macro="" textlink="">
      <xdr:nvSpPr>
        <xdr:cNvPr id="94" name="テキスト ボックス 93"/>
        <xdr:cNvSpPr txBox="1"/>
      </xdr:nvSpPr>
      <xdr:spPr>
        <a:xfrm>
          <a:off x="1955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0.50</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144992</xdr:rowOff>
    </xdr:from>
    <xdr:to>
      <xdr:col>2</xdr:col>
      <xdr:colOff>127000</xdr:colOff>
      <xdr:row>44</xdr:row>
      <xdr:rowOff>75142</xdr:rowOff>
    </xdr:to>
    <xdr:sp macro="" textlink="">
      <xdr:nvSpPr>
        <xdr:cNvPr id="95" name="円/楕円 94"/>
        <xdr:cNvSpPr/>
      </xdr:nvSpPr>
      <xdr:spPr>
        <a:xfrm>
          <a:off x="1397000" y="7517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59919</xdr:rowOff>
    </xdr:from>
    <xdr:ext cx="762000" cy="259045"/>
    <xdr:sp macro="" textlink="">
      <xdr:nvSpPr>
        <xdr:cNvPr id="96" name="テキスト ボックス 95"/>
        <xdr:cNvSpPr txBox="1"/>
      </xdr:nvSpPr>
      <xdr:spPr>
        <a:xfrm>
          <a:off x="1066800" y="7603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[90.0%]</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21/39</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90.0</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ysClr val="windowText" lastClr="000000"/>
              </a:solidFill>
              <a:effectLst/>
              <a:latin typeface="+mn-lt"/>
              <a:ea typeface="+mn-ea"/>
              <a:cs typeface="+mn-cs"/>
            </a:rPr>
            <a:t>　</a:t>
          </a:r>
          <a:r>
            <a:rPr lang="ja-JP" altLang="ja-JP" sz="1300" b="0" i="0" baseline="0">
              <a:solidFill>
                <a:sysClr val="windowText" lastClr="000000"/>
              </a:solidFill>
              <a:effectLst/>
              <a:latin typeface="+mn-lt"/>
              <a:ea typeface="+mn-ea"/>
              <a:cs typeface="+mn-cs"/>
            </a:rPr>
            <a:t>本市の経常収支比率は</a:t>
          </a:r>
          <a:r>
            <a:rPr lang="en-US" altLang="ja-JP" sz="1300" b="0" i="0" baseline="0">
              <a:solidFill>
                <a:sysClr val="windowText" lastClr="000000"/>
              </a:solidFill>
              <a:effectLst/>
              <a:latin typeface="+mn-lt"/>
              <a:ea typeface="+mn-ea"/>
              <a:cs typeface="+mn-cs"/>
            </a:rPr>
            <a:t>90.0</a:t>
          </a:r>
          <a:r>
            <a:rPr lang="ja-JP" altLang="ja-JP" sz="1300" b="0" i="0" baseline="0">
              <a:solidFill>
                <a:sysClr val="windowText" lastClr="000000"/>
              </a:solidFill>
              <a:effectLst/>
              <a:latin typeface="+mn-lt"/>
              <a:ea typeface="+mn-ea"/>
              <a:cs typeface="+mn-cs"/>
            </a:rPr>
            <a:t>％であり、</a:t>
          </a:r>
          <a:r>
            <a:rPr lang="en-US" altLang="ja-JP" sz="1300" b="0" i="0" baseline="0">
              <a:solidFill>
                <a:sysClr val="windowText" lastClr="000000"/>
              </a:solidFill>
              <a:effectLst/>
              <a:latin typeface="+mn-lt"/>
              <a:ea typeface="+mn-ea"/>
              <a:cs typeface="+mn-cs"/>
            </a:rPr>
            <a:t>0.7</a:t>
          </a:r>
          <a:r>
            <a:rPr lang="ja-JP" altLang="en-US" sz="1300" b="0" i="0" baseline="0">
              <a:solidFill>
                <a:sysClr val="windowText" lastClr="000000"/>
              </a:solidFill>
              <a:effectLst/>
              <a:latin typeface="+mn-lt"/>
              <a:ea typeface="+mn-ea"/>
              <a:cs typeface="+mn-cs"/>
            </a:rPr>
            <a:t>％上昇し</a:t>
          </a:r>
          <a:r>
            <a:rPr lang="ja-JP" altLang="ja-JP" sz="1300" b="0" i="0" baseline="0">
              <a:solidFill>
                <a:sysClr val="windowText" lastClr="000000"/>
              </a:solidFill>
              <a:effectLst/>
              <a:latin typeface="+mn-lt"/>
              <a:ea typeface="+mn-ea"/>
              <a:cs typeface="+mn-cs"/>
            </a:rPr>
            <a:t>昨年度より</a:t>
          </a:r>
          <a:r>
            <a:rPr lang="ja-JP" altLang="en-US" sz="1300" b="0" i="0" baseline="0">
              <a:solidFill>
                <a:schemeClr val="dk1"/>
              </a:solidFill>
              <a:effectLst/>
              <a:latin typeface="+mn-lt"/>
              <a:ea typeface="+mn-ea"/>
              <a:cs typeface="+mn-cs"/>
            </a:rPr>
            <a:t>やや悪化している状況である。</a:t>
          </a:r>
          <a:endParaRPr lang="en-US" altLang="ja-JP" sz="13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　高比率化する要因の１つは、財政力</a:t>
          </a:r>
          <a:r>
            <a:rPr kumimoji="1" lang="ja-JP" altLang="ja-JP" sz="1300">
              <a:solidFill>
                <a:sysClr val="windowText" lastClr="000000"/>
              </a:solidFill>
              <a:effectLst/>
              <a:latin typeface="+mn-lt"/>
              <a:ea typeface="+mn-ea"/>
              <a:cs typeface="+mn-cs"/>
            </a:rPr>
            <a:t>指数でも示したとおり、自主財源の乏しさにあり、それゆえに経常一般財源の多くを、普通交付税に頼っているところにある。</a:t>
          </a:r>
          <a:r>
            <a:rPr lang="ja-JP" altLang="ja-JP" sz="1300" b="0" i="0" baseline="0">
              <a:solidFill>
                <a:sysClr val="windowText" lastClr="000000"/>
              </a:solidFill>
              <a:effectLst/>
              <a:latin typeface="+mn-lt"/>
              <a:ea typeface="+mn-ea"/>
              <a:cs typeface="+mn-cs"/>
            </a:rPr>
            <a:t>今後は、人口減少による税収減、高齢化の進展による社会保障関係費の増に加え、合併による財政支援措置の段階的終了により、財政構造の硬直化が進むことが予想されるので、</a:t>
          </a:r>
          <a:r>
            <a:rPr kumimoji="1" lang="ja-JP" altLang="ja-JP" sz="1300">
              <a:solidFill>
                <a:sysClr val="windowText" lastClr="000000"/>
              </a:solidFill>
              <a:effectLst/>
              <a:latin typeface="+mn-lt"/>
              <a:ea typeface="+mn-ea"/>
              <a:cs typeface="+mn-cs"/>
            </a:rPr>
            <a:t>歳入の更なる確保、歳出の更なる削減が必要となり、職員数の削減、施設の統廃合や民営化、事務事業の見直しなどによる歳出削減を図り、財政の硬直化抑制に努める。</a:t>
          </a:r>
          <a:endParaRPr lang="ja-JP" altLang="ja-JP" sz="1300">
            <a:solidFill>
              <a:sysClr val="windowText" lastClr="000000"/>
            </a:solidFill>
            <a:effectLst/>
          </a:endParaRPr>
        </a:p>
        <a:p>
          <a:pPr rtl="0"/>
          <a:endParaRPr lang="ja-JP" altLang="ja-JP" sz="1400">
            <a:solidFill>
              <a:srgbClr val="FF0000"/>
            </a:solidFill>
            <a:effectLst/>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102870</xdr:rowOff>
    </xdr:from>
    <xdr:to>
      <xdr:col>7</xdr:col>
      <xdr:colOff>152400</xdr:colOff>
      <xdr:row>67</xdr:row>
      <xdr:rowOff>15663</xdr:rowOff>
    </xdr:to>
    <xdr:cxnSp macro="">
      <xdr:nvCxnSpPr>
        <xdr:cNvPr id="126" name="直線コネクタ 125"/>
        <xdr:cNvCxnSpPr/>
      </xdr:nvCxnSpPr>
      <xdr:spPr>
        <a:xfrm flipV="1">
          <a:off x="4953000" y="10046970"/>
          <a:ext cx="0" cy="14558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159190</xdr:rowOff>
    </xdr:from>
    <xdr:ext cx="762000" cy="259045"/>
    <xdr:sp macro="" textlink="">
      <xdr:nvSpPr>
        <xdr:cNvPr id="127" name="財政構造の弾力性最小値テキスト"/>
        <xdr:cNvSpPr txBox="1"/>
      </xdr:nvSpPr>
      <xdr:spPr>
        <a:xfrm>
          <a:off x="5041900" y="11474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98.8</a:t>
          </a:r>
          <a:endParaRPr kumimoji="1" lang="ja-JP" altLang="en-US" sz="1000" b="1">
            <a:latin typeface="ＭＳ Ｐゴシック"/>
          </a:endParaRPr>
        </a:p>
      </xdr:txBody>
    </xdr:sp>
    <xdr:clientData/>
  </xdr:oneCellAnchor>
  <xdr:twoCellAnchor>
    <xdr:from>
      <xdr:col>7</xdr:col>
      <xdr:colOff>63500</xdr:colOff>
      <xdr:row>67</xdr:row>
      <xdr:rowOff>15663</xdr:rowOff>
    </xdr:from>
    <xdr:to>
      <xdr:col>7</xdr:col>
      <xdr:colOff>241300</xdr:colOff>
      <xdr:row>67</xdr:row>
      <xdr:rowOff>15663</xdr:rowOff>
    </xdr:to>
    <xdr:cxnSp macro="">
      <xdr:nvCxnSpPr>
        <xdr:cNvPr id="128" name="直線コネクタ 127"/>
        <xdr:cNvCxnSpPr/>
      </xdr:nvCxnSpPr>
      <xdr:spPr>
        <a:xfrm>
          <a:off x="4864100" y="11502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17797</xdr:rowOff>
    </xdr:from>
    <xdr:ext cx="762000" cy="259045"/>
    <xdr:sp macro="" textlink="">
      <xdr:nvSpPr>
        <xdr:cNvPr id="129" name="財政構造の弾力性最大値テキスト"/>
        <xdr:cNvSpPr txBox="1"/>
      </xdr:nvSpPr>
      <xdr:spPr>
        <a:xfrm>
          <a:off x="5041900" y="9790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80.7</a:t>
          </a:r>
          <a:endParaRPr kumimoji="1" lang="ja-JP" altLang="en-US" sz="1000" b="1">
            <a:latin typeface="ＭＳ Ｐゴシック"/>
          </a:endParaRPr>
        </a:p>
      </xdr:txBody>
    </xdr:sp>
    <xdr:clientData/>
  </xdr:oneCellAnchor>
  <xdr:twoCellAnchor>
    <xdr:from>
      <xdr:col>7</xdr:col>
      <xdr:colOff>63500</xdr:colOff>
      <xdr:row>58</xdr:row>
      <xdr:rowOff>102870</xdr:rowOff>
    </xdr:from>
    <xdr:to>
      <xdr:col>7</xdr:col>
      <xdr:colOff>241300</xdr:colOff>
      <xdr:row>58</xdr:row>
      <xdr:rowOff>102870</xdr:rowOff>
    </xdr:to>
    <xdr:cxnSp macro="">
      <xdr:nvCxnSpPr>
        <xdr:cNvPr id="130" name="直線コネクタ 129"/>
        <xdr:cNvCxnSpPr/>
      </xdr:nvCxnSpPr>
      <xdr:spPr>
        <a:xfrm>
          <a:off x="4864100" y="100469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108796</xdr:rowOff>
    </xdr:from>
    <xdr:to>
      <xdr:col>7</xdr:col>
      <xdr:colOff>152400</xdr:colOff>
      <xdr:row>62</xdr:row>
      <xdr:rowOff>165100</xdr:rowOff>
    </xdr:to>
    <xdr:cxnSp macro="">
      <xdr:nvCxnSpPr>
        <xdr:cNvPr id="131" name="直線コネクタ 130"/>
        <xdr:cNvCxnSpPr/>
      </xdr:nvCxnSpPr>
      <xdr:spPr>
        <a:xfrm>
          <a:off x="4114800" y="10738696"/>
          <a:ext cx="838200" cy="5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94421</xdr:rowOff>
    </xdr:from>
    <xdr:ext cx="762000" cy="259045"/>
    <xdr:sp macro="" textlink="">
      <xdr:nvSpPr>
        <xdr:cNvPr id="132" name="財政構造の弾力性平均値テキスト"/>
        <xdr:cNvSpPr txBox="1"/>
      </xdr:nvSpPr>
      <xdr:spPr>
        <a:xfrm>
          <a:off x="5041900" y="107243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122344</xdr:rowOff>
    </xdr:from>
    <xdr:to>
      <xdr:col>7</xdr:col>
      <xdr:colOff>203200</xdr:colOff>
      <xdr:row>63</xdr:row>
      <xdr:rowOff>52494</xdr:rowOff>
    </xdr:to>
    <xdr:sp macro="" textlink="">
      <xdr:nvSpPr>
        <xdr:cNvPr id="133" name="フローチャート : 判断 132"/>
        <xdr:cNvSpPr/>
      </xdr:nvSpPr>
      <xdr:spPr>
        <a:xfrm>
          <a:off x="49022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36406</xdr:rowOff>
    </xdr:from>
    <xdr:to>
      <xdr:col>6</xdr:col>
      <xdr:colOff>0</xdr:colOff>
      <xdr:row>62</xdr:row>
      <xdr:rowOff>108796</xdr:rowOff>
    </xdr:to>
    <xdr:cxnSp macro="">
      <xdr:nvCxnSpPr>
        <xdr:cNvPr id="134" name="直線コネクタ 133"/>
        <xdr:cNvCxnSpPr/>
      </xdr:nvCxnSpPr>
      <xdr:spPr>
        <a:xfrm>
          <a:off x="3225800" y="10666306"/>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47413</xdr:rowOff>
    </xdr:from>
    <xdr:to>
      <xdr:col>6</xdr:col>
      <xdr:colOff>50800</xdr:colOff>
      <xdr:row>63</xdr:row>
      <xdr:rowOff>149013</xdr:rowOff>
    </xdr:to>
    <xdr:sp macro="" textlink="">
      <xdr:nvSpPr>
        <xdr:cNvPr id="135" name="フローチャート : 判断 134"/>
        <xdr:cNvSpPr/>
      </xdr:nvSpPr>
      <xdr:spPr>
        <a:xfrm>
          <a:off x="4064000" y="1084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133790</xdr:rowOff>
    </xdr:from>
    <xdr:ext cx="736600" cy="259045"/>
    <xdr:sp macro="" textlink="">
      <xdr:nvSpPr>
        <xdr:cNvPr id="136" name="テキスト ボックス 135"/>
        <xdr:cNvSpPr txBox="1"/>
      </xdr:nvSpPr>
      <xdr:spPr>
        <a:xfrm>
          <a:off x="3733800" y="109351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91.3</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135467</xdr:rowOff>
    </xdr:from>
    <xdr:to>
      <xdr:col>4</xdr:col>
      <xdr:colOff>482600</xdr:colOff>
      <xdr:row>62</xdr:row>
      <xdr:rowOff>36406</xdr:rowOff>
    </xdr:to>
    <xdr:cxnSp macro="">
      <xdr:nvCxnSpPr>
        <xdr:cNvPr id="137" name="直線コネクタ 136"/>
        <xdr:cNvCxnSpPr/>
      </xdr:nvCxnSpPr>
      <xdr:spPr>
        <a:xfrm>
          <a:off x="2336800" y="10593917"/>
          <a:ext cx="889000" cy="72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146473</xdr:rowOff>
    </xdr:from>
    <xdr:to>
      <xdr:col>4</xdr:col>
      <xdr:colOff>533400</xdr:colOff>
      <xdr:row>63</xdr:row>
      <xdr:rowOff>76623</xdr:rowOff>
    </xdr:to>
    <xdr:sp macro="" textlink="">
      <xdr:nvSpPr>
        <xdr:cNvPr id="138" name="フローチャート : 判断 137"/>
        <xdr:cNvSpPr/>
      </xdr:nvSpPr>
      <xdr:spPr>
        <a:xfrm>
          <a:off x="3175000" y="1077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61400</xdr:rowOff>
    </xdr:from>
    <xdr:ext cx="762000" cy="259045"/>
    <xdr:sp macro="" textlink="">
      <xdr:nvSpPr>
        <xdr:cNvPr id="139" name="テキスト ボックス 138"/>
        <xdr:cNvSpPr txBox="1"/>
      </xdr:nvSpPr>
      <xdr:spPr>
        <a:xfrm>
          <a:off x="2844800" y="10862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90.4</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162137</xdr:rowOff>
    </xdr:from>
    <xdr:to>
      <xdr:col>3</xdr:col>
      <xdr:colOff>279400</xdr:colOff>
      <xdr:row>61</xdr:row>
      <xdr:rowOff>135467</xdr:rowOff>
    </xdr:to>
    <xdr:cxnSp macro="">
      <xdr:nvCxnSpPr>
        <xdr:cNvPr id="140" name="直線コネクタ 139"/>
        <xdr:cNvCxnSpPr/>
      </xdr:nvCxnSpPr>
      <xdr:spPr>
        <a:xfrm>
          <a:off x="1447800" y="10449137"/>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154517</xdr:rowOff>
    </xdr:from>
    <xdr:to>
      <xdr:col>3</xdr:col>
      <xdr:colOff>330200</xdr:colOff>
      <xdr:row>63</xdr:row>
      <xdr:rowOff>84667</xdr:rowOff>
    </xdr:to>
    <xdr:sp macro="" textlink="">
      <xdr:nvSpPr>
        <xdr:cNvPr id="141" name="フローチャート : 判断 140"/>
        <xdr:cNvSpPr/>
      </xdr:nvSpPr>
      <xdr:spPr>
        <a:xfrm>
          <a:off x="2286000" y="1078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69444</xdr:rowOff>
    </xdr:from>
    <xdr:ext cx="762000" cy="259045"/>
    <xdr:sp macro="" textlink="">
      <xdr:nvSpPr>
        <xdr:cNvPr id="142" name="テキスト ボックス 141"/>
        <xdr:cNvSpPr txBox="1"/>
      </xdr:nvSpPr>
      <xdr:spPr>
        <a:xfrm>
          <a:off x="1955800" y="10870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90.5</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130387</xdr:rowOff>
    </xdr:from>
    <xdr:to>
      <xdr:col>2</xdr:col>
      <xdr:colOff>127000</xdr:colOff>
      <xdr:row>63</xdr:row>
      <xdr:rowOff>60537</xdr:rowOff>
    </xdr:to>
    <xdr:sp macro="" textlink="">
      <xdr:nvSpPr>
        <xdr:cNvPr id="143" name="フローチャート : 判断 142"/>
        <xdr:cNvSpPr/>
      </xdr:nvSpPr>
      <xdr:spPr>
        <a:xfrm>
          <a:off x="1397000" y="1076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45314</xdr:rowOff>
    </xdr:from>
    <xdr:ext cx="762000" cy="259045"/>
    <xdr:sp macro="" textlink="">
      <xdr:nvSpPr>
        <xdr:cNvPr id="144" name="テキスト ボックス 143"/>
        <xdr:cNvSpPr txBox="1"/>
      </xdr:nvSpPr>
      <xdr:spPr>
        <a:xfrm>
          <a:off x="1066800" y="10846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62</xdr:row>
      <xdr:rowOff>114300</xdr:rowOff>
    </xdr:from>
    <xdr:to>
      <xdr:col>7</xdr:col>
      <xdr:colOff>203200</xdr:colOff>
      <xdr:row>63</xdr:row>
      <xdr:rowOff>44450</xdr:rowOff>
    </xdr:to>
    <xdr:sp macro="" textlink="">
      <xdr:nvSpPr>
        <xdr:cNvPr id="150" name="円/楕円 149"/>
        <xdr:cNvSpPr/>
      </xdr:nvSpPr>
      <xdr:spPr>
        <a:xfrm>
          <a:off x="4902200" y="1074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130827</xdr:rowOff>
    </xdr:from>
    <xdr:ext cx="762000" cy="259045"/>
    <xdr:sp macro="" textlink="">
      <xdr:nvSpPr>
        <xdr:cNvPr id="151" name="財政構造の弾力性該当値テキスト"/>
        <xdr:cNvSpPr txBox="1"/>
      </xdr:nvSpPr>
      <xdr:spPr>
        <a:xfrm>
          <a:off x="5041900" y="1058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90.0</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57996</xdr:rowOff>
    </xdr:from>
    <xdr:to>
      <xdr:col>6</xdr:col>
      <xdr:colOff>50800</xdr:colOff>
      <xdr:row>62</xdr:row>
      <xdr:rowOff>159596</xdr:rowOff>
    </xdr:to>
    <xdr:sp macro="" textlink="">
      <xdr:nvSpPr>
        <xdr:cNvPr id="152" name="円/楕円 151"/>
        <xdr:cNvSpPr/>
      </xdr:nvSpPr>
      <xdr:spPr>
        <a:xfrm>
          <a:off x="4064000" y="10687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169773</xdr:rowOff>
    </xdr:from>
    <xdr:ext cx="736600" cy="259045"/>
    <xdr:sp macro="" textlink="">
      <xdr:nvSpPr>
        <xdr:cNvPr id="153" name="テキスト ボックス 152"/>
        <xdr:cNvSpPr txBox="1"/>
      </xdr:nvSpPr>
      <xdr:spPr>
        <a:xfrm>
          <a:off x="3733800" y="104567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89.3</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157056</xdr:rowOff>
    </xdr:from>
    <xdr:to>
      <xdr:col>4</xdr:col>
      <xdr:colOff>533400</xdr:colOff>
      <xdr:row>62</xdr:row>
      <xdr:rowOff>87206</xdr:rowOff>
    </xdr:to>
    <xdr:sp macro="" textlink="">
      <xdr:nvSpPr>
        <xdr:cNvPr id="154" name="円/楕円 153"/>
        <xdr:cNvSpPr/>
      </xdr:nvSpPr>
      <xdr:spPr>
        <a:xfrm>
          <a:off x="3175000" y="10615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97383</xdr:rowOff>
    </xdr:from>
    <xdr:ext cx="762000" cy="259045"/>
    <xdr:sp macro="" textlink="">
      <xdr:nvSpPr>
        <xdr:cNvPr id="155" name="テキスト ボックス 154"/>
        <xdr:cNvSpPr txBox="1"/>
      </xdr:nvSpPr>
      <xdr:spPr>
        <a:xfrm>
          <a:off x="2844800" y="103843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88.4</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84667</xdr:rowOff>
    </xdr:from>
    <xdr:to>
      <xdr:col>3</xdr:col>
      <xdr:colOff>330200</xdr:colOff>
      <xdr:row>62</xdr:row>
      <xdr:rowOff>14817</xdr:rowOff>
    </xdr:to>
    <xdr:sp macro="" textlink="">
      <xdr:nvSpPr>
        <xdr:cNvPr id="156" name="円/楕円 155"/>
        <xdr:cNvSpPr/>
      </xdr:nvSpPr>
      <xdr:spPr>
        <a:xfrm>
          <a:off x="2286000" y="10543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24994</xdr:rowOff>
    </xdr:from>
    <xdr:ext cx="762000" cy="259045"/>
    <xdr:sp macro="" textlink="">
      <xdr:nvSpPr>
        <xdr:cNvPr id="157" name="テキスト ボックス 156"/>
        <xdr:cNvSpPr txBox="1"/>
      </xdr:nvSpPr>
      <xdr:spPr>
        <a:xfrm>
          <a:off x="1955800" y="103119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87.5</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111337</xdr:rowOff>
    </xdr:from>
    <xdr:to>
      <xdr:col>2</xdr:col>
      <xdr:colOff>127000</xdr:colOff>
      <xdr:row>61</xdr:row>
      <xdr:rowOff>41487</xdr:rowOff>
    </xdr:to>
    <xdr:sp macro="" textlink="">
      <xdr:nvSpPr>
        <xdr:cNvPr id="158" name="円/楕円 157"/>
        <xdr:cNvSpPr/>
      </xdr:nvSpPr>
      <xdr:spPr>
        <a:xfrm>
          <a:off x="1397000" y="10398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51664</xdr:rowOff>
    </xdr:from>
    <xdr:ext cx="762000" cy="259045"/>
    <xdr:sp macro="" textlink="">
      <xdr:nvSpPr>
        <xdr:cNvPr id="159" name="テキスト ボックス 158"/>
        <xdr:cNvSpPr txBox="1"/>
      </xdr:nvSpPr>
      <xdr:spPr>
        <a:xfrm>
          <a:off x="1066800" y="101672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1" name="テキスト ボックス 160"/>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2" name="テキスト ボックス 161"/>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[124,830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35/39</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121,920</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128,288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300" b="0" i="0" baseline="0">
              <a:solidFill>
                <a:sysClr val="windowText" lastClr="000000"/>
              </a:solidFill>
              <a:effectLst/>
              <a:latin typeface="+mn-lt"/>
              <a:ea typeface="+mn-ea"/>
              <a:cs typeface="+mn-cs"/>
            </a:rPr>
            <a:t>　</a:t>
          </a:r>
          <a:r>
            <a:rPr lang="ja-JP" altLang="ja-JP" sz="1300" b="0" i="0" baseline="0">
              <a:solidFill>
                <a:sysClr val="windowText" lastClr="000000"/>
              </a:solidFill>
              <a:effectLst/>
              <a:latin typeface="+mn-lt"/>
              <a:ea typeface="+mn-ea"/>
              <a:cs typeface="+mn-cs"/>
            </a:rPr>
            <a:t>人件費、物件費及び維持補修費の合計額の人口</a:t>
          </a:r>
          <a:r>
            <a:rPr lang="en-US" altLang="ja-JP" sz="1300" b="0" i="0" baseline="0">
              <a:solidFill>
                <a:sysClr val="windowText" lastClr="000000"/>
              </a:solidFill>
              <a:effectLst/>
              <a:latin typeface="+mn-lt"/>
              <a:ea typeface="+mn-ea"/>
              <a:cs typeface="+mn-cs"/>
            </a:rPr>
            <a:t>1</a:t>
          </a:r>
          <a:r>
            <a:rPr lang="ja-JP" altLang="ja-JP" sz="1300" b="0" i="0" baseline="0">
              <a:solidFill>
                <a:sysClr val="windowText" lastClr="000000"/>
              </a:solidFill>
              <a:effectLst/>
              <a:latin typeface="+mn-lt"/>
              <a:ea typeface="+mn-ea"/>
              <a:cs typeface="+mn-cs"/>
            </a:rPr>
            <a:t>人当たりの金額が類似団体平均を上回っているのは、主に人件費が要因となっている。本市は保健所や港湾、広域消防などの業務があることや、平成</a:t>
          </a:r>
          <a:r>
            <a:rPr lang="en-US" altLang="ja-JP" sz="1300" b="0" i="0" baseline="0">
              <a:solidFill>
                <a:sysClr val="windowText" lastClr="000000"/>
              </a:solidFill>
              <a:effectLst/>
              <a:latin typeface="+mn-lt"/>
              <a:ea typeface="+mn-ea"/>
              <a:cs typeface="+mn-cs"/>
            </a:rPr>
            <a:t>17</a:t>
          </a:r>
          <a:r>
            <a:rPr lang="ja-JP" altLang="ja-JP" sz="1300" b="0" i="0" baseline="0">
              <a:solidFill>
                <a:sysClr val="windowText" lastClr="000000"/>
              </a:solidFill>
              <a:effectLst/>
              <a:latin typeface="+mn-lt"/>
              <a:ea typeface="+mn-ea"/>
              <a:cs typeface="+mn-cs"/>
            </a:rPr>
            <a:t>年、</a:t>
          </a:r>
          <a:r>
            <a:rPr lang="en-US" altLang="ja-JP" sz="1300" b="0" i="0" baseline="0">
              <a:solidFill>
                <a:sysClr val="windowText" lastClr="000000"/>
              </a:solidFill>
              <a:effectLst/>
              <a:latin typeface="+mn-lt"/>
              <a:ea typeface="+mn-ea"/>
              <a:cs typeface="+mn-cs"/>
            </a:rPr>
            <a:t>18</a:t>
          </a:r>
          <a:r>
            <a:rPr lang="ja-JP" altLang="ja-JP" sz="1300" b="0" i="0" baseline="0">
              <a:solidFill>
                <a:sysClr val="windowText" lastClr="000000"/>
              </a:solidFill>
              <a:effectLst/>
              <a:latin typeface="+mn-lt"/>
              <a:ea typeface="+mn-ea"/>
              <a:cs typeface="+mn-cs"/>
            </a:rPr>
            <a:t>年及び</a:t>
          </a:r>
          <a:r>
            <a:rPr lang="en-US" altLang="ja-JP" sz="1300" b="0" i="0" baseline="0">
              <a:solidFill>
                <a:sysClr val="windowText" lastClr="000000"/>
              </a:solidFill>
              <a:effectLst/>
              <a:latin typeface="+mn-lt"/>
              <a:ea typeface="+mn-ea"/>
              <a:cs typeface="+mn-cs"/>
            </a:rPr>
            <a:t>22</a:t>
          </a:r>
          <a:r>
            <a:rPr lang="ja-JP" altLang="ja-JP" sz="1300" b="0" i="0" baseline="0">
              <a:solidFill>
                <a:sysClr val="windowText" lastClr="000000"/>
              </a:solidFill>
              <a:effectLst/>
              <a:latin typeface="+mn-lt"/>
              <a:ea typeface="+mn-ea"/>
              <a:cs typeface="+mn-cs"/>
            </a:rPr>
            <a:t>年に市町合併を行っており、市域が広くなったことなどに加え、人口千人当たり職員数が類似団体と比較して多い（本市</a:t>
          </a:r>
          <a:r>
            <a:rPr lang="en-US" altLang="ja-JP" sz="1300" b="0" i="0" baseline="0">
              <a:solidFill>
                <a:sysClr val="windowText" lastClr="000000"/>
              </a:solidFill>
              <a:effectLst/>
              <a:latin typeface="+mn-lt"/>
              <a:ea typeface="+mn-ea"/>
              <a:cs typeface="+mn-cs"/>
            </a:rPr>
            <a:t>7.97</a:t>
          </a:r>
          <a:r>
            <a:rPr lang="ja-JP" altLang="ja-JP" sz="1300" b="0" i="0" baseline="0">
              <a:solidFill>
                <a:sysClr val="windowText" lastClr="000000"/>
              </a:solidFill>
              <a:effectLst/>
              <a:latin typeface="+mn-lt"/>
              <a:ea typeface="+mn-ea"/>
              <a:cs typeface="+mn-cs"/>
            </a:rPr>
            <a:t>人、類団</a:t>
          </a:r>
          <a:r>
            <a:rPr lang="en-US" altLang="ja-JP" sz="1300" b="0" i="0" baseline="0">
              <a:solidFill>
                <a:sysClr val="windowText" lastClr="000000"/>
              </a:solidFill>
              <a:effectLst/>
              <a:latin typeface="+mn-lt"/>
              <a:ea typeface="+mn-ea"/>
              <a:cs typeface="+mn-cs"/>
            </a:rPr>
            <a:t>6.15</a:t>
          </a:r>
          <a:r>
            <a:rPr lang="ja-JP" altLang="ja-JP" sz="1300" b="0" i="0" baseline="0">
              <a:solidFill>
                <a:sysClr val="windowText" lastClr="000000"/>
              </a:solidFill>
              <a:effectLst/>
              <a:latin typeface="+mn-lt"/>
              <a:ea typeface="+mn-ea"/>
              <a:cs typeface="+mn-cs"/>
            </a:rPr>
            <a:t>人）状況にある。今後は「第</a:t>
          </a:r>
          <a:r>
            <a:rPr lang="en-US" altLang="ja-JP" sz="1300" b="0" i="0" baseline="0">
              <a:solidFill>
                <a:sysClr val="windowText" lastClr="000000"/>
              </a:solidFill>
              <a:effectLst/>
              <a:latin typeface="+mn-lt"/>
              <a:ea typeface="+mn-ea"/>
              <a:cs typeface="+mn-cs"/>
            </a:rPr>
            <a:t>6</a:t>
          </a:r>
          <a:r>
            <a:rPr lang="ja-JP" altLang="ja-JP" sz="1300" b="0" i="0" baseline="0">
              <a:solidFill>
                <a:sysClr val="windowText" lastClr="000000"/>
              </a:solidFill>
              <a:effectLst/>
              <a:latin typeface="+mn-lt"/>
              <a:ea typeface="+mn-ea"/>
              <a:cs typeface="+mn-cs"/>
            </a:rPr>
            <a:t>次佐世保市行財政改革推進計画」に基づき、定員管理の適正化を図ることで、人件費を抑制するとともに、市有財産の再編・統合を進めることで、公共施設の整理縮小及び公共施設の維持管理にかかる物件費、維持補修費の削減に努める。</a:t>
          </a:r>
          <a:endParaRPr lang="ja-JP" altLang="ja-JP" sz="1300">
            <a:solidFill>
              <a:sysClr val="windowText" lastClr="000000"/>
            </a:solidFill>
            <a:effectLst/>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6" name="直線コネクタ 175"/>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7" name="テキスト ボックス 176"/>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8" name="直線コネクタ 177"/>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9" name="テキスト ボックス 178"/>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0" name="直線コネクタ 179"/>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1" name="テキスト ボックス 180"/>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2" name="直線コネクタ 181"/>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3" name="テキスト ボックス 182"/>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4" name="直線コネクタ 183"/>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5" name="テキスト ボックス 184"/>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79</xdr:row>
      <xdr:rowOff>156380</xdr:rowOff>
    </xdr:from>
    <xdr:to>
      <xdr:col>7</xdr:col>
      <xdr:colOff>152400</xdr:colOff>
      <xdr:row>89</xdr:row>
      <xdr:rowOff>134076</xdr:rowOff>
    </xdr:to>
    <xdr:cxnSp macro="">
      <xdr:nvCxnSpPr>
        <xdr:cNvPr id="189" name="直線コネクタ 188"/>
        <xdr:cNvCxnSpPr/>
      </xdr:nvCxnSpPr>
      <xdr:spPr>
        <a:xfrm flipV="1">
          <a:off x="4953000" y="13700930"/>
          <a:ext cx="0" cy="16921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106153</xdr:rowOff>
    </xdr:from>
    <xdr:ext cx="762000" cy="259045"/>
    <xdr:sp macro="" textlink="">
      <xdr:nvSpPr>
        <xdr:cNvPr id="190" name="人件費・物件費等の状況最小値テキスト"/>
        <xdr:cNvSpPr txBox="1"/>
      </xdr:nvSpPr>
      <xdr:spPr>
        <a:xfrm>
          <a:off x="5041900" y="15365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159,194</a:t>
          </a:r>
          <a:endParaRPr kumimoji="1" lang="ja-JP" altLang="en-US" sz="1000" b="1">
            <a:latin typeface="ＭＳ Ｐゴシック"/>
          </a:endParaRPr>
        </a:p>
      </xdr:txBody>
    </xdr:sp>
    <xdr:clientData/>
  </xdr:oneCellAnchor>
  <xdr:twoCellAnchor>
    <xdr:from>
      <xdr:col>7</xdr:col>
      <xdr:colOff>63500</xdr:colOff>
      <xdr:row>89</xdr:row>
      <xdr:rowOff>134076</xdr:rowOff>
    </xdr:from>
    <xdr:to>
      <xdr:col>7</xdr:col>
      <xdr:colOff>241300</xdr:colOff>
      <xdr:row>89</xdr:row>
      <xdr:rowOff>134076</xdr:rowOff>
    </xdr:to>
    <xdr:cxnSp macro="">
      <xdr:nvCxnSpPr>
        <xdr:cNvPr id="191" name="直線コネクタ 190"/>
        <xdr:cNvCxnSpPr/>
      </xdr:nvCxnSpPr>
      <xdr:spPr>
        <a:xfrm>
          <a:off x="4864100" y="153931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71307</xdr:rowOff>
    </xdr:from>
    <xdr:ext cx="762000" cy="259045"/>
    <xdr:sp macro="" textlink="">
      <xdr:nvSpPr>
        <xdr:cNvPr id="192" name="人件費・物件費等の状況最大値テキスト"/>
        <xdr:cNvSpPr txBox="1"/>
      </xdr:nvSpPr>
      <xdr:spPr>
        <a:xfrm>
          <a:off x="5041900" y="13444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75,040</a:t>
          </a:r>
          <a:endParaRPr kumimoji="1" lang="ja-JP" altLang="en-US" sz="1000" b="1">
            <a:latin typeface="ＭＳ Ｐゴシック"/>
          </a:endParaRPr>
        </a:p>
      </xdr:txBody>
    </xdr:sp>
    <xdr:clientData/>
  </xdr:oneCellAnchor>
  <xdr:twoCellAnchor>
    <xdr:from>
      <xdr:col>7</xdr:col>
      <xdr:colOff>63500</xdr:colOff>
      <xdr:row>79</xdr:row>
      <xdr:rowOff>156380</xdr:rowOff>
    </xdr:from>
    <xdr:to>
      <xdr:col>7</xdr:col>
      <xdr:colOff>241300</xdr:colOff>
      <xdr:row>79</xdr:row>
      <xdr:rowOff>156380</xdr:rowOff>
    </xdr:to>
    <xdr:cxnSp macro="">
      <xdr:nvCxnSpPr>
        <xdr:cNvPr id="193" name="直線コネクタ 192"/>
        <xdr:cNvCxnSpPr/>
      </xdr:nvCxnSpPr>
      <xdr:spPr>
        <a:xfrm>
          <a:off x="4864100" y="137009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85</xdr:row>
      <xdr:rowOff>5448</xdr:rowOff>
    </xdr:from>
    <xdr:to>
      <xdr:col>7</xdr:col>
      <xdr:colOff>152400</xdr:colOff>
      <xdr:row>85</xdr:row>
      <xdr:rowOff>128873</xdr:rowOff>
    </xdr:to>
    <xdr:cxnSp macro="">
      <xdr:nvCxnSpPr>
        <xdr:cNvPr id="194" name="直線コネクタ 193"/>
        <xdr:cNvCxnSpPr/>
      </xdr:nvCxnSpPr>
      <xdr:spPr>
        <a:xfrm>
          <a:off x="4114800" y="14578698"/>
          <a:ext cx="838200" cy="1234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37726</xdr:rowOff>
    </xdr:from>
    <xdr:ext cx="762000" cy="259045"/>
    <xdr:sp macro="" textlink="">
      <xdr:nvSpPr>
        <xdr:cNvPr id="195" name="人件費・物件費等の状況平均値テキスト"/>
        <xdr:cNvSpPr txBox="1"/>
      </xdr:nvSpPr>
      <xdr:spPr>
        <a:xfrm>
          <a:off x="5041900" y="1409662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104,949</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21199</xdr:rowOff>
    </xdr:from>
    <xdr:to>
      <xdr:col>7</xdr:col>
      <xdr:colOff>203200</xdr:colOff>
      <xdr:row>83</xdr:row>
      <xdr:rowOff>122799</xdr:rowOff>
    </xdr:to>
    <xdr:sp macro="" textlink="">
      <xdr:nvSpPr>
        <xdr:cNvPr id="196" name="フローチャート : 判断 195"/>
        <xdr:cNvSpPr/>
      </xdr:nvSpPr>
      <xdr:spPr>
        <a:xfrm>
          <a:off x="4902200" y="14251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84</xdr:row>
      <xdr:rowOff>54600</xdr:rowOff>
    </xdr:from>
    <xdr:to>
      <xdr:col>6</xdr:col>
      <xdr:colOff>0</xdr:colOff>
      <xdr:row>85</xdr:row>
      <xdr:rowOff>5448</xdr:rowOff>
    </xdr:to>
    <xdr:cxnSp macro="">
      <xdr:nvCxnSpPr>
        <xdr:cNvPr id="197" name="直線コネクタ 196"/>
        <xdr:cNvCxnSpPr/>
      </xdr:nvCxnSpPr>
      <xdr:spPr>
        <a:xfrm>
          <a:off x="3225800" y="14456400"/>
          <a:ext cx="889000" cy="122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151608</xdr:rowOff>
    </xdr:from>
    <xdr:to>
      <xdr:col>6</xdr:col>
      <xdr:colOff>50800</xdr:colOff>
      <xdr:row>83</xdr:row>
      <xdr:rowOff>81758</xdr:rowOff>
    </xdr:to>
    <xdr:sp macro="" textlink="">
      <xdr:nvSpPr>
        <xdr:cNvPr id="198" name="フローチャート : 判断 197"/>
        <xdr:cNvSpPr/>
      </xdr:nvSpPr>
      <xdr:spPr>
        <a:xfrm>
          <a:off x="4064000" y="14210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91935</xdr:rowOff>
    </xdr:from>
    <xdr:ext cx="736600" cy="259045"/>
    <xdr:sp macro="" textlink="">
      <xdr:nvSpPr>
        <xdr:cNvPr id="199" name="テキスト ボックス 198"/>
        <xdr:cNvSpPr txBox="1"/>
      </xdr:nvSpPr>
      <xdr:spPr>
        <a:xfrm>
          <a:off x="3733800" y="139793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102,908</a:t>
          </a:r>
          <a:endParaRPr kumimoji="1" lang="ja-JP" altLang="en-US" sz="1000" b="1">
            <a:solidFill>
              <a:srgbClr val="000080"/>
            </a:solidFill>
            <a:latin typeface="ＭＳ Ｐゴシック"/>
          </a:endParaRPr>
        </a:p>
      </xdr:txBody>
    </xdr:sp>
    <xdr:clientData/>
  </xdr:oneCellAnchor>
  <xdr:twoCellAnchor>
    <xdr:from>
      <xdr:col>3</xdr:col>
      <xdr:colOff>279400</xdr:colOff>
      <xdr:row>84</xdr:row>
      <xdr:rowOff>54600</xdr:rowOff>
    </xdr:from>
    <xdr:to>
      <xdr:col>4</xdr:col>
      <xdr:colOff>482600</xdr:colOff>
      <xdr:row>84</xdr:row>
      <xdr:rowOff>103764</xdr:rowOff>
    </xdr:to>
    <xdr:cxnSp macro="">
      <xdr:nvCxnSpPr>
        <xdr:cNvPr id="200" name="直線コネクタ 199"/>
        <xdr:cNvCxnSpPr/>
      </xdr:nvCxnSpPr>
      <xdr:spPr>
        <a:xfrm flipV="1">
          <a:off x="2336800" y="14456400"/>
          <a:ext cx="889000" cy="49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46682</xdr:rowOff>
    </xdr:from>
    <xdr:to>
      <xdr:col>4</xdr:col>
      <xdr:colOff>533400</xdr:colOff>
      <xdr:row>82</xdr:row>
      <xdr:rowOff>148282</xdr:rowOff>
    </xdr:to>
    <xdr:sp macro="" textlink="">
      <xdr:nvSpPr>
        <xdr:cNvPr id="201" name="フローチャート : 判断 200"/>
        <xdr:cNvSpPr/>
      </xdr:nvSpPr>
      <xdr:spPr>
        <a:xfrm>
          <a:off x="3175000" y="141055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158459</xdr:rowOff>
    </xdr:from>
    <xdr:ext cx="762000" cy="259045"/>
    <xdr:sp macro="" textlink="">
      <xdr:nvSpPr>
        <xdr:cNvPr id="202" name="テキスト ボックス 201"/>
        <xdr:cNvSpPr txBox="1"/>
      </xdr:nvSpPr>
      <xdr:spPr>
        <a:xfrm>
          <a:off x="2844800" y="138744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97,690</a:t>
          </a:r>
          <a:endParaRPr kumimoji="1" lang="ja-JP" altLang="en-US" sz="1000" b="1">
            <a:solidFill>
              <a:srgbClr val="000080"/>
            </a:solidFill>
            <a:latin typeface="ＭＳ Ｐゴシック"/>
          </a:endParaRPr>
        </a:p>
      </xdr:txBody>
    </xdr:sp>
    <xdr:clientData/>
  </xdr:oneCellAnchor>
  <xdr:twoCellAnchor>
    <xdr:from>
      <xdr:col>2</xdr:col>
      <xdr:colOff>76200</xdr:colOff>
      <xdr:row>84</xdr:row>
      <xdr:rowOff>103764</xdr:rowOff>
    </xdr:from>
    <xdr:to>
      <xdr:col>3</xdr:col>
      <xdr:colOff>279400</xdr:colOff>
      <xdr:row>84</xdr:row>
      <xdr:rowOff>144101</xdr:rowOff>
    </xdr:to>
    <xdr:cxnSp macro="">
      <xdr:nvCxnSpPr>
        <xdr:cNvPr id="203" name="直線コネクタ 202"/>
        <xdr:cNvCxnSpPr/>
      </xdr:nvCxnSpPr>
      <xdr:spPr>
        <a:xfrm flipV="1">
          <a:off x="1447800" y="14505564"/>
          <a:ext cx="889000" cy="403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77409</xdr:rowOff>
    </xdr:from>
    <xdr:to>
      <xdr:col>3</xdr:col>
      <xdr:colOff>330200</xdr:colOff>
      <xdr:row>83</xdr:row>
      <xdr:rowOff>7559</xdr:rowOff>
    </xdr:to>
    <xdr:sp macro="" textlink="">
      <xdr:nvSpPr>
        <xdr:cNvPr id="204" name="フローチャート : 判断 203"/>
        <xdr:cNvSpPr/>
      </xdr:nvSpPr>
      <xdr:spPr>
        <a:xfrm>
          <a:off x="2286000" y="14136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17736</xdr:rowOff>
    </xdr:from>
    <xdr:ext cx="762000" cy="259045"/>
    <xdr:sp macro="" textlink="">
      <xdr:nvSpPr>
        <xdr:cNvPr id="205" name="テキスト ボックス 204"/>
        <xdr:cNvSpPr txBox="1"/>
      </xdr:nvSpPr>
      <xdr:spPr>
        <a:xfrm>
          <a:off x="1955800" y="13905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99,218</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135623</xdr:rowOff>
    </xdr:from>
    <xdr:to>
      <xdr:col>2</xdr:col>
      <xdr:colOff>127000</xdr:colOff>
      <xdr:row>83</xdr:row>
      <xdr:rowOff>65773</xdr:rowOff>
    </xdr:to>
    <xdr:sp macro="" textlink="">
      <xdr:nvSpPr>
        <xdr:cNvPr id="206" name="フローチャート : 判断 205"/>
        <xdr:cNvSpPr/>
      </xdr:nvSpPr>
      <xdr:spPr>
        <a:xfrm>
          <a:off x="1397000" y="141945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75950</xdr:rowOff>
    </xdr:from>
    <xdr:ext cx="762000" cy="259045"/>
    <xdr:sp macro="" textlink="">
      <xdr:nvSpPr>
        <xdr:cNvPr id="207" name="テキスト ボックス 206"/>
        <xdr:cNvSpPr txBox="1"/>
      </xdr:nvSpPr>
      <xdr:spPr>
        <a:xfrm>
          <a:off x="1066800" y="13963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102,113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85</xdr:row>
      <xdr:rowOff>78073</xdr:rowOff>
    </xdr:from>
    <xdr:to>
      <xdr:col>7</xdr:col>
      <xdr:colOff>203200</xdr:colOff>
      <xdr:row>86</xdr:row>
      <xdr:rowOff>8223</xdr:rowOff>
    </xdr:to>
    <xdr:sp macro="" textlink="">
      <xdr:nvSpPr>
        <xdr:cNvPr id="213" name="円/楕円 212"/>
        <xdr:cNvSpPr/>
      </xdr:nvSpPr>
      <xdr:spPr>
        <a:xfrm>
          <a:off x="4902200" y="14651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85</xdr:row>
      <xdr:rowOff>50150</xdr:rowOff>
    </xdr:from>
    <xdr:ext cx="762000" cy="259045"/>
    <xdr:sp macro="" textlink="">
      <xdr:nvSpPr>
        <xdr:cNvPr id="214" name="人件費・物件費等の状況該当値テキスト"/>
        <xdr:cNvSpPr txBox="1"/>
      </xdr:nvSpPr>
      <xdr:spPr>
        <a:xfrm>
          <a:off x="5041900" y="14623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124,830</a:t>
          </a:r>
          <a:endParaRPr kumimoji="1" lang="ja-JP" altLang="en-US" sz="1000" b="1">
            <a:solidFill>
              <a:srgbClr val="FF0000"/>
            </a:solidFill>
            <a:latin typeface="ＭＳ Ｐゴシック"/>
          </a:endParaRPr>
        </a:p>
      </xdr:txBody>
    </xdr:sp>
    <xdr:clientData/>
  </xdr:oneCellAnchor>
  <xdr:twoCellAnchor>
    <xdr:from>
      <xdr:col>5</xdr:col>
      <xdr:colOff>635000</xdr:colOff>
      <xdr:row>84</xdr:row>
      <xdr:rowOff>126098</xdr:rowOff>
    </xdr:from>
    <xdr:to>
      <xdr:col>6</xdr:col>
      <xdr:colOff>50800</xdr:colOff>
      <xdr:row>85</xdr:row>
      <xdr:rowOff>56248</xdr:rowOff>
    </xdr:to>
    <xdr:sp macro="" textlink="">
      <xdr:nvSpPr>
        <xdr:cNvPr id="215" name="円/楕円 214"/>
        <xdr:cNvSpPr/>
      </xdr:nvSpPr>
      <xdr:spPr>
        <a:xfrm>
          <a:off x="4064000" y="14527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85</xdr:row>
      <xdr:rowOff>41025</xdr:rowOff>
    </xdr:from>
    <xdr:ext cx="736600" cy="259045"/>
    <xdr:sp macro="" textlink="">
      <xdr:nvSpPr>
        <xdr:cNvPr id="216" name="テキスト ボックス 215"/>
        <xdr:cNvSpPr txBox="1"/>
      </xdr:nvSpPr>
      <xdr:spPr>
        <a:xfrm>
          <a:off x="3733800" y="146142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118,692</a:t>
          </a:r>
          <a:endParaRPr kumimoji="1" lang="ja-JP" altLang="en-US" sz="1000" b="1">
            <a:solidFill>
              <a:srgbClr val="FF0000"/>
            </a:solidFill>
            <a:latin typeface="ＭＳ Ｐゴシック"/>
          </a:endParaRPr>
        </a:p>
      </xdr:txBody>
    </xdr:sp>
    <xdr:clientData/>
  </xdr:oneCellAnchor>
  <xdr:twoCellAnchor>
    <xdr:from>
      <xdr:col>4</xdr:col>
      <xdr:colOff>431800</xdr:colOff>
      <xdr:row>84</xdr:row>
      <xdr:rowOff>3800</xdr:rowOff>
    </xdr:from>
    <xdr:to>
      <xdr:col>4</xdr:col>
      <xdr:colOff>533400</xdr:colOff>
      <xdr:row>84</xdr:row>
      <xdr:rowOff>105400</xdr:rowOff>
    </xdr:to>
    <xdr:sp macro="" textlink="">
      <xdr:nvSpPr>
        <xdr:cNvPr id="217" name="円/楕円 216"/>
        <xdr:cNvSpPr/>
      </xdr:nvSpPr>
      <xdr:spPr>
        <a:xfrm>
          <a:off x="3175000" y="1440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90177</xdr:rowOff>
    </xdr:from>
    <xdr:ext cx="762000" cy="259045"/>
    <xdr:sp macro="" textlink="">
      <xdr:nvSpPr>
        <xdr:cNvPr id="218" name="テキスト ボックス 217"/>
        <xdr:cNvSpPr txBox="1"/>
      </xdr:nvSpPr>
      <xdr:spPr>
        <a:xfrm>
          <a:off x="2844800" y="1449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112,610</a:t>
          </a:r>
          <a:endParaRPr kumimoji="1" lang="ja-JP" altLang="en-US" sz="1000" b="1">
            <a:solidFill>
              <a:srgbClr val="FF0000"/>
            </a:solidFill>
            <a:latin typeface="ＭＳ Ｐゴシック"/>
          </a:endParaRPr>
        </a:p>
      </xdr:txBody>
    </xdr:sp>
    <xdr:clientData/>
  </xdr:oneCellAnchor>
  <xdr:twoCellAnchor>
    <xdr:from>
      <xdr:col>3</xdr:col>
      <xdr:colOff>228600</xdr:colOff>
      <xdr:row>84</xdr:row>
      <xdr:rowOff>52964</xdr:rowOff>
    </xdr:from>
    <xdr:to>
      <xdr:col>3</xdr:col>
      <xdr:colOff>330200</xdr:colOff>
      <xdr:row>84</xdr:row>
      <xdr:rowOff>154564</xdr:rowOff>
    </xdr:to>
    <xdr:sp macro="" textlink="">
      <xdr:nvSpPr>
        <xdr:cNvPr id="219" name="円/楕円 218"/>
        <xdr:cNvSpPr/>
      </xdr:nvSpPr>
      <xdr:spPr>
        <a:xfrm>
          <a:off x="2286000" y="14454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139341</xdr:rowOff>
    </xdr:from>
    <xdr:ext cx="762000" cy="259045"/>
    <xdr:sp macro="" textlink="">
      <xdr:nvSpPr>
        <xdr:cNvPr id="220" name="テキスト ボックス 219"/>
        <xdr:cNvSpPr txBox="1"/>
      </xdr:nvSpPr>
      <xdr:spPr>
        <a:xfrm>
          <a:off x="1955800" y="14541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115,055</a:t>
          </a:r>
          <a:endParaRPr kumimoji="1" lang="ja-JP" altLang="en-US" sz="1000" b="1">
            <a:solidFill>
              <a:srgbClr val="FF0000"/>
            </a:solidFill>
            <a:latin typeface="ＭＳ Ｐゴシック"/>
          </a:endParaRPr>
        </a:p>
      </xdr:txBody>
    </xdr:sp>
    <xdr:clientData/>
  </xdr:oneCellAnchor>
  <xdr:twoCellAnchor>
    <xdr:from>
      <xdr:col>2</xdr:col>
      <xdr:colOff>25400</xdr:colOff>
      <xdr:row>84</xdr:row>
      <xdr:rowOff>93301</xdr:rowOff>
    </xdr:from>
    <xdr:to>
      <xdr:col>2</xdr:col>
      <xdr:colOff>127000</xdr:colOff>
      <xdr:row>85</xdr:row>
      <xdr:rowOff>23451</xdr:rowOff>
    </xdr:to>
    <xdr:sp macro="" textlink="">
      <xdr:nvSpPr>
        <xdr:cNvPr id="221" name="円/楕円 220"/>
        <xdr:cNvSpPr/>
      </xdr:nvSpPr>
      <xdr:spPr>
        <a:xfrm>
          <a:off x="1397000" y="144951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85</xdr:row>
      <xdr:rowOff>8228</xdr:rowOff>
    </xdr:from>
    <xdr:ext cx="762000" cy="259045"/>
    <xdr:sp macro="" textlink="">
      <xdr:nvSpPr>
        <xdr:cNvPr id="222" name="テキスト ボックス 221"/>
        <xdr:cNvSpPr txBox="1"/>
      </xdr:nvSpPr>
      <xdr:spPr>
        <a:xfrm>
          <a:off x="1066800" y="145814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117,061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4" name="テキスト ボックス 223"/>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5" name="テキスト ボックス 224"/>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15/39</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全国市平均と比較すると、昨年度は</a:t>
          </a:r>
          <a:r>
            <a:rPr kumimoji="1" lang="en-US" altLang="ja-JP" sz="1300">
              <a:solidFill>
                <a:schemeClr val="dk1"/>
              </a:solidFill>
              <a:effectLst/>
              <a:latin typeface="+mn-lt"/>
              <a:ea typeface="+mn-ea"/>
              <a:cs typeface="+mn-cs"/>
            </a:rPr>
            <a:t>1.1</a:t>
          </a:r>
          <a:r>
            <a:rPr kumimoji="1" lang="ja-JP" altLang="ja-JP" sz="1300">
              <a:solidFill>
                <a:schemeClr val="dk1"/>
              </a:solidFill>
              <a:effectLst/>
              <a:latin typeface="+mn-lt"/>
              <a:ea typeface="+mn-ea"/>
              <a:cs typeface="+mn-cs"/>
            </a:rPr>
            <a:t>ポイント高であったが、今年度は</a:t>
          </a:r>
          <a:r>
            <a:rPr kumimoji="1" lang="en-US" altLang="ja-JP" sz="1300">
              <a:solidFill>
                <a:schemeClr val="dk1"/>
              </a:solidFill>
              <a:effectLst/>
              <a:latin typeface="+mn-lt"/>
              <a:ea typeface="+mn-ea"/>
              <a:cs typeface="+mn-cs"/>
            </a:rPr>
            <a:t>0.6</a:t>
          </a:r>
          <a:r>
            <a:rPr kumimoji="1" lang="ja-JP" altLang="ja-JP" sz="1300">
              <a:solidFill>
                <a:schemeClr val="dk1"/>
              </a:solidFill>
              <a:effectLst/>
              <a:latin typeface="+mn-lt"/>
              <a:ea typeface="+mn-ea"/>
              <a:cs typeface="+mn-cs"/>
            </a:rPr>
            <a:t>ポイント高となり、差が縮小している。</a:t>
          </a:r>
          <a:endParaRPr lang="ja-JP" altLang="ja-JP" sz="1300">
            <a:effectLst/>
          </a:endParaRPr>
        </a:p>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昨年度の本市ラスパイレスとの比較では、国のベア引上率との相違に伴う</a:t>
          </a:r>
          <a:r>
            <a:rPr kumimoji="1" lang="ja-JP" altLang="en-US" sz="1300">
              <a:solidFill>
                <a:schemeClr val="dk1"/>
              </a:solidFill>
              <a:effectLst/>
              <a:latin typeface="+mn-lt"/>
              <a:ea typeface="+mn-ea"/>
              <a:cs typeface="+mn-cs"/>
            </a:rPr>
            <a:t>プラス</a:t>
          </a:r>
          <a:r>
            <a:rPr kumimoji="1" lang="en-US" altLang="ja-JP" sz="1300">
              <a:solidFill>
                <a:schemeClr val="dk1"/>
              </a:solidFill>
              <a:effectLst/>
              <a:latin typeface="+mn-lt"/>
              <a:ea typeface="+mn-ea"/>
              <a:cs typeface="+mn-cs"/>
            </a:rPr>
            <a:t>0.1</a:t>
          </a:r>
          <a:r>
            <a:rPr kumimoji="1" lang="ja-JP" altLang="en-US" sz="1300">
              <a:solidFill>
                <a:schemeClr val="dk1"/>
              </a:solidFill>
              <a:effectLst/>
              <a:latin typeface="+mn-lt"/>
              <a:ea typeface="+mn-ea"/>
              <a:cs typeface="+mn-cs"/>
            </a:rPr>
            <a:t>ポイント</a:t>
          </a:r>
          <a:r>
            <a:rPr kumimoji="1" lang="ja-JP" altLang="ja-JP" sz="1300">
              <a:solidFill>
                <a:schemeClr val="dk1"/>
              </a:solidFill>
              <a:effectLst/>
              <a:latin typeface="+mn-lt"/>
              <a:ea typeface="+mn-ea"/>
              <a:cs typeface="+mn-cs"/>
            </a:rPr>
            <a:t>、新卒等の前歴が少ない職員が多く採用されたことに伴う</a:t>
          </a:r>
          <a:r>
            <a:rPr kumimoji="1" lang="ja-JP" altLang="en-US" sz="1300">
              <a:solidFill>
                <a:schemeClr val="dk1"/>
              </a:solidFill>
              <a:effectLst/>
              <a:latin typeface="+mn-lt"/>
              <a:ea typeface="+mn-ea"/>
              <a:cs typeface="+mn-cs"/>
            </a:rPr>
            <a:t>マイナス</a:t>
          </a:r>
          <a:r>
            <a:rPr kumimoji="1" lang="en-US" altLang="ja-JP" sz="1300">
              <a:solidFill>
                <a:schemeClr val="dk1"/>
              </a:solidFill>
              <a:effectLst/>
              <a:latin typeface="+mn-lt"/>
              <a:ea typeface="+mn-ea"/>
              <a:cs typeface="+mn-cs"/>
            </a:rPr>
            <a:t>0.2</a:t>
          </a:r>
          <a:r>
            <a:rPr kumimoji="1" lang="ja-JP" altLang="en-US" sz="1300">
              <a:solidFill>
                <a:schemeClr val="dk1"/>
              </a:solidFill>
              <a:effectLst/>
              <a:latin typeface="+mn-lt"/>
              <a:ea typeface="+mn-ea"/>
              <a:cs typeface="+mn-cs"/>
            </a:rPr>
            <a:t>ポイント</a:t>
          </a:r>
          <a:r>
            <a:rPr kumimoji="1" lang="ja-JP" altLang="ja-JP" sz="1300">
              <a:solidFill>
                <a:schemeClr val="dk1"/>
              </a:solidFill>
              <a:effectLst/>
              <a:latin typeface="+mn-lt"/>
              <a:ea typeface="+mn-ea"/>
              <a:cs typeface="+mn-cs"/>
            </a:rPr>
            <a:t>の変動要因により、昨年度よりも</a:t>
          </a:r>
          <a:r>
            <a:rPr kumimoji="1" lang="en-US" altLang="ja-JP" sz="1300">
              <a:solidFill>
                <a:schemeClr val="dk1"/>
              </a:solidFill>
              <a:effectLst/>
              <a:latin typeface="+mn-lt"/>
              <a:ea typeface="+mn-ea"/>
              <a:cs typeface="+mn-cs"/>
            </a:rPr>
            <a:t>0.1</a:t>
          </a:r>
          <a:r>
            <a:rPr kumimoji="1" lang="ja-JP" altLang="ja-JP" sz="1300">
              <a:solidFill>
                <a:schemeClr val="dk1"/>
              </a:solidFill>
              <a:effectLst/>
              <a:latin typeface="+mn-lt"/>
              <a:ea typeface="+mn-ea"/>
              <a:cs typeface="+mn-cs"/>
            </a:rPr>
            <a:t>ポイント下がっている。</a:t>
          </a:r>
          <a:endParaRPr lang="ja-JP" altLang="ja-JP" sz="1300">
            <a:effectLst/>
          </a:endParaRPr>
        </a:p>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今後も国、他都市の動向等を勘案しながら給与の適正化に努める。</a:t>
          </a:r>
          <a:endParaRPr lang="ja-JP" altLang="ja-JP" sz="13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114.0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8" name="直線コネクタ 237"/>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9" name="テキスト ボックス 238"/>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40" name="直線コネクタ 239"/>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1" name="テキスト ボックス 240"/>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2" name="直線コネクタ 241"/>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3" name="テキスト ボックス 242"/>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4" name="直線コネクタ 243"/>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5" name="テキスト ボックス 244"/>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6" name="直線コネクタ 245"/>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7" name="テキスト ボックス 246"/>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8" name="直線コネクタ 247"/>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9" name="テキスト ボックス 248"/>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0" name="直線コネクタ 249"/>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1" name="テキスト ボックス 250"/>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2"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96157</xdr:rowOff>
    </xdr:from>
    <xdr:to>
      <xdr:col>24</xdr:col>
      <xdr:colOff>558800</xdr:colOff>
      <xdr:row>84</xdr:row>
      <xdr:rowOff>168729</xdr:rowOff>
    </xdr:to>
    <xdr:cxnSp macro="">
      <xdr:nvCxnSpPr>
        <xdr:cNvPr id="253" name="直線コネクタ 252"/>
        <xdr:cNvCxnSpPr/>
      </xdr:nvCxnSpPr>
      <xdr:spPr>
        <a:xfrm flipV="1">
          <a:off x="17018000" y="13812157"/>
          <a:ext cx="0" cy="7583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140806</xdr:rowOff>
    </xdr:from>
    <xdr:ext cx="762000" cy="259045"/>
    <xdr:sp macro="" textlink="">
      <xdr:nvSpPr>
        <xdr:cNvPr id="254" name="給与水準   （国との比較）最小値テキスト"/>
        <xdr:cNvSpPr txBox="1"/>
      </xdr:nvSpPr>
      <xdr:spPr>
        <a:xfrm>
          <a:off x="17106900" y="14542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103.2</a:t>
          </a:r>
          <a:endParaRPr kumimoji="1" lang="ja-JP" altLang="en-US" sz="1000" b="1">
            <a:latin typeface="ＭＳ Ｐゴシック"/>
          </a:endParaRPr>
        </a:p>
      </xdr:txBody>
    </xdr:sp>
    <xdr:clientData/>
  </xdr:oneCellAnchor>
  <xdr:twoCellAnchor>
    <xdr:from>
      <xdr:col>24</xdr:col>
      <xdr:colOff>469900</xdr:colOff>
      <xdr:row>84</xdr:row>
      <xdr:rowOff>168729</xdr:rowOff>
    </xdr:from>
    <xdr:to>
      <xdr:col>24</xdr:col>
      <xdr:colOff>647700</xdr:colOff>
      <xdr:row>84</xdr:row>
      <xdr:rowOff>168729</xdr:rowOff>
    </xdr:to>
    <xdr:cxnSp macro="">
      <xdr:nvCxnSpPr>
        <xdr:cNvPr id="255" name="直線コネクタ 254"/>
        <xdr:cNvCxnSpPr/>
      </xdr:nvCxnSpPr>
      <xdr:spPr>
        <a:xfrm>
          <a:off x="16929100" y="145705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11084</xdr:rowOff>
    </xdr:from>
    <xdr:ext cx="762000" cy="259045"/>
    <xdr:sp macro="" textlink="">
      <xdr:nvSpPr>
        <xdr:cNvPr id="256" name="給与水準   （国との比較）最大値テキスト"/>
        <xdr:cNvSpPr txBox="1"/>
      </xdr:nvSpPr>
      <xdr:spPr>
        <a:xfrm>
          <a:off x="17106900" y="1355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96.6</a:t>
          </a:r>
          <a:endParaRPr kumimoji="1" lang="ja-JP" altLang="en-US" sz="1000" b="1">
            <a:latin typeface="ＭＳ Ｐゴシック"/>
          </a:endParaRPr>
        </a:p>
      </xdr:txBody>
    </xdr:sp>
    <xdr:clientData/>
  </xdr:oneCellAnchor>
  <xdr:twoCellAnchor>
    <xdr:from>
      <xdr:col>24</xdr:col>
      <xdr:colOff>469900</xdr:colOff>
      <xdr:row>80</xdr:row>
      <xdr:rowOff>96157</xdr:rowOff>
    </xdr:from>
    <xdr:to>
      <xdr:col>24</xdr:col>
      <xdr:colOff>647700</xdr:colOff>
      <xdr:row>80</xdr:row>
      <xdr:rowOff>96157</xdr:rowOff>
    </xdr:to>
    <xdr:cxnSp macro="">
      <xdr:nvCxnSpPr>
        <xdr:cNvPr id="257" name="直線コネクタ 256"/>
        <xdr:cNvCxnSpPr/>
      </xdr:nvCxnSpPr>
      <xdr:spPr>
        <a:xfrm>
          <a:off x="16929100" y="13812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82</xdr:row>
      <xdr:rowOff>109462</xdr:rowOff>
    </xdr:from>
    <xdr:to>
      <xdr:col>24</xdr:col>
      <xdr:colOff>558800</xdr:colOff>
      <xdr:row>82</xdr:row>
      <xdr:rowOff>120952</xdr:rowOff>
    </xdr:to>
    <xdr:cxnSp macro="">
      <xdr:nvCxnSpPr>
        <xdr:cNvPr id="258" name="直線コネクタ 257"/>
        <xdr:cNvCxnSpPr/>
      </xdr:nvCxnSpPr>
      <xdr:spPr>
        <a:xfrm flipV="1">
          <a:off x="16179800" y="14168362"/>
          <a:ext cx="8382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88191</xdr:rowOff>
    </xdr:from>
    <xdr:ext cx="762000" cy="259045"/>
    <xdr:sp macro="" textlink="">
      <xdr:nvSpPr>
        <xdr:cNvPr id="259" name="給与水準   （国との比較）平均値テキスト"/>
        <xdr:cNvSpPr txBox="1"/>
      </xdr:nvSpPr>
      <xdr:spPr>
        <a:xfrm>
          <a:off x="17106900" y="141470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100.2</a:t>
          </a:r>
          <a:endParaRPr kumimoji="1" lang="ja-JP" altLang="en-US" sz="1000" b="1">
            <a:solidFill>
              <a:srgbClr val="000080"/>
            </a:solidFill>
            <a:latin typeface="ＭＳ Ｐゴシック"/>
          </a:endParaRPr>
        </a:p>
      </xdr:txBody>
    </xdr:sp>
    <xdr:clientData/>
  </xdr:oneCellAnchor>
  <xdr:twoCellAnchor>
    <xdr:from>
      <xdr:col>24</xdr:col>
      <xdr:colOff>508000</xdr:colOff>
      <xdr:row>82</xdr:row>
      <xdr:rowOff>116114</xdr:rowOff>
    </xdr:from>
    <xdr:to>
      <xdr:col>24</xdr:col>
      <xdr:colOff>609600</xdr:colOff>
      <xdr:row>83</xdr:row>
      <xdr:rowOff>46264</xdr:rowOff>
    </xdr:to>
    <xdr:sp macro="" textlink="">
      <xdr:nvSpPr>
        <xdr:cNvPr id="260" name="フローチャート : 判断 259"/>
        <xdr:cNvSpPr/>
      </xdr:nvSpPr>
      <xdr:spPr>
        <a:xfrm>
          <a:off x="16967200" y="14175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82</xdr:row>
      <xdr:rowOff>17538</xdr:rowOff>
    </xdr:from>
    <xdr:to>
      <xdr:col>23</xdr:col>
      <xdr:colOff>406400</xdr:colOff>
      <xdr:row>82</xdr:row>
      <xdr:rowOff>120952</xdr:rowOff>
    </xdr:to>
    <xdr:cxnSp macro="">
      <xdr:nvCxnSpPr>
        <xdr:cNvPr id="261" name="直線コネクタ 260"/>
        <xdr:cNvCxnSpPr/>
      </xdr:nvCxnSpPr>
      <xdr:spPr>
        <a:xfrm>
          <a:off x="15290800" y="14076438"/>
          <a:ext cx="889000" cy="103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82</xdr:row>
      <xdr:rowOff>116114</xdr:rowOff>
    </xdr:from>
    <xdr:to>
      <xdr:col>23</xdr:col>
      <xdr:colOff>457200</xdr:colOff>
      <xdr:row>83</xdr:row>
      <xdr:rowOff>46264</xdr:rowOff>
    </xdr:to>
    <xdr:sp macro="" textlink="">
      <xdr:nvSpPr>
        <xdr:cNvPr id="262" name="フローチャート : 判断 261"/>
        <xdr:cNvSpPr/>
      </xdr:nvSpPr>
      <xdr:spPr>
        <a:xfrm>
          <a:off x="16129000" y="14175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31041</xdr:rowOff>
    </xdr:from>
    <xdr:ext cx="736600" cy="259045"/>
    <xdr:sp macro="" textlink="">
      <xdr:nvSpPr>
        <xdr:cNvPr id="263" name="テキスト ボックス 262"/>
        <xdr:cNvSpPr txBox="1"/>
      </xdr:nvSpPr>
      <xdr:spPr>
        <a:xfrm>
          <a:off x="15798800" y="142613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100.2</a:t>
          </a:r>
          <a:endParaRPr kumimoji="1" lang="ja-JP" altLang="en-US" sz="1000" b="1">
            <a:solidFill>
              <a:srgbClr val="000080"/>
            </a:solidFill>
            <a:latin typeface="ＭＳ Ｐゴシック"/>
          </a:endParaRPr>
        </a:p>
      </xdr:txBody>
    </xdr:sp>
    <xdr:clientData/>
  </xdr:oneCellAnchor>
  <xdr:twoCellAnchor>
    <xdr:from>
      <xdr:col>21</xdr:col>
      <xdr:colOff>0</xdr:colOff>
      <xdr:row>82</xdr:row>
      <xdr:rowOff>17538</xdr:rowOff>
    </xdr:from>
    <xdr:to>
      <xdr:col>22</xdr:col>
      <xdr:colOff>203200</xdr:colOff>
      <xdr:row>88</xdr:row>
      <xdr:rowOff>0</xdr:rowOff>
    </xdr:to>
    <xdr:cxnSp macro="">
      <xdr:nvCxnSpPr>
        <xdr:cNvPr id="264" name="直線コネクタ 263"/>
        <xdr:cNvCxnSpPr/>
      </xdr:nvCxnSpPr>
      <xdr:spPr>
        <a:xfrm flipV="1">
          <a:off x="14401800" y="14076438"/>
          <a:ext cx="889000" cy="1011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82</xdr:row>
      <xdr:rowOff>81643</xdr:rowOff>
    </xdr:from>
    <xdr:to>
      <xdr:col>22</xdr:col>
      <xdr:colOff>254000</xdr:colOff>
      <xdr:row>83</xdr:row>
      <xdr:rowOff>11793</xdr:rowOff>
    </xdr:to>
    <xdr:sp macro="" textlink="">
      <xdr:nvSpPr>
        <xdr:cNvPr id="265" name="フローチャート : 判断 264"/>
        <xdr:cNvSpPr/>
      </xdr:nvSpPr>
      <xdr:spPr>
        <a:xfrm>
          <a:off x="15240000" y="14140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82</xdr:row>
      <xdr:rowOff>168020</xdr:rowOff>
    </xdr:from>
    <xdr:ext cx="762000" cy="259045"/>
    <xdr:sp macro="" textlink="">
      <xdr:nvSpPr>
        <xdr:cNvPr id="266" name="テキスト ボックス 265"/>
        <xdr:cNvSpPr txBox="1"/>
      </xdr:nvSpPr>
      <xdr:spPr>
        <a:xfrm>
          <a:off x="14909800" y="14226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99.9</a:t>
          </a:r>
          <a:endParaRPr kumimoji="1" lang="ja-JP" altLang="en-US" sz="1000" b="1">
            <a:solidFill>
              <a:srgbClr val="000080"/>
            </a:solidFill>
            <a:latin typeface="ＭＳ Ｐゴシック"/>
          </a:endParaRPr>
        </a:p>
      </xdr:txBody>
    </xdr:sp>
    <xdr:clientData/>
  </xdr:oneCellAnchor>
  <xdr:twoCellAnchor>
    <xdr:from>
      <xdr:col>19</xdr:col>
      <xdr:colOff>482600</xdr:colOff>
      <xdr:row>88</xdr:row>
      <xdr:rowOff>0</xdr:rowOff>
    </xdr:from>
    <xdr:to>
      <xdr:col>21</xdr:col>
      <xdr:colOff>0</xdr:colOff>
      <xdr:row>88</xdr:row>
      <xdr:rowOff>149377</xdr:rowOff>
    </xdr:to>
    <xdr:cxnSp macro="">
      <xdr:nvCxnSpPr>
        <xdr:cNvPr id="267" name="直線コネクタ 266"/>
        <xdr:cNvCxnSpPr/>
      </xdr:nvCxnSpPr>
      <xdr:spPr>
        <a:xfrm flipV="1">
          <a:off x="13512800" y="15087600"/>
          <a:ext cx="889000" cy="1493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143632</xdr:rowOff>
    </xdr:from>
    <xdr:to>
      <xdr:col>21</xdr:col>
      <xdr:colOff>50800</xdr:colOff>
      <xdr:row>88</xdr:row>
      <xdr:rowOff>73782</xdr:rowOff>
    </xdr:to>
    <xdr:sp macro="" textlink="">
      <xdr:nvSpPr>
        <xdr:cNvPr id="268" name="フローチャート : 判断 267"/>
        <xdr:cNvSpPr/>
      </xdr:nvSpPr>
      <xdr:spPr>
        <a:xfrm>
          <a:off x="14351000" y="15059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58559</xdr:rowOff>
    </xdr:from>
    <xdr:ext cx="762000" cy="259045"/>
    <xdr:sp macro="" textlink="">
      <xdr:nvSpPr>
        <xdr:cNvPr id="269" name="テキスト ボックス 268"/>
        <xdr:cNvSpPr txBox="1"/>
      </xdr:nvSpPr>
      <xdr:spPr>
        <a:xfrm>
          <a:off x="14020800" y="15146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107.9</a:t>
          </a:r>
          <a:endParaRPr kumimoji="1" lang="ja-JP" altLang="en-US" sz="1000" b="1">
            <a:solidFill>
              <a:srgbClr val="000080"/>
            </a:solidFill>
            <a:latin typeface="ＭＳ Ｐゴシック"/>
          </a:endParaRPr>
        </a:p>
      </xdr:txBody>
    </xdr:sp>
    <xdr:clientData/>
  </xdr:oneCellAnchor>
  <xdr:twoCellAnchor>
    <xdr:from>
      <xdr:col>19</xdr:col>
      <xdr:colOff>431800</xdr:colOff>
      <xdr:row>88</xdr:row>
      <xdr:rowOff>18143</xdr:rowOff>
    </xdr:from>
    <xdr:to>
      <xdr:col>19</xdr:col>
      <xdr:colOff>533400</xdr:colOff>
      <xdr:row>88</xdr:row>
      <xdr:rowOff>119743</xdr:rowOff>
    </xdr:to>
    <xdr:sp macro="" textlink="">
      <xdr:nvSpPr>
        <xdr:cNvPr id="270" name="フローチャート : 判断 269"/>
        <xdr:cNvSpPr/>
      </xdr:nvSpPr>
      <xdr:spPr>
        <a:xfrm>
          <a:off x="13462000" y="15105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129920</xdr:rowOff>
    </xdr:from>
    <xdr:ext cx="762000" cy="259045"/>
    <xdr:sp macro="" textlink="">
      <xdr:nvSpPr>
        <xdr:cNvPr id="271" name="テキスト ボックス 270"/>
        <xdr:cNvSpPr txBox="1"/>
      </xdr:nvSpPr>
      <xdr:spPr>
        <a:xfrm>
          <a:off x="13131800" y="14874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2" name="テキスト ボックス 271"/>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3" name="テキスト ボックス 272"/>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4" name="テキスト ボックス 273"/>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5" name="テキスト ボックス 274"/>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6" name="テキスト ボックス 275"/>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82</xdr:row>
      <xdr:rowOff>58662</xdr:rowOff>
    </xdr:from>
    <xdr:to>
      <xdr:col>24</xdr:col>
      <xdr:colOff>609600</xdr:colOff>
      <xdr:row>82</xdr:row>
      <xdr:rowOff>160262</xdr:rowOff>
    </xdr:to>
    <xdr:sp macro="" textlink="">
      <xdr:nvSpPr>
        <xdr:cNvPr id="277" name="円/楕円 276"/>
        <xdr:cNvSpPr/>
      </xdr:nvSpPr>
      <xdr:spPr>
        <a:xfrm>
          <a:off x="16967200" y="14117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81</xdr:row>
      <xdr:rowOff>75189</xdr:rowOff>
    </xdr:from>
    <xdr:ext cx="762000" cy="259045"/>
    <xdr:sp macro="" textlink="">
      <xdr:nvSpPr>
        <xdr:cNvPr id="278" name="給与水準   （国との比較）該当値テキスト"/>
        <xdr:cNvSpPr txBox="1"/>
      </xdr:nvSpPr>
      <xdr:spPr>
        <a:xfrm>
          <a:off x="17106900" y="13962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99.7</a:t>
          </a:r>
          <a:endParaRPr kumimoji="1" lang="ja-JP" altLang="en-US" sz="1000" b="1">
            <a:solidFill>
              <a:srgbClr val="FF0000"/>
            </a:solidFill>
            <a:latin typeface="ＭＳ Ｐゴシック"/>
          </a:endParaRPr>
        </a:p>
      </xdr:txBody>
    </xdr:sp>
    <xdr:clientData/>
  </xdr:oneCellAnchor>
  <xdr:twoCellAnchor>
    <xdr:from>
      <xdr:col>23</xdr:col>
      <xdr:colOff>355600</xdr:colOff>
      <xdr:row>82</xdr:row>
      <xdr:rowOff>70152</xdr:rowOff>
    </xdr:from>
    <xdr:to>
      <xdr:col>23</xdr:col>
      <xdr:colOff>457200</xdr:colOff>
      <xdr:row>83</xdr:row>
      <xdr:rowOff>302</xdr:rowOff>
    </xdr:to>
    <xdr:sp macro="" textlink="">
      <xdr:nvSpPr>
        <xdr:cNvPr id="279" name="円/楕円 278"/>
        <xdr:cNvSpPr/>
      </xdr:nvSpPr>
      <xdr:spPr>
        <a:xfrm>
          <a:off x="16129000" y="14129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10479</xdr:rowOff>
    </xdr:from>
    <xdr:ext cx="736600" cy="259045"/>
    <xdr:sp macro="" textlink="">
      <xdr:nvSpPr>
        <xdr:cNvPr id="280" name="テキスト ボックス 279"/>
        <xdr:cNvSpPr txBox="1"/>
      </xdr:nvSpPr>
      <xdr:spPr>
        <a:xfrm>
          <a:off x="15798800" y="138979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99.8</a:t>
          </a:r>
          <a:endParaRPr kumimoji="1" lang="ja-JP" altLang="en-US" sz="1000" b="1">
            <a:solidFill>
              <a:srgbClr val="FF0000"/>
            </a:solidFill>
            <a:latin typeface="ＭＳ Ｐゴシック"/>
          </a:endParaRPr>
        </a:p>
      </xdr:txBody>
    </xdr:sp>
    <xdr:clientData/>
  </xdr:oneCellAnchor>
  <xdr:twoCellAnchor>
    <xdr:from>
      <xdr:col>22</xdr:col>
      <xdr:colOff>152400</xdr:colOff>
      <xdr:row>81</xdr:row>
      <xdr:rowOff>138188</xdr:rowOff>
    </xdr:from>
    <xdr:to>
      <xdr:col>22</xdr:col>
      <xdr:colOff>254000</xdr:colOff>
      <xdr:row>82</xdr:row>
      <xdr:rowOff>68338</xdr:rowOff>
    </xdr:to>
    <xdr:sp macro="" textlink="">
      <xdr:nvSpPr>
        <xdr:cNvPr id="281" name="円/楕円 280"/>
        <xdr:cNvSpPr/>
      </xdr:nvSpPr>
      <xdr:spPr>
        <a:xfrm>
          <a:off x="15240000" y="14025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80</xdr:row>
      <xdr:rowOff>78515</xdr:rowOff>
    </xdr:from>
    <xdr:ext cx="762000" cy="259045"/>
    <xdr:sp macro="" textlink="">
      <xdr:nvSpPr>
        <xdr:cNvPr id="282" name="テキスト ボックス 281"/>
        <xdr:cNvSpPr txBox="1"/>
      </xdr:nvSpPr>
      <xdr:spPr>
        <a:xfrm>
          <a:off x="14909800" y="137945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98.9</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120650</xdr:rowOff>
    </xdr:from>
    <xdr:to>
      <xdr:col>21</xdr:col>
      <xdr:colOff>50800</xdr:colOff>
      <xdr:row>88</xdr:row>
      <xdr:rowOff>50800</xdr:rowOff>
    </xdr:to>
    <xdr:sp macro="" textlink="">
      <xdr:nvSpPr>
        <xdr:cNvPr id="283" name="円/楕円 282"/>
        <xdr:cNvSpPr/>
      </xdr:nvSpPr>
      <xdr:spPr>
        <a:xfrm>
          <a:off x="14351000" y="1503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60977</xdr:rowOff>
    </xdr:from>
    <xdr:ext cx="762000" cy="259045"/>
    <xdr:sp macro="" textlink="">
      <xdr:nvSpPr>
        <xdr:cNvPr id="284" name="テキスト ボックス 283"/>
        <xdr:cNvSpPr txBox="1"/>
      </xdr:nvSpPr>
      <xdr:spPr>
        <a:xfrm>
          <a:off x="14020800" y="1480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107.7</a:t>
          </a:r>
          <a:endParaRPr kumimoji="1" lang="ja-JP" altLang="en-US" sz="1000" b="1">
            <a:solidFill>
              <a:srgbClr val="FF0000"/>
            </a:solidFill>
            <a:latin typeface="ＭＳ Ｐゴシック"/>
          </a:endParaRPr>
        </a:p>
      </xdr:txBody>
    </xdr:sp>
    <xdr:clientData/>
  </xdr:oneCellAnchor>
  <xdr:twoCellAnchor>
    <xdr:from>
      <xdr:col>19</xdr:col>
      <xdr:colOff>431800</xdr:colOff>
      <xdr:row>88</xdr:row>
      <xdr:rowOff>98577</xdr:rowOff>
    </xdr:from>
    <xdr:to>
      <xdr:col>19</xdr:col>
      <xdr:colOff>533400</xdr:colOff>
      <xdr:row>89</xdr:row>
      <xdr:rowOff>28727</xdr:rowOff>
    </xdr:to>
    <xdr:sp macro="" textlink="">
      <xdr:nvSpPr>
        <xdr:cNvPr id="285" name="円/楕円 284"/>
        <xdr:cNvSpPr/>
      </xdr:nvSpPr>
      <xdr:spPr>
        <a:xfrm>
          <a:off x="13462000" y="15186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89</xdr:row>
      <xdr:rowOff>13504</xdr:rowOff>
    </xdr:from>
    <xdr:ext cx="762000" cy="259045"/>
    <xdr:sp macro="" textlink="">
      <xdr:nvSpPr>
        <xdr:cNvPr id="286" name="テキスト ボックス 285"/>
        <xdr:cNvSpPr txBox="1"/>
      </xdr:nvSpPr>
      <xdr:spPr>
        <a:xfrm>
          <a:off x="13131800" y="15272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7" name="正方形/長方形 286"/>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8" name="テキスト ボックス 287"/>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9" name="テキスト ボックス 288"/>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[7.97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0" name="正方形/長方形 289"/>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1" name="正方形/長方形 290"/>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37/39</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2" name="正方形/長方形 291"/>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3" name="正方形/長方形 292"/>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4" name="正方形/長方形 293"/>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5" name="正方形/長方形 294"/>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6" name="正方形/長方形 295"/>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7" name="正方形/長方形 296"/>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8" name="正方形/長方形 297"/>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9" name="テキスト ボックス 298"/>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保健所設置市であること、消防業務を市直轄で行い近隣市町の消防業務も受託していることなどの制度的な要因に加え、市域が広いため支所等を</a:t>
          </a:r>
          <a:r>
            <a:rPr kumimoji="1" lang="en-US" altLang="ja-JP" sz="1300">
              <a:solidFill>
                <a:schemeClr val="dk1"/>
              </a:solidFill>
              <a:effectLst/>
              <a:latin typeface="+mn-lt"/>
              <a:ea typeface="+mn-ea"/>
              <a:cs typeface="+mn-cs"/>
            </a:rPr>
            <a:t>17</a:t>
          </a:r>
          <a:r>
            <a:rPr kumimoji="1" lang="ja-JP" altLang="ja-JP" sz="1300">
              <a:solidFill>
                <a:schemeClr val="dk1"/>
              </a:solidFill>
              <a:effectLst/>
              <a:latin typeface="+mn-lt"/>
              <a:ea typeface="+mn-ea"/>
              <a:cs typeface="+mn-cs"/>
            </a:rPr>
            <a:t>か所設置していることなどの地域独自の事情のため、職員数が多くなっている。</a:t>
          </a:r>
          <a:endParaRPr lang="ja-JP" altLang="ja-JP" sz="1300">
            <a:effectLst/>
          </a:endParaRPr>
        </a:p>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今後は、行財政改革推進計画に基づき、施策・事務事業の内容及び手法の見直し、職員の退職不補充等を行うことにより段階的に職員数を削減し、平成</a:t>
          </a:r>
          <a:r>
            <a:rPr kumimoji="1" lang="en-US" altLang="ja-JP" sz="1300">
              <a:solidFill>
                <a:schemeClr val="dk1"/>
              </a:solidFill>
              <a:effectLst/>
              <a:latin typeface="+mn-lt"/>
              <a:ea typeface="+mn-ea"/>
              <a:cs typeface="+mn-cs"/>
            </a:rPr>
            <a:t>33</a:t>
          </a:r>
          <a:r>
            <a:rPr kumimoji="1" lang="ja-JP" altLang="ja-JP" sz="1300">
              <a:solidFill>
                <a:schemeClr val="dk1"/>
              </a:solidFill>
              <a:effectLst/>
              <a:latin typeface="+mn-lt"/>
              <a:ea typeface="+mn-ea"/>
              <a:cs typeface="+mn-cs"/>
            </a:rPr>
            <a:t>年</a:t>
          </a:r>
          <a:r>
            <a:rPr kumimoji="1" lang="en-US" altLang="ja-JP" sz="1300">
              <a:solidFill>
                <a:schemeClr val="dk1"/>
              </a:solidFill>
              <a:effectLst/>
              <a:latin typeface="+mn-lt"/>
              <a:ea typeface="+mn-ea"/>
              <a:cs typeface="+mn-cs"/>
            </a:rPr>
            <a:t>4</a:t>
          </a:r>
          <a:r>
            <a:rPr kumimoji="1" lang="ja-JP" altLang="ja-JP" sz="1300">
              <a:solidFill>
                <a:schemeClr val="dk1"/>
              </a:solidFill>
              <a:effectLst/>
              <a:latin typeface="+mn-lt"/>
              <a:ea typeface="+mn-ea"/>
              <a:cs typeface="+mn-cs"/>
            </a:rPr>
            <a:t>月</a:t>
          </a:r>
          <a:r>
            <a:rPr kumimoji="1" lang="en-US" altLang="ja-JP" sz="1300">
              <a:solidFill>
                <a:schemeClr val="dk1"/>
              </a:solidFill>
              <a:effectLst/>
              <a:latin typeface="+mn-lt"/>
              <a:ea typeface="+mn-ea"/>
              <a:cs typeface="+mn-cs"/>
            </a:rPr>
            <a:t>1</a:t>
          </a:r>
          <a:r>
            <a:rPr kumimoji="1" lang="ja-JP" altLang="ja-JP" sz="1300">
              <a:solidFill>
                <a:schemeClr val="dk1"/>
              </a:solidFill>
              <a:effectLst/>
              <a:latin typeface="+mn-lt"/>
              <a:ea typeface="+mn-ea"/>
              <a:cs typeface="+mn-cs"/>
            </a:rPr>
            <a:t>日現在で</a:t>
          </a:r>
          <a:r>
            <a:rPr kumimoji="1" lang="en-US" altLang="ja-JP" sz="1300">
              <a:solidFill>
                <a:schemeClr val="dk1"/>
              </a:solidFill>
              <a:effectLst/>
              <a:latin typeface="+mn-lt"/>
              <a:ea typeface="+mn-ea"/>
              <a:cs typeface="+mn-cs"/>
            </a:rPr>
            <a:t>1,950</a:t>
          </a:r>
          <a:r>
            <a:rPr kumimoji="1" lang="ja-JP" altLang="ja-JP" sz="1300">
              <a:solidFill>
                <a:schemeClr val="dk1"/>
              </a:solidFill>
              <a:effectLst/>
              <a:latin typeface="+mn-lt"/>
              <a:ea typeface="+mn-ea"/>
              <a:cs typeface="+mn-cs"/>
            </a:rPr>
            <a:t>人（普通会計部門）を目指し、定員管理の適正化に努める。</a:t>
          </a:r>
          <a:endParaRPr lang="ja-JP" altLang="ja-JP" sz="1300">
            <a:effectLst/>
          </a:endParaRPr>
        </a:p>
      </xdr:txBody>
    </xdr:sp>
    <xdr:clientData/>
  </xdr:twoCellAnchor>
  <xdr:oneCellAnchor>
    <xdr:from>
      <xdr:col>18</xdr:col>
      <xdr:colOff>444500</xdr:colOff>
      <xdr:row>54</xdr:row>
      <xdr:rowOff>139700</xdr:rowOff>
    </xdr:from>
    <xdr:ext cx="349839" cy="225703"/>
    <xdr:sp macro="" textlink="">
      <xdr:nvSpPr>
        <xdr:cNvPr id="300" name="テキスト ボックス 299"/>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1" name="直線コネクタ 300"/>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2" name="テキスト ボックス 301"/>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3" name="直線コネクタ 302"/>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4" name="テキスト ボックス 303"/>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5" name="直線コネクタ 304"/>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6" name="テキスト ボックス 305"/>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7" name="直線コネクタ 306"/>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8" name="テキスト ボックス 307"/>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9" name="直線コネクタ 308"/>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10" name="テキスト ボックス 309"/>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1" name="直線コネクタ 310"/>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2" name="テキスト ボックス 311"/>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3" name="直線コネクタ 312"/>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4" name="テキスト ボックス 313"/>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5" name="直線コネクタ 314"/>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6" name="テキスト ボックス 315"/>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7"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47716</xdr:rowOff>
    </xdr:from>
    <xdr:to>
      <xdr:col>24</xdr:col>
      <xdr:colOff>558800</xdr:colOff>
      <xdr:row>67</xdr:row>
      <xdr:rowOff>31750</xdr:rowOff>
    </xdr:to>
    <xdr:cxnSp macro="">
      <xdr:nvCxnSpPr>
        <xdr:cNvPr id="318" name="直線コネクタ 317"/>
        <xdr:cNvCxnSpPr/>
      </xdr:nvCxnSpPr>
      <xdr:spPr>
        <a:xfrm flipV="1">
          <a:off x="17018000" y="9991816"/>
          <a:ext cx="0" cy="152708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3827</xdr:rowOff>
    </xdr:from>
    <xdr:ext cx="762000" cy="259045"/>
    <xdr:sp macro="" textlink="">
      <xdr:nvSpPr>
        <xdr:cNvPr id="319" name="定員管理の状況最小値テキスト"/>
        <xdr:cNvSpPr txBox="1"/>
      </xdr:nvSpPr>
      <xdr:spPr>
        <a:xfrm>
          <a:off x="17106900" y="1149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8.60</a:t>
          </a:r>
          <a:endParaRPr kumimoji="1" lang="ja-JP" altLang="en-US" sz="1000" b="1">
            <a:latin typeface="ＭＳ Ｐゴシック"/>
          </a:endParaRPr>
        </a:p>
      </xdr:txBody>
    </xdr:sp>
    <xdr:clientData/>
  </xdr:oneCellAnchor>
  <xdr:twoCellAnchor>
    <xdr:from>
      <xdr:col>24</xdr:col>
      <xdr:colOff>469900</xdr:colOff>
      <xdr:row>67</xdr:row>
      <xdr:rowOff>31750</xdr:rowOff>
    </xdr:from>
    <xdr:to>
      <xdr:col>24</xdr:col>
      <xdr:colOff>647700</xdr:colOff>
      <xdr:row>67</xdr:row>
      <xdr:rowOff>31750</xdr:rowOff>
    </xdr:to>
    <xdr:cxnSp macro="">
      <xdr:nvCxnSpPr>
        <xdr:cNvPr id="320" name="直線コネクタ 319"/>
        <xdr:cNvCxnSpPr/>
      </xdr:nvCxnSpPr>
      <xdr:spPr>
        <a:xfrm>
          <a:off x="16929100" y="1151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134093</xdr:rowOff>
    </xdr:from>
    <xdr:ext cx="762000" cy="259045"/>
    <xdr:sp macro="" textlink="">
      <xdr:nvSpPr>
        <xdr:cNvPr id="321" name="定員管理の状況最大値テキスト"/>
        <xdr:cNvSpPr txBox="1"/>
      </xdr:nvSpPr>
      <xdr:spPr>
        <a:xfrm>
          <a:off x="17106900" y="9735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4.17</a:t>
          </a:r>
          <a:endParaRPr kumimoji="1" lang="ja-JP" altLang="en-US" sz="1000" b="1">
            <a:latin typeface="ＭＳ Ｐゴシック"/>
          </a:endParaRPr>
        </a:p>
      </xdr:txBody>
    </xdr:sp>
    <xdr:clientData/>
  </xdr:oneCellAnchor>
  <xdr:twoCellAnchor>
    <xdr:from>
      <xdr:col>24</xdr:col>
      <xdr:colOff>469900</xdr:colOff>
      <xdr:row>58</xdr:row>
      <xdr:rowOff>47716</xdr:rowOff>
    </xdr:from>
    <xdr:to>
      <xdr:col>24</xdr:col>
      <xdr:colOff>647700</xdr:colOff>
      <xdr:row>58</xdr:row>
      <xdr:rowOff>47716</xdr:rowOff>
    </xdr:to>
    <xdr:cxnSp macro="">
      <xdr:nvCxnSpPr>
        <xdr:cNvPr id="322" name="直線コネクタ 321"/>
        <xdr:cNvCxnSpPr/>
      </xdr:nvCxnSpPr>
      <xdr:spPr>
        <a:xfrm>
          <a:off x="16929100" y="99918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65</xdr:row>
      <xdr:rowOff>98878</xdr:rowOff>
    </xdr:from>
    <xdr:to>
      <xdr:col>24</xdr:col>
      <xdr:colOff>558800</xdr:colOff>
      <xdr:row>65</xdr:row>
      <xdr:rowOff>157480</xdr:rowOff>
    </xdr:to>
    <xdr:cxnSp macro="">
      <xdr:nvCxnSpPr>
        <xdr:cNvPr id="323" name="直線コネクタ 322"/>
        <xdr:cNvCxnSpPr/>
      </xdr:nvCxnSpPr>
      <xdr:spPr>
        <a:xfrm>
          <a:off x="16179800" y="11243128"/>
          <a:ext cx="838200" cy="586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10177</xdr:rowOff>
    </xdr:from>
    <xdr:ext cx="762000" cy="259045"/>
    <xdr:sp macro="" textlink="">
      <xdr:nvSpPr>
        <xdr:cNvPr id="324" name="定員管理の状況平均値テキスト"/>
        <xdr:cNvSpPr txBox="1"/>
      </xdr:nvSpPr>
      <xdr:spPr>
        <a:xfrm>
          <a:off x="17106900" y="104686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6.15</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165100</xdr:rowOff>
    </xdr:from>
    <xdr:to>
      <xdr:col>24</xdr:col>
      <xdr:colOff>609600</xdr:colOff>
      <xdr:row>62</xdr:row>
      <xdr:rowOff>95250</xdr:rowOff>
    </xdr:to>
    <xdr:sp macro="" textlink="">
      <xdr:nvSpPr>
        <xdr:cNvPr id="325" name="フローチャート : 判断 324"/>
        <xdr:cNvSpPr/>
      </xdr:nvSpPr>
      <xdr:spPr>
        <a:xfrm>
          <a:off x="16967200" y="1062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65</xdr:row>
      <xdr:rowOff>98878</xdr:rowOff>
    </xdr:from>
    <xdr:to>
      <xdr:col>23</xdr:col>
      <xdr:colOff>406400</xdr:colOff>
      <xdr:row>65</xdr:row>
      <xdr:rowOff>119562</xdr:rowOff>
    </xdr:to>
    <xdr:cxnSp macro="">
      <xdr:nvCxnSpPr>
        <xdr:cNvPr id="326" name="直線コネクタ 325"/>
        <xdr:cNvCxnSpPr/>
      </xdr:nvCxnSpPr>
      <xdr:spPr>
        <a:xfrm flipV="1">
          <a:off x="15290800" y="11243128"/>
          <a:ext cx="889000" cy="206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168547</xdr:rowOff>
    </xdr:from>
    <xdr:to>
      <xdr:col>23</xdr:col>
      <xdr:colOff>457200</xdr:colOff>
      <xdr:row>62</xdr:row>
      <xdr:rowOff>98697</xdr:rowOff>
    </xdr:to>
    <xdr:sp macro="" textlink="">
      <xdr:nvSpPr>
        <xdr:cNvPr id="327" name="フローチャート : 判断 326"/>
        <xdr:cNvSpPr/>
      </xdr:nvSpPr>
      <xdr:spPr>
        <a:xfrm>
          <a:off x="16129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108874</xdr:rowOff>
    </xdr:from>
    <xdr:ext cx="736600" cy="259045"/>
    <xdr:sp macro="" textlink="">
      <xdr:nvSpPr>
        <xdr:cNvPr id="328" name="テキスト ボックス 327"/>
        <xdr:cNvSpPr txBox="1"/>
      </xdr:nvSpPr>
      <xdr:spPr>
        <a:xfrm>
          <a:off x="15798800" y="103958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6.16</a:t>
          </a:r>
          <a:endParaRPr kumimoji="1" lang="ja-JP" altLang="en-US" sz="1000" b="1">
            <a:solidFill>
              <a:srgbClr val="000080"/>
            </a:solidFill>
            <a:latin typeface="ＭＳ Ｐゴシック"/>
          </a:endParaRPr>
        </a:p>
      </xdr:txBody>
    </xdr:sp>
    <xdr:clientData/>
  </xdr:oneCellAnchor>
  <xdr:twoCellAnchor>
    <xdr:from>
      <xdr:col>21</xdr:col>
      <xdr:colOff>0</xdr:colOff>
      <xdr:row>65</xdr:row>
      <xdr:rowOff>119562</xdr:rowOff>
    </xdr:from>
    <xdr:to>
      <xdr:col>22</xdr:col>
      <xdr:colOff>203200</xdr:colOff>
      <xdr:row>65</xdr:row>
      <xdr:rowOff>126456</xdr:rowOff>
    </xdr:to>
    <xdr:cxnSp macro="">
      <xdr:nvCxnSpPr>
        <xdr:cNvPr id="329" name="直線コネクタ 328"/>
        <xdr:cNvCxnSpPr/>
      </xdr:nvCxnSpPr>
      <xdr:spPr>
        <a:xfrm flipV="1">
          <a:off x="14401800" y="11263812"/>
          <a:ext cx="8890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147865</xdr:rowOff>
    </xdr:from>
    <xdr:to>
      <xdr:col>22</xdr:col>
      <xdr:colOff>254000</xdr:colOff>
      <xdr:row>62</xdr:row>
      <xdr:rowOff>78015</xdr:rowOff>
    </xdr:to>
    <xdr:sp macro="" textlink="">
      <xdr:nvSpPr>
        <xdr:cNvPr id="330" name="フローチャート : 判断 329"/>
        <xdr:cNvSpPr/>
      </xdr:nvSpPr>
      <xdr:spPr>
        <a:xfrm>
          <a:off x="15240000" y="10606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88192</xdr:rowOff>
    </xdr:from>
    <xdr:ext cx="762000" cy="259045"/>
    <xdr:sp macro="" textlink="">
      <xdr:nvSpPr>
        <xdr:cNvPr id="331" name="テキスト ボックス 330"/>
        <xdr:cNvSpPr txBox="1"/>
      </xdr:nvSpPr>
      <xdr:spPr>
        <a:xfrm>
          <a:off x="14909800" y="10375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6.10</a:t>
          </a:r>
          <a:endParaRPr kumimoji="1" lang="ja-JP" altLang="en-US" sz="1000" b="1">
            <a:solidFill>
              <a:srgbClr val="000080"/>
            </a:solidFill>
            <a:latin typeface="ＭＳ Ｐゴシック"/>
          </a:endParaRPr>
        </a:p>
      </xdr:txBody>
    </xdr:sp>
    <xdr:clientData/>
  </xdr:oneCellAnchor>
  <xdr:twoCellAnchor>
    <xdr:from>
      <xdr:col>19</xdr:col>
      <xdr:colOff>482600</xdr:colOff>
      <xdr:row>65</xdr:row>
      <xdr:rowOff>126456</xdr:rowOff>
    </xdr:from>
    <xdr:to>
      <xdr:col>21</xdr:col>
      <xdr:colOff>0</xdr:colOff>
      <xdr:row>65</xdr:row>
      <xdr:rowOff>171269</xdr:rowOff>
    </xdr:to>
    <xdr:cxnSp macro="">
      <xdr:nvCxnSpPr>
        <xdr:cNvPr id="332" name="直線コネクタ 331"/>
        <xdr:cNvCxnSpPr/>
      </xdr:nvCxnSpPr>
      <xdr:spPr>
        <a:xfrm flipV="1">
          <a:off x="13512800" y="11270706"/>
          <a:ext cx="889000" cy="44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154759</xdr:rowOff>
    </xdr:from>
    <xdr:to>
      <xdr:col>21</xdr:col>
      <xdr:colOff>50800</xdr:colOff>
      <xdr:row>62</xdr:row>
      <xdr:rowOff>84909</xdr:rowOff>
    </xdr:to>
    <xdr:sp macro="" textlink="">
      <xdr:nvSpPr>
        <xdr:cNvPr id="333" name="フローチャート : 判断 332"/>
        <xdr:cNvSpPr/>
      </xdr:nvSpPr>
      <xdr:spPr>
        <a:xfrm>
          <a:off x="14351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95086</xdr:rowOff>
    </xdr:from>
    <xdr:ext cx="762000" cy="259045"/>
    <xdr:sp macro="" textlink="">
      <xdr:nvSpPr>
        <xdr:cNvPr id="334" name="テキスト ボックス 333"/>
        <xdr:cNvSpPr txBox="1"/>
      </xdr:nvSpPr>
      <xdr:spPr>
        <a:xfrm>
          <a:off x="14020800" y="1038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6.12</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28122</xdr:rowOff>
    </xdr:from>
    <xdr:to>
      <xdr:col>19</xdr:col>
      <xdr:colOff>533400</xdr:colOff>
      <xdr:row>62</xdr:row>
      <xdr:rowOff>129722</xdr:rowOff>
    </xdr:to>
    <xdr:sp macro="" textlink="">
      <xdr:nvSpPr>
        <xdr:cNvPr id="335" name="フローチャート : 判断 334"/>
        <xdr:cNvSpPr/>
      </xdr:nvSpPr>
      <xdr:spPr>
        <a:xfrm>
          <a:off x="13462000" y="10658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139899</xdr:rowOff>
    </xdr:from>
    <xdr:ext cx="762000" cy="259045"/>
    <xdr:sp macro="" textlink="">
      <xdr:nvSpPr>
        <xdr:cNvPr id="336" name="テキスト ボックス 335"/>
        <xdr:cNvSpPr txBox="1"/>
      </xdr:nvSpPr>
      <xdr:spPr>
        <a:xfrm>
          <a:off x="13131800" y="104268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7" name="テキスト ボックス 336"/>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8" name="テキスト ボックス 337"/>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9" name="テキスト ボックス 338"/>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0" name="テキスト ボックス 339"/>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1" name="テキスト ボックス 340"/>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65</xdr:row>
      <xdr:rowOff>106680</xdr:rowOff>
    </xdr:from>
    <xdr:to>
      <xdr:col>24</xdr:col>
      <xdr:colOff>609600</xdr:colOff>
      <xdr:row>66</xdr:row>
      <xdr:rowOff>36830</xdr:rowOff>
    </xdr:to>
    <xdr:sp macro="" textlink="">
      <xdr:nvSpPr>
        <xdr:cNvPr id="342" name="円/楕円 341"/>
        <xdr:cNvSpPr/>
      </xdr:nvSpPr>
      <xdr:spPr>
        <a:xfrm>
          <a:off x="16967200" y="1125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65</xdr:row>
      <xdr:rowOff>78757</xdr:rowOff>
    </xdr:from>
    <xdr:ext cx="762000" cy="259045"/>
    <xdr:sp macro="" textlink="">
      <xdr:nvSpPr>
        <xdr:cNvPr id="343" name="定員管理の状況該当値テキスト"/>
        <xdr:cNvSpPr txBox="1"/>
      </xdr:nvSpPr>
      <xdr:spPr>
        <a:xfrm>
          <a:off x="17106900" y="11223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7.97</a:t>
          </a:r>
          <a:endParaRPr kumimoji="1" lang="ja-JP" altLang="en-US" sz="1000" b="1">
            <a:solidFill>
              <a:srgbClr val="FF0000"/>
            </a:solidFill>
            <a:latin typeface="ＭＳ Ｐゴシック"/>
          </a:endParaRPr>
        </a:p>
      </xdr:txBody>
    </xdr:sp>
    <xdr:clientData/>
  </xdr:oneCellAnchor>
  <xdr:twoCellAnchor>
    <xdr:from>
      <xdr:col>23</xdr:col>
      <xdr:colOff>355600</xdr:colOff>
      <xdr:row>65</xdr:row>
      <xdr:rowOff>48078</xdr:rowOff>
    </xdr:from>
    <xdr:to>
      <xdr:col>23</xdr:col>
      <xdr:colOff>457200</xdr:colOff>
      <xdr:row>65</xdr:row>
      <xdr:rowOff>149678</xdr:rowOff>
    </xdr:to>
    <xdr:sp macro="" textlink="">
      <xdr:nvSpPr>
        <xdr:cNvPr id="344" name="円/楕円 343"/>
        <xdr:cNvSpPr/>
      </xdr:nvSpPr>
      <xdr:spPr>
        <a:xfrm>
          <a:off x="16129000" y="1119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65</xdr:row>
      <xdr:rowOff>134455</xdr:rowOff>
    </xdr:from>
    <xdr:ext cx="736600" cy="259045"/>
    <xdr:sp macro="" textlink="">
      <xdr:nvSpPr>
        <xdr:cNvPr id="345" name="テキスト ボックス 344"/>
        <xdr:cNvSpPr txBox="1"/>
      </xdr:nvSpPr>
      <xdr:spPr>
        <a:xfrm>
          <a:off x="15798800" y="112787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7.80</a:t>
          </a:r>
          <a:endParaRPr kumimoji="1" lang="ja-JP" altLang="en-US" sz="1000" b="1">
            <a:solidFill>
              <a:srgbClr val="FF0000"/>
            </a:solidFill>
            <a:latin typeface="ＭＳ Ｐゴシック"/>
          </a:endParaRPr>
        </a:p>
      </xdr:txBody>
    </xdr:sp>
    <xdr:clientData/>
  </xdr:oneCellAnchor>
  <xdr:twoCellAnchor>
    <xdr:from>
      <xdr:col>22</xdr:col>
      <xdr:colOff>152400</xdr:colOff>
      <xdr:row>65</xdr:row>
      <xdr:rowOff>68762</xdr:rowOff>
    </xdr:from>
    <xdr:to>
      <xdr:col>22</xdr:col>
      <xdr:colOff>254000</xdr:colOff>
      <xdr:row>65</xdr:row>
      <xdr:rowOff>170362</xdr:rowOff>
    </xdr:to>
    <xdr:sp macro="" textlink="">
      <xdr:nvSpPr>
        <xdr:cNvPr id="346" name="円/楕円 345"/>
        <xdr:cNvSpPr/>
      </xdr:nvSpPr>
      <xdr:spPr>
        <a:xfrm>
          <a:off x="15240000" y="11213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65</xdr:row>
      <xdr:rowOff>155139</xdr:rowOff>
    </xdr:from>
    <xdr:ext cx="762000" cy="259045"/>
    <xdr:sp macro="" textlink="">
      <xdr:nvSpPr>
        <xdr:cNvPr id="347" name="テキスト ボックス 346"/>
        <xdr:cNvSpPr txBox="1"/>
      </xdr:nvSpPr>
      <xdr:spPr>
        <a:xfrm>
          <a:off x="14909800" y="11299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7.86</a:t>
          </a:r>
          <a:endParaRPr kumimoji="1" lang="ja-JP" altLang="en-US" sz="1000" b="1">
            <a:solidFill>
              <a:srgbClr val="FF0000"/>
            </a:solidFill>
            <a:latin typeface="ＭＳ Ｐゴシック"/>
          </a:endParaRPr>
        </a:p>
      </xdr:txBody>
    </xdr:sp>
    <xdr:clientData/>
  </xdr:oneCellAnchor>
  <xdr:twoCellAnchor>
    <xdr:from>
      <xdr:col>20</xdr:col>
      <xdr:colOff>635000</xdr:colOff>
      <xdr:row>65</xdr:row>
      <xdr:rowOff>75656</xdr:rowOff>
    </xdr:from>
    <xdr:to>
      <xdr:col>21</xdr:col>
      <xdr:colOff>50800</xdr:colOff>
      <xdr:row>66</xdr:row>
      <xdr:rowOff>5806</xdr:rowOff>
    </xdr:to>
    <xdr:sp macro="" textlink="">
      <xdr:nvSpPr>
        <xdr:cNvPr id="348" name="円/楕円 347"/>
        <xdr:cNvSpPr/>
      </xdr:nvSpPr>
      <xdr:spPr>
        <a:xfrm>
          <a:off x="14351000" y="11219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65</xdr:row>
      <xdr:rowOff>162033</xdr:rowOff>
    </xdr:from>
    <xdr:ext cx="762000" cy="259045"/>
    <xdr:sp macro="" textlink="">
      <xdr:nvSpPr>
        <xdr:cNvPr id="349" name="テキスト ボックス 348"/>
        <xdr:cNvSpPr txBox="1"/>
      </xdr:nvSpPr>
      <xdr:spPr>
        <a:xfrm>
          <a:off x="14020800" y="11306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7.88</a:t>
          </a:r>
          <a:endParaRPr kumimoji="1" lang="ja-JP" altLang="en-US" sz="1000" b="1">
            <a:solidFill>
              <a:srgbClr val="FF0000"/>
            </a:solidFill>
            <a:latin typeface="ＭＳ Ｐゴシック"/>
          </a:endParaRPr>
        </a:p>
      </xdr:txBody>
    </xdr:sp>
    <xdr:clientData/>
  </xdr:oneCellAnchor>
  <xdr:twoCellAnchor>
    <xdr:from>
      <xdr:col>19</xdr:col>
      <xdr:colOff>431800</xdr:colOff>
      <xdr:row>65</xdr:row>
      <xdr:rowOff>120469</xdr:rowOff>
    </xdr:from>
    <xdr:to>
      <xdr:col>19</xdr:col>
      <xdr:colOff>533400</xdr:colOff>
      <xdr:row>66</xdr:row>
      <xdr:rowOff>50619</xdr:rowOff>
    </xdr:to>
    <xdr:sp macro="" textlink="">
      <xdr:nvSpPr>
        <xdr:cNvPr id="350" name="円/楕円 349"/>
        <xdr:cNvSpPr/>
      </xdr:nvSpPr>
      <xdr:spPr>
        <a:xfrm>
          <a:off x="13462000" y="112647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66</xdr:row>
      <xdr:rowOff>35396</xdr:rowOff>
    </xdr:from>
    <xdr:ext cx="762000" cy="259045"/>
    <xdr:sp macro="" textlink="">
      <xdr:nvSpPr>
        <xdr:cNvPr id="351" name="テキスト ボックス 350"/>
        <xdr:cNvSpPr txBox="1"/>
      </xdr:nvSpPr>
      <xdr:spPr>
        <a:xfrm>
          <a:off x="13131800" y="113510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2" name="正方形/長方形 351"/>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3" name="テキスト ボックス 352"/>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4" name="テキスト ボックス 353"/>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5" name="正方形/長方形 354"/>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6" name="正方形/長方形 355"/>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28/39</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7" name="正方形/長方形 356"/>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8" name="正方形/長方形 357"/>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9" name="正方形/長方形 358"/>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0" name="正方形/長方形 359"/>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1" name="正方形/長方形 360"/>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2" name="正方形/長方形 361"/>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3" name="正方形/長方形 362"/>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4" name="テキスト ボックス 363"/>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300" b="0" i="0" baseline="0">
              <a:solidFill>
                <a:sysClr val="windowText" lastClr="000000"/>
              </a:solidFill>
              <a:effectLst/>
              <a:latin typeface="+mn-lt"/>
              <a:ea typeface="+mn-ea"/>
              <a:cs typeface="+mn-cs"/>
            </a:rPr>
            <a:t>　</a:t>
          </a:r>
          <a:r>
            <a:rPr lang="ja-JP" altLang="ja-JP" sz="1300" b="0" i="0" baseline="0">
              <a:solidFill>
                <a:sysClr val="windowText" lastClr="000000"/>
              </a:solidFill>
              <a:effectLst/>
              <a:latin typeface="+mn-lt"/>
              <a:ea typeface="+mn-ea"/>
              <a:cs typeface="+mn-cs"/>
            </a:rPr>
            <a:t>昨年度から</a:t>
          </a:r>
          <a:r>
            <a:rPr lang="en-US" altLang="ja-JP" sz="1300" b="0" i="0" baseline="0">
              <a:solidFill>
                <a:sysClr val="windowText" lastClr="000000"/>
              </a:solidFill>
              <a:effectLst/>
              <a:latin typeface="+mn-lt"/>
              <a:ea typeface="+mn-ea"/>
              <a:cs typeface="+mn-cs"/>
            </a:rPr>
            <a:t>1.5</a:t>
          </a:r>
          <a:r>
            <a:rPr lang="ja-JP" altLang="ja-JP" sz="1300" b="0" i="0" baseline="0">
              <a:solidFill>
                <a:sysClr val="windowText" lastClr="000000"/>
              </a:solidFill>
              <a:effectLst/>
              <a:latin typeface="+mn-lt"/>
              <a:ea typeface="+mn-ea"/>
              <a:cs typeface="+mn-cs"/>
            </a:rPr>
            <a:t>ポイント低下したが、類似団体平均、全国平均、県平均の全てを上回っている。これは、自主財源に乏しい本市において、公共施設の整備に必要な財源として地方債を多く発行していることが要因となっている。今後も地方債の発行</a:t>
          </a:r>
          <a:r>
            <a:rPr lang="ja-JP" altLang="en-US" sz="1300" b="0" i="0" baseline="0">
              <a:solidFill>
                <a:sysClr val="windowText" lastClr="000000"/>
              </a:solidFill>
              <a:effectLst/>
              <a:latin typeface="+mn-lt"/>
              <a:ea typeface="+mn-ea"/>
              <a:cs typeface="+mn-cs"/>
            </a:rPr>
            <a:t>を</a:t>
          </a:r>
          <a:r>
            <a:rPr lang="ja-JP" altLang="ja-JP" sz="1300" b="0" i="0" baseline="0">
              <a:solidFill>
                <a:sysClr val="windowText" lastClr="000000"/>
              </a:solidFill>
              <a:effectLst/>
              <a:latin typeface="+mn-lt"/>
              <a:ea typeface="+mn-ea"/>
              <a:cs typeface="+mn-cs"/>
            </a:rPr>
            <a:t>抑制</a:t>
          </a:r>
          <a:r>
            <a:rPr lang="ja-JP" altLang="en-US" sz="1300" b="0" i="0" baseline="0">
              <a:solidFill>
                <a:sysClr val="windowText" lastClr="000000"/>
              </a:solidFill>
              <a:effectLst/>
              <a:latin typeface="+mn-lt"/>
              <a:ea typeface="+mn-ea"/>
              <a:cs typeface="+mn-cs"/>
            </a:rPr>
            <a:t>するとともに、市債を活用して実施する投資的事業については、後年の財政負担を考慮し、財政措置の高い有利な市債を活用するなど</a:t>
          </a:r>
          <a:r>
            <a:rPr lang="ja-JP" altLang="ja-JP" sz="1300" b="0" i="0" baseline="0">
              <a:solidFill>
                <a:sysClr val="windowText" lastClr="000000"/>
              </a:solidFill>
              <a:effectLst/>
              <a:latin typeface="+mn-lt"/>
              <a:ea typeface="+mn-ea"/>
              <a:cs typeface="+mn-cs"/>
            </a:rPr>
            <a:t>計画的な財政運営に努める必要がある。</a:t>
          </a:r>
          <a:endParaRPr lang="ja-JP" altLang="ja-JP" sz="1300">
            <a:solidFill>
              <a:sysClr val="windowText" lastClr="000000"/>
            </a:solidFill>
            <a:effectLst/>
          </a:endParaRPr>
        </a:p>
      </xdr:txBody>
    </xdr:sp>
    <xdr:clientData/>
  </xdr:twoCellAnchor>
  <xdr:oneCellAnchor>
    <xdr:from>
      <xdr:col>18</xdr:col>
      <xdr:colOff>444500</xdr:colOff>
      <xdr:row>32</xdr:row>
      <xdr:rowOff>101600</xdr:rowOff>
    </xdr:from>
    <xdr:ext cx="298543" cy="225703"/>
    <xdr:sp macro="" textlink="">
      <xdr:nvSpPr>
        <xdr:cNvPr id="365" name="テキスト ボックス 364"/>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6" name="直線コネクタ 365"/>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7" name="テキスト ボックス 366"/>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8" name="直線コネクタ 367"/>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9" name="テキスト ボックス 368"/>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70" name="直線コネクタ 369"/>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71" name="テキスト ボックス 370"/>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2" name="直線コネクタ 371"/>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3" name="テキスト ボックス 372"/>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4" name="直線コネクタ 373"/>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5" name="テキスト ボックス 374"/>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6" name="直線コネクタ 375"/>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7" name="直線コネクタ 376"/>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8"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13970</xdr:rowOff>
    </xdr:from>
    <xdr:to>
      <xdr:col>24</xdr:col>
      <xdr:colOff>558800</xdr:colOff>
      <xdr:row>45</xdr:row>
      <xdr:rowOff>106256</xdr:rowOff>
    </xdr:to>
    <xdr:cxnSp macro="">
      <xdr:nvCxnSpPr>
        <xdr:cNvPr id="379" name="直線コネクタ 378"/>
        <xdr:cNvCxnSpPr/>
      </xdr:nvCxnSpPr>
      <xdr:spPr>
        <a:xfrm flipV="1">
          <a:off x="17018000" y="6357620"/>
          <a:ext cx="0" cy="146388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78333</xdr:rowOff>
    </xdr:from>
    <xdr:ext cx="762000" cy="259045"/>
    <xdr:sp macro="" textlink="">
      <xdr:nvSpPr>
        <xdr:cNvPr id="380" name="公債費負担の状況最小値テキスト"/>
        <xdr:cNvSpPr txBox="1"/>
      </xdr:nvSpPr>
      <xdr:spPr>
        <a:xfrm>
          <a:off x="17106900" y="77935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15.4</a:t>
          </a:r>
          <a:endParaRPr kumimoji="1" lang="ja-JP" altLang="en-US" sz="1000" b="1">
            <a:latin typeface="ＭＳ Ｐゴシック"/>
          </a:endParaRPr>
        </a:p>
      </xdr:txBody>
    </xdr:sp>
    <xdr:clientData/>
  </xdr:oneCellAnchor>
  <xdr:twoCellAnchor>
    <xdr:from>
      <xdr:col>24</xdr:col>
      <xdr:colOff>469900</xdr:colOff>
      <xdr:row>45</xdr:row>
      <xdr:rowOff>106256</xdr:rowOff>
    </xdr:from>
    <xdr:to>
      <xdr:col>24</xdr:col>
      <xdr:colOff>647700</xdr:colOff>
      <xdr:row>45</xdr:row>
      <xdr:rowOff>106256</xdr:rowOff>
    </xdr:to>
    <xdr:cxnSp macro="">
      <xdr:nvCxnSpPr>
        <xdr:cNvPr id="381" name="直線コネクタ 380"/>
        <xdr:cNvCxnSpPr/>
      </xdr:nvCxnSpPr>
      <xdr:spPr>
        <a:xfrm>
          <a:off x="16929100" y="78215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100347</xdr:rowOff>
    </xdr:from>
    <xdr:ext cx="762000" cy="259045"/>
    <xdr:sp macro="" textlink="">
      <xdr:nvSpPr>
        <xdr:cNvPr id="382" name="公債費負担の状況最大値テキスト"/>
        <xdr:cNvSpPr txBox="1"/>
      </xdr:nvSpPr>
      <xdr:spPr>
        <a:xfrm>
          <a:off x="17106900" y="610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24</xdr:col>
      <xdr:colOff>469900</xdr:colOff>
      <xdr:row>37</xdr:row>
      <xdr:rowOff>13970</xdr:rowOff>
    </xdr:from>
    <xdr:to>
      <xdr:col>24</xdr:col>
      <xdr:colOff>647700</xdr:colOff>
      <xdr:row>37</xdr:row>
      <xdr:rowOff>13970</xdr:rowOff>
    </xdr:to>
    <xdr:cxnSp macro="">
      <xdr:nvCxnSpPr>
        <xdr:cNvPr id="383" name="直線コネクタ 382"/>
        <xdr:cNvCxnSpPr/>
      </xdr:nvCxnSpPr>
      <xdr:spPr>
        <a:xfrm>
          <a:off x="16929100" y="635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41487</xdr:rowOff>
    </xdr:from>
    <xdr:to>
      <xdr:col>24</xdr:col>
      <xdr:colOff>558800</xdr:colOff>
      <xdr:row>42</xdr:row>
      <xdr:rowOff>162137</xdr:rowOff>
    </xdr:to>
    <xdr:cxnSp macro="">
      <xdr:nvCxnSpPr>
        <xdr:cNvPr id="384" name="直線コネクタ 383"/>
        <xdr:cNvCxnSpPr/>
      </xdr:nvCxnSpPr>
      <xdr:spPr>
        <a:xfrm flipV="1">
          <a:off x="16179800" y="7242387"/>
          <a:ext cx="8382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25840</xdr:rowOff>
    </xdr:from>
    <xdr:ext cx="762000" cy="259045"/>
    <xdr:sp macro="" textlink="">
      <xdr:nvSpPr>
        <xdr:cNvPr id="385" name="公債費負担の状況平均値テキスト"/>
        <xdr:cNvSpPr txBox="1"/>
      </xdr:nvSpPr>
      <xdr:spPr>
        <a:xfrm>
          <a:off x="17106900" y="68838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6.3</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9313</xdr:rowOff>
    </xdr:from>
    <xdr:to>
      <xdr:col>24</xdr:col>
      <xdr:colOff>609600</xdr:colOff>
      <xdr:row>41</xdr:row>
      <xdr:rowOff>110913</xdr:rowOff>
    </xdr:to>
    <xdr:sp macro="" textlink="">
      <xdr:nvSpPr>
        <xdr:cNvPr id="386" name="フローチャート : 判断 385"/>
        <xdr:cNvSpPr/>
      </xdr:nvSpPr>
      <xdr:spPr>
        <a:xfrm>
          <a:off x="16967200" y="703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162137</xdr:rowOff>
    </xdr:from>
    <xdr:to>
      <xdr:col>23</xdr:col>
      <xdr:colOff>406400</xdr:colOff>
      <xdr:row>43</xdr:row>
      <xdr:rowOff>63077</xdr:rowOff>
    </xdr:to>
    <xdr:cxnSp macro="">
      <xdr:nvCxnSpPr>
        <xdr:cNvPr id="387" name="直線コネクタ 386"/>
        <xdr:cNvCxnSpPr/>
      </xdr:nvCxnSpPr>
      <xdr:spPr>
        <a:xfrm flipV="1">
          <a:off x="15290800" y="7363037"/>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73660</xdr:rowOff>
    </xdr:from>
    <xdr:to>
      <xdr:col>23</xdr:col>
      <xdr:colOff>457200</xdr:colOff>
      <xdr:row>42</xdr:row>
      <xdr:rowOff>3810</xdr:rowOff>
    </xdr:to>
    <xdr:sp macro="" textlink="">
      <xdr:nvSpPr>
        <xdr:cNvPr id="388" name="フローチャート : 判断 387"/>
        <xdr:cNvSpPr/>
      </xdr:nvSpPr>
      <xdr:spPr>
        <a:xfrm>
          <a:off x="16129000" y="710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13987</xdr:rowOff>
    </xdr:from>
    <xdr:ext cx="736600" cy="259045"/>
    <xdr:sp macro="" textlink="">
      <xdr:nvSpPr>
        <xdr:cNvPr id="389" name="テキスト ボックス 388"/>
        <xdr:cNvSpPr txBox="1"/>
      </xdr:nvSpPr>
      <xdr:spPr>
        <a:xfrm>
          <a:off x="15798800" y="68719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63077</xdr:rowOff>
    </xdr:from>
    <xdr:to>
      <xdr:col>22</xdr:col>
      <xdr:colOff>203200</xdr:colOff>
      <xdr:row>43</xdr:row>
      <xdr:rowOff>151554</xdr:rowOff>
    </xdr:to>
    <xdr:cxnSp macro="">
      <xdr:nvCxnSpPr>
        <xdr:cNvPr id="390" name="直線コネクタ 389"/>
        <xdr:cNvCxnSpPr/>
      </xdr:nvCxnSpPr>
      <xdr:spPr>
        <a:xfrm flipV="1">
          <a:off x="14401800" y="7435427"/>
          <a:ext cx="889000" cy="8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121920</xdr:rowOff>
    </xdr:from>
    <xdr:to>
      <xdr:col>22</xdr:col>
      <xdr:colOff>254000</xdr:colOff>
      <xdr:row>42</xdr:row>
      <xdr:rowOff>52070</xdr:rowOff>
    </xdr:to>
    <xdr:sp macro="" textlink="">
      <xdr:nvSpPr>
        <xdr:cNvPr id="391" name="フローチャート : 判断 390"/>
        <xdr:cNvSpPr/>
      </xdr:nvSpPr>
      <xdr:spPr>
        <a:xfrm>
          <a:off x="15240000" y="715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62247</xdr:rowOff>
    </xdr:from>
    <xdr:ext cx="762000" cy="259045"/>
    <xdr:sp macro="" textlink="">
      <xdr:nvSpPr>
        <xdr:cNvPr id="392" name="テキスト ボックス 391"/>
        <xdr:cNvSpPr txBox="1"/>
      </xdr:nvSpPr>
      <xdr:spPr>
        <a:xfrm>
          <a:off x="14909800" y="6920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151554</xdr:rowOff>
    </xdr:from>
    <xdr:to>
      <xdr:col>21</xdr:col>
      <xdr:colOff>0</xdr:colOff>
      <xdr:row>44</xdr:row>
      <xdr:rowOff>44450</xdr:rowOff>
    </xdr:to>
    <xdr:cxnSp macro="">
      <xdr:nvCxnSpPr>
        <xdr:cNvPr id="393" name="直線コネクタ 392"/>
        <xdr:cNvCxnSpPr/>
      </xdr:nvCxnSpPr>
      <xdr:spPr>
        <a:xfrm flipV="1">
          <a:off x="13512800" y="7523904"/>
          <a:ext cx="889000" cy="64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170180</xdr:rowOff>
    </xdr:from>
    <xdr:to>
      <xdr:col>21</xdr:col>
      <xdr:colOff>50800</xdr:colOff>
      <xdr:row>42</xdr:row>
      <xdr:rowOff>100330</xdr:rowOff>
    </xdr:to>
    <xdr:sp macro="" textlink="">
      <xdr:nvSpPr>
        <xdr:cNvPr id="394" name="フローチャート : 判断 393"/>
        <xdr:cNvSpPr/>
      </xdr:nvSpPr>
      <xdr:spPr>
        <a:xfrm>
          <a:off x="14351000" y="7199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110507</xdr:rowOff>
    </xdr:from>
    <xdr:ext cx="762000" cy="259045"/>
    <xdr:sp macro="" textlink="">
      <xdr:nvSpPr>
        <xdr:cNvPr id="395" name="テキスト ボックス 394"/>
        <xdr:cNvSpPr txBox="1"/>
      </xdr:nvSpPr>
      <xdr:spPr>
        <a:xfrm>
          <a:off x="14020800" y="6968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22860</xdr:rowOff>
    </xdr:from>
    <xdr:to>
      <xdr:col>19</xdr:col>
      <xdr:colOff>533400</xdr:colOff>
      <xdr:row>42</xdr:row>
      <xdr:rowOff>124460</xdr:rowOff>
    </xdr:to>
    <xdr:sp macro="" textlink="">
      <xdr:nvSpPr>
        <xdr:cNvPr id="396" name="フローチャート : 判断 395"/>
        <xdr:cNvSpPr/>
      </xdr:nvSpPr>
      <xdr:spPr>
        <a:xfrm>
          <a:off x="13462000" y="7223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134637</xdr:rowOff>
    </xdr:from>
    <xdr:ext cx="762000" cy="259045"/>
    <xdr:sp macro="" textlink="">
      <xdr:nvSpPr>
        <xdr:cNvPr id="397" name="テキスト ボックス 396"/>
        <xdr:cNvSpPr txBox="1"/>
      </xdr:nvSpPr>
      <xdr:spPr>
        <a:xfrm>
          <a:off x="13131800" y="699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8" name="テキスト ボックス 397"/>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9" name="テキスト ボックス 398"/>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0" name="テキスト ボックス 399"/>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1" name="テキスト ボックス 400"/>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2" name="テキスト ボックス 401"/>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41</xdr:row>
      <xdr:rowOff>162137</xdr:rowOff>
    </xdr:from>
    <xdr:to>
      <xdr:col>24</xdr:col>
      <xdr:colOff>609600</xdr:colOff>
      <xdr:row>42</xdr:row>
      <xdr:rowOff>92287</xdr:rowOff>
    </xdr:to>
    <xdr:sp macro="" textlink="">
      <xdr:nvSpPr>
        <xdr:cNvPr id="403" name="円/楕円 402"/>
        <xdr:cNvSpPr/>
      </xdr:nvSpPr>
      <xdr:spPr>
        <a:xfrm>
          <a:off x="16967200" y="7191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134214</xdr:rowOff>
    </xdr:from>
    <xdr:ext cx="762000" cy="259045"/>
    <xdr:sp macro="" textlink="">
      <xdr:nvSpPr>
        <xdr:cNvPr id="404" name="公債費負担の状況該当値テキスト"/>
        <xdr:cNvSpPr txBox="1"/>
      </xdr:nvSpPr>
      <xdr:spPr>
        <a:xfrm>
          <a:off x="17106900" y="7163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111337</xdr:rowOff>
    </xdr:from>
    <xdr:to>
      <xdr:col>23</xdr:col>
      <xdr:colOff>457200</xdr:colOff>
      <xdr:row>43</xdr:row>
      <xdr:rowOff>41487</xdr:rowOff>
    </xdr:to>
    <xdr:sp macro="" textlink="">
      <xdr:nvSpPr>
        <xdr:cNvPr id="405" name="円/楕円 404"/>
        <xdr:cNvSpPr/>
      </xdr:nvSpPr>
      <xdr:spPr>
        <a:xfrm>
          <a:off x="16129000" y="7312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26264</xdr:rowOff>
    </xdr:from>
    <xdr:ext cx="736600" cy="259045"/>
    <xdr:sp macro="" textlink="">
      <xdr:nvSpPr>
        <xdr:cNvPr id="406" name="テキスト ボックス 405"/>
        <xdr:cNvSpPr txBox="1"/>
      </xdr:nvSpPr>
      <xdr:spPr>
        <a:xfrm>
          <a:off x="15798800" y="73986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12277</xdr:rowOff>
    </xdr:from>
    <xdr:to>
      <xdr:col>22</xdr:col>
      <xdr:colOff>254000</xdr:colOff>
      <xdr:row>43</xdr:row>
      <xdr:rowOff>113877</xdr:rowOff>
    </xdr:to>
    <xdr:sp macro="" textlink="">
      <xdr:nvSpPr>
        <xdr:cNvPr id="407" name="円/楕円 406"/>
        <xdr:cNvSpPr/>
      </xdr:nvSpPr>
      <xdr:spPr>
        <a:xfrm>
          <a:off x="15240000" y="7384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98654</xdr:rowOff>
    </xdr:from>
    <xdr:ext cx="762000" cy="259045"/>
    <xdr:sp macro="" textlink="">
      <xdr:nvSpPr>
        <xdr:cNvPr id="408" name="テキスト ボックス 407"/>
        <xdr:cNvSpPr txBox="1"/>
      </xdr:nvSpPr>
      <xdr:spPr>
        <a:xfrm>
          <a:off x="14909800" y="74710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100754</xdr:rowOff>
    </xdr:from>
    <xdr:to>
      <xdr:col>21</xdr:col>
      <xdr:colOff>50800</xdr:colOff>
      <xdr:row>44</xdr:row>
      <xdr:rowOff>30904</xdr:rowOff>
    </xdr:to>
    <xdr:sp macro="" textlink="">
      <xdr:nvSpPr>
        <xdr:cNvPr id="409" name="円/楕円 408"/>
        <xdr:cNvSpPr/>
      </xdr:nvSpPr>
      <xdr:spPr>
        <a:xfrm>
          <a:off x="14351000" y="7473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15681</xdr:rowOff>
    </xdr:from>
    <xdr:ext cx="762000" cy="259045"/>
    <xdr:sp macro="" textlink="">
      <xdr:nvSpPr>
        <xdr:cNvPr id="410" name="テキスト ボックス 409"/>
        <xdr:cNvSpPr txBox="1"/>
      </xdr:nvSpPr>
      <xdr:spPr>
        <a:xfrm>
          <a:off x="14020800" y="7559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165100</xdr:rowOff>
    </xdr:from>
    <xdr:to>
      <xdr:col>19</xdr:col>
      <xdr:colOff>533400</xdr:colOff>
      <xdr:row>44</xdr:row>
      <xdr:rowOff>95250</xdr:rowOff>
    </xdr:to>
    <xdr:sp macro="" textlink="">
      <xdr:nvSpPr>
        <xdr:cNvPr id="411" name="円/楕円 410"/>
        <xdr:cNvSpPr/>
      </xdr:nvSpPr>
      <xdr:spPr>
        <a:xfrm>
          <a:off x="13462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80027</xdr:rowOff>
    </xdr:from>
    <xdr:ext cx="762000" cy="259045"/>
    <xdr:sp macro="" textlink="">
      <xdr:nvSpPr>
        <xdr:cNvPr id="412" name="テキスト ボックス 411"/>
        <xdr:cNvSpPr txBox="1"/>
      </xdr:nvSpPr>
      <xdr:spPr>
        <a:xfrm>
          <a:off x="13131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3" name="正方形/長方形 412"/>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4" name="テキスト ボックス 413"/>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5" name="テキスト ボックス 414"/>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[27.6%]</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6" name="正方形/長方形 415"/>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7" name="正方形/長方形 416"/>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14/39</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8" name="正方形/長方形 417"/>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9" name="正方形/長方形 418"/>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0" name="正方形/長方形 419"/>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1" name="正方形/長方形 420"/>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2" name="正方形/長方形 421"/>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3" name="正方形/長方形 422"/>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4" name="正方形/長方形 423"/>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5" name="テキスト ボックス 424"/>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300" b="0" i="0" baseline="0">
              <a:solidFill>
                <a:sysClr val="windowText" lastClr="000000"/>
              </a:solidFill>
              <a:effectLst/>
              <a:latin typeface="+mn-lt"/>
              <a:ea typeface="+mn-ea"/>
              <a:cs typeface="+mn-cs"/>
            </a:rPr>
            <a:t>　</a:t>
          </a:r>
          <a:r>
            <a:rPr lang="ja-JP" altLang="ja-JP" sz="1300" b="0" i="0" baseline="0">
              <a:solidFill>
                <a:sysClr val="windowText" lastClr="000000"/>
              </a:solidFill>
              <a:effectLst/>
              <a:latin typeface="+mn-lt"/>
              <a:ea typeface="+mn-ea"/>
              <a:cs typeface="+mn-cs"/>
            </a:rPr>
            <a:t>前年度との比較においては、</a:t>
          </a:r>
          <a:r>
            <a:rPr lang="en-US" altLang="ja-JP" sz="1300" b="0" i="0" baseline="0">
              <a:solidFill>
                <a:sysClr val="windowText" lastClr="000000"/>
              </a:solidFill>
              <a:effectLst/>
              <a:latin typeface="+mn-lt"/>
              <a:ea typeface="+mn-ea"/>
              <a:cs typeface="+mn-cs"/>
            </a:rPr>
            <a:t>16.8</a:t>
          </a:r>
          <a:r>
            <a:rPr lang="ja-JP" altLang="ja-JP" sz="1300" b="0" i="0" baseline="0">
              <a:solidFill>
                <a:sysClr val="windowText" lastClr="000000"/>
              </a:solidFill>
              <a:effectLst/>
              <a:latin typeface="+mn-lt"/>
              <a:ea typeface="+mn-ea"/>
              <a:cs typeface="+mn-cs"/>
            </a:rPr>
            <a:t>ポイント低下し好転してい</a:t>
          </a:r>
          <a:r>
            <a:rPr lang="ja-JP" altLang="en-US" sz="1300" b="0" i="0" baseline="0">
              <a:solidFill>
                <a:sysClr val="windowText" lastClr="000000"/>
              </a:solidFill>
              <a:effectLst/>
              <a:latin typeface="+mn-lt"/>
              <a:ea typeface="+mn-ea"/>
              <a:cs typeface="+mn-cs"/>
            </a:rPr>
            <a:t>る</a:t>
          </a:r>
          <a:r>
            <a:rPr lang="ja-JP" altLang="ja-JP" sz="1300" b="0" i="0" baseline="0">
              <a:solidFill>
                <a:sysClr val="windowText" lastClr="000000"/>
              </a:solidFill>
              <a:effectLst/>
              <a:latin typeface="+mn-lt"/>
              <a:ea typeface="+mn-ea"/>
              <a:cs typeface="+mn-cs"/>
            </a:rPr>
            <a:t>。これは、</a:t>
          </a:r>
          <a:r>
            <a:rPr lang="ja-JP" altLang="ja-JP" sz="1300">
              <a:solidFill>
                <a:sysClr val="windowText" lastClr="000000"/>
              </a:solidFill>
              <a:effectLst/>
              <a:latin typeface="+mn-lt"/>
              <a:ea typeface="+mn-ea"/>
              <a:cs typeface="+mn-cs"/>
            </a:rPr>
            <a:t>財政運営方針として市債発行額が元金償還額を上回らないようにしていることにより市債残高が減少したこと、企業債の残高減少に伴い公営企業繰入見込額が減少したこと、債務負担行為に基づく支出予定額が計画どおり減少していること</a:t>
          </a:r>
          <a:r>
            <a:rPr lang="ja-JP" altLang="ja-JP" sz="1300" b="0" i="0" baseline="0">
              <a:solidFill>
                <a:sysClr val="windowText" lastClr="000000"/>
              </a:solidFill>
              <a:effectLst/>
              <a:latin typeface="+mn-lt"/>
              <a:ea typeface="+mn-ea"/>
              <a:cs typeface="+mn-cs"/>
            </a:rPr>
            <a:t>が主な要因である。自主財源に乏しい本市において、公共施設の整備に必要な財源として地方債を多く発行していることや、平地の少ない地勢上、下水道の設備投資に多額の費用がかかることで各々大きくなっているものであるが、「実質的なプライマリーバランスの黒字化（元金償還額以上に地方債を発行しない）」を原則として財政運営を行っており、地方債残高は今後も減少</a:t>
          </a:r>
          <a:r>
            <a:rPr lang="ja-JP" altLang="en-US" sz="1300" b="0" i="0" baseline="0">
              <a:solidFill>
                <a:sysClr val="windowText" lastClr="000000"/>
              </a:solidFill>
              <a:effectLst/>
              <a:latin typeface="+mn-lt"/>
              <a:ea typeface="+mn-ea"/>
              <a:cs typeface="+mn-cs"/>
            </a:rPr>
            <a:t>に努める</a:t>
          </a:r>
          <a:r>
            <a:rPr lang="ja-JP" altLang="ja-JP" sz="1300" b="0" i="0" baseline="0">
              <a:solidFill>
                <a:sysClr val="windowText" lastClr="000000"/>
              </a:solidFill>
              <a:effectLst/>
              <a:latin typeface="+mn-lt"/>
              <a:ea typeface="+mn-ea"/>
              <a:cs typeface="+mn-cs"/>
            </a:rPr>
            <a:t>。</a:t>
          </a:r>
          <a:endParaRPr lang="ja-JP" altLang="ja-JP" sz="1300">
            <a:solidFill>
              <a:sysClr val="windowText" lastClr="000000"/>
            </a:solidFill>
            <a:effectLst/>
          </a:endParaRPr>
        </a:p>
      </xdr:txBody>
    </xdr:sp>
    <xdr:clientData/>
  </xdr:twoCellAnchor>
  <xdr:oneCellAnchor>
    <xdr:from>
      <xdr:col>18</xdr:col>
      <xdr:colOff>444500</xdr:colOff>
      <xdr:row>10</xdr:row>
      <xdr:rowOff>63500</xdr:rowOff>
    </xdr:from>
    <xdr:ext cx="298543" cy="225703"/>
    <xdr:sp macro="" textlink="">
      <xdr:nvSpPr>
        <xdr:cNvPr id="426" name="テキスト ボックス 425"/>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7" name="直線コネクタ 426"/>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8" name="テキスト ボックス 427"/>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9" name="直線コネクタ 428"/>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30" name="テキスト ボックス 429"/>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31" name="直線コネクタ 430"/>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2" name="テキスト ボックス 431"/>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3" name="直線コネクタ 432"/>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4" name="テキスト ボックス 433"/>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5" name="直線コネクタ 434"/>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6" name="テキスト ボックス 435"/>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7" name="直線コネクタ 436"/>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8" name="テキスト ボックス 437"/>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9" name="直線コネクタ 438"/>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40" name="テキスト ボックス 439"/>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1" name="直線コネクタ 44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22</xdr:row>
      <xdr:rowOff>21287</xdr:rowOff>
    </xdr:to>
    <xdr:cxnSp macro="">
      <xdr:nvCxnSpPr>
        <xdr:cNvPr id="443" name="直線コネクタ 442"/>
        <xdr:cNvCxnSpPr/>
      </xdr:nvCxnSpPr>
      <xdr:spPr>
        <a:xfrm flipV="1">
          <a:off x="17018000" y="2313214"/>
          <a:ext cx="0" cy="147997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164814</xdr:rowOff>
    </xdr:from>
    <xdr:ext cx="762000" cy="259045"/>
    <xdr:sp macro="" textlink="">
      <xdr:nvSpPr>
        <xdr:cNvPr id="444" name="将来負担の状況最小値テキスト"/>
        <xdr:cNvSpPr txBox="1"/>
      </xdr:nvSpPr>
      <xdr:spPr>
        <a:xfrm>
          <a:off x="17106900" y="3765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128.8</a:t>
          </a:r>
          <a:endParaRPr kumimoji="1" lang="ja-JP" altLang="en-US" sz="1000" b="1">
            <a:latin typeface="ＭＳ Ｐゴシック"/>
          </a:endParaRPr>
        </a:p>
      </xdr:txBody>
    </xdr:sp>
    <xdr:clientData/>
  </xdr:oneCellAnchor>
  <xdr:twoCellAnchor>
    <xdr:from>
      <xdr:col>24</xdr:col>
      <xdr:colOff>469900</xdr:colOff>
      <xdr:row>22</xdr:row>
      <xdr:rowOff>21287</xdr:rowOff>
    </xdr:from>
    <xdr:to>
      <xdr:col>24</xdr:col>
      <xdr:colOff>647700</xdr:colOff>
      <xdr:row>22</xdr:row>
      <xdr:rowOff>21287</xdr:rowOff>
    </xdr:to>
    <xdr:cxnSp macro="">
      <xdr:nvCxnSpPr>
        <xdr:cNvPr id="445" name="直線コネクタ 444"/>
        <xdr:cNvCxnSpPr/>
      </xdr:nvCxnSpPr>
      <xdr:spPr>
        <a:xfrm>
          <a:off x="16929100" y="37931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170741</xdr:rowOff>
    </xdr:from>
    <xdr:ext cx="762000" cy="259045"/>
    <xdr:sp macro="" textlink="">
      <xdr:nvSpPr>
        <xdr:cNvPr id="446" name="将来負担の状況最大値テキスト"/>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47" name="直線コネクタ 446"/>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58601</xdr:rowOff>
    </xdr:from>
    <xdr:to>
      <xdr:col>24</xdr:col>
      <xdr:colOff>558800</xdr:colOff>
      <xdr:row>16</xdr:row>
      <xdr:rowOff>80191</xdr:rowOff>
    </xdr:to>
    <xdr:cxnSp macro="">
      <xdr:nvCxnSpPr>
        <xdr:cNvPr id="448" name="直線コネクタ 447"/>
        <xdr:cNvCxnSpPr/>
      </xdr:nvCxnSpPr>
      <xdr:spPr>
        <a:xfrm flipV="1">
          <a:off x="16179800" y="2630351"/>
          <a:ext cx="838200" cy="193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92485</xdr:rowOff>
    </xdr:from>
    <xdr:ext cx="762000" cy="259045"/>
    <xdr:sp macro="" textlink="">
      <xdr:nvSpPr>
        <xdr:cNvPr id="449" name="将来負担の状況平均値テキスト"/>
        <xdr:cNvSpPr txBox="1"/>
      </xdr:nvSpPr>
      <xdr:spPr>
        <a:xfrm>
          <a:off x="17106900" y="26642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37.4</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120408</xdr:rowOff>
    </xdr:from>
    <xdr:to>
      <xdr:col>24</xdr:col>
      <xdr:colOff>609600</xdr:colOff>
      <xdr:row>16</xdr:row>
      <xdr:rowOff>50558</xdr:rowOff>
    </xdr:to>
    <xdr:sp macro="" textlink="">
      <xdr:nvSpPr>
        <xdr:cNvPr id="450" name="フローチャート : 判断 449"/>
        <xdr:cNvSpPr/>
      </xdr:nvSpPr>
      <xdr:spPr>
        <a:xfrm>
          <a:off x="16967200" y="269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80191</xdr:rowOff>
    </xdr:from>
    <xdr:to>
      <xdr:col>23</xdr:col>
      <xdr:colOff>406400</xdr:colOff>
      <xdr:row>17</xdr:row>
      <xdr:rowOff>12156</xdr:rowOff>
    </xdr:to>
    <xdr:cxnSp macro="">
      <xdr:nvCxnSpPr>
        <xdr:cNvPr id="451" name="直線コネクタ 450"/>
        <xdr:cNvCxnSpPr/>
      </xdr:nvCxnSpPr>
      <xdr:spPr>
        <a:xfrm flipV="1">
          <a:off x="15290800" y="2823391"/>
          <a:ext cx="889000" cy="1034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37435</xdr:rowOff>
    </xdr:from>
    <xdr:to>
      <xdr:col>23</xdr:col>
      <xdr:colOff>457200</xdr:colOff>
      <xdr:row>16</xdr:row>
      <xdr:rowOff>139035</xdr:rowOff>
    </xdr:to>
    <xdr:sp macro="" textlink="">
      <xdr:nvSpPr>
        <xdr:cNvPr id="452" name="フローチャート : 判断 451"/>
        <xdr:cNvSpPr/>
      </xdr:nvSpPr>
      <xdr:spPr>
        <a:xfrm>
          <a:off x="16129000" y="2780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123812</xdr:rowOff>
    </xdr:from>
    <xdr:ext cx="736600" cy="259045"/>
    <xdr:sp macro="" textlink="">
      <xdr:nvSpPr>
        <xdr:cNvPr id="453" name="テキスト ボックス 452"/>
        <xdr:cNvSpPr txBox="1"/>
      </xdr:nvSpPr>
      <xdr:spPr>
        <a:xfrm>
          <a:off x="15798800" y="28670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45.1</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12156</xdr:rowOff>
    </xdr:from>
    <xdr:to>
      <xdr:col>22</xdr:col>
      <xdr:colOff>203200</xdr:colOff>
      <xdr:row>18</xdr:row>
      <xdr:rowOff>30299</xdr:rowOff>
    </xdr:to>
    <xdr:cxnSp macro="">
      <xdr:nvCxnSpPr>
        <xdr:cNvPr id="454" name="直線コネクタ 453"/>
        <xdr:cNvCxnSpPr/>
      </xdr:nvCxnSpPr>
      <xdr:spPr>
        <a:xfrm flipV="1">
          <a:off x="14401800" y="2926806"/>
          <a:ext cx="889000" cy="1895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91440</xdr:rowOff>
    </xdr:from>
    <xdr:to>
      <xdr:col>22</xdr:col>
      <xdr:colOff>254000</xdr:colOff>
      <xdr:row>17</xdr:row>
      <xdr:rowOff>21590</xdr:rowOff>
    </xdr:to>
    <xdr:sp macro="" textlink="">
      <xdr:nvSpPr>
        <xdr:cNvPr id="455" name="フローチャート : 判断 454"/>
        <xdr:cNvSpPr/>
      </xdr:nvSpPr>
      <xdr:spPr>
        <a:xfrm>
          <a:off x="15240000" y="2834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31767</xdr:rowOff>
    </xdr:from>
    <xdr:ext cx="762000" cy="259045"/>
    <xdr:sp macro="" textlink="">
      <xdr:nvSpPr>
        <xdr:cNvPr id="456" name="テキスト ボックス 455"/>
        <xdr:cNvSpPr txBox="1"/>
      </xdr:nvSpPr>
      <xdr:spPr>
        <a:xfrm>
          <a:off x="14909800" y="2603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49.8</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30299</xdr:rowOff>
    </xdr:from>
    <xdr:to>
      <xdr:col>21</xdr:col>
      <xdr:colOff>0</xdr:colOff>
      <xdr:row>18</xdr:row>
      <xdr:rowOff>39491</xdr:rowOff>
    </xdr:to>
    <xdr:cxnSp macro="">
      <xdr:nvCxnSpPr>
        <xdr:cNvPr id="457" name="直線コネクタ 456"/>
        <xdr:cNvCxnSpPr/>
      </xdr:nvCxnSpPr>
      <xdr:spPr>
        <a:xfrm flipV="1">
          <a:off x="13512800" y="3116399"/>
          <a:ext cx="889000" cy="9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11914</xdr:rowOff>
    </xdr:from>
    <xdr:to>
      <xdr:col>21</xdr:col>
      <xdr:colOff>50800</xdr:colOff>
      <xdr:row>17</xdr:row>
      <xdr:rowOff>113514</xdr:rowOff>
    </xdr:to>
    <xdr:sp macro="" textlink="">
      <xdr:nvSpPr>
        <xdr:cNvPr id="458" name="フローチャート : 判断 457"/>
        <xdr:cNvSpPr/>
      </xdr:nvSpPr>
      <xdr:spPr>
        <a:xfrm>
          <a:off x="14351000" y="2926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123691</xdr:rowOff>
    </xdr:from>
    <xdr:ext cx="762000" cy="259045"/>
    <xdr:sp macro="" textlink="">
      <xdr:nvSpPr>
        <xdr:cNvPr id="459" name="テキスト ボックス 458"/>
        <xdr:cNvSpPr txBox="1"/>
      </xdr:nvSpPr>
      <xdr:spPr>
        <a:xfrm>
          <a:off x="14020800" y="2695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57.8</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65919</xdr:rowOff>
    </xdr:from>
    <xdr:to>
      <xdr:col>19</xdr:col>
      <xdr:colOff>533400</xdr:colOff>
      <xdr:row>17</xdr:row>
      <xdr:rowOff>167519</xdr:rowOff>
    </xdr:to>
    <xdr:sp macro="" textlink="">
      <xdr:nvSpPr>
        <xdr:cNvPr id="460" name="フローチャート : 判断 459"/>
        <xdr:cNvSpPr/>
      </xdr:nvSpPr>
      <xdr:spPr>
        <a:xfrm>
          <a:off x="13462000" y="2980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6246</xdr:rowOff>
    </xdr:from>
    <xdr:ext cx="762000" cy="259045"/>
    <xdr:sp macro="" textlink="">
      <xdr:nvSpPr>
        <xdr:cNvPr id="461" name="テキスト ボックス 460"/>
        <xdr:cNvSpPr txBox="1"/>
      </xdr:nvSpPr>
      <xdr:spPr>
        <a:xfrm>
          <a:off x="13131800" y="27494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62.5</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2" name="テキスト ボックス 46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3" name="テキスト ボックス 46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4" name="テキスト ボックス 46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5" name="テキスト ボックス 46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6" name="テキスト ボックス 46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15</xdr:row>
      <xdr:rowOff>7801</xdr:rowOff>
    </xdr:from>
    <xdr:to>
      <xdr:col>24</xdr:col>
      <xdr:colOff>609600</xdr:colOff>
      <xdr:row>15</xdr:row>
      <xdr:rowOff>109401</xdr:rowOff>
    </xdr:to>
    <xdr:sp macro="" textlink="">
      <xdr:nvSpPr>
        <xdr:cNvPr id="467" name="円/楕円 466"/>
        <xdr:cNvSpPr/>
      </xdr:nvSpPr>
      <xdr:spPr>
        <a:xfrm>
          <a:off x="16967200" y="2579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24328</xdr:rowOff>
    </xdr:from>
    <xdr:ext cx="762000" cy="259045"/>
    <xdr:sp macro="" textlink="">
      <xdr:nvSpPr>
        <xdr:cNvPr id="468" name="将来負担の状況該当値テキスト"/>
        <xdr:cNvSpPr txBox="1"/>
      </xdr:nvSpPr>
      <xdr:spPr>
        <a:xfrm>
          <a:off x="17106900" y="2424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27.6</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29391</xdr:rowOff>
    </xdr:from>
    <xdr:to>
      <xdr:col>23</xdr:col>
      <xdr:colOff>457200</xdr:colOff>
      <xdr:row>16</xdr:row>
      <xdr:rowOff>130991</xdr:rowOff>
    </xdr:to>
    <xdr:sp macro="" textlink="">
      <xdr:nvSpPr>
        <xdr:cNvPr id="469" name="円/楕円 468"/>
        <xdr:cNvSpPr/>
      </xdr:nvSpPr>
      <xdr:spPr>
        <a:xfrm>
          <a:off x="16129000" y="27725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141168</xdr:rowOff>
    </xdr:from>
    <xdr:ext cx="736600" cy="259045"/>
    <xdr:sp macro="" textlink="">
      <xdr:nvSpPr>
        <xdr:cNvPr id="470" name="テキスト ボックス 469"/>
        <xdr:cNvSpPr txBox="1"/>
      </xdr:nvSpPr>
      <xdr:spPr>
        <a:xfrm>
          <a:off x="15798800" y="25414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44.4</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132806</xdr:rowOff>
    </xdr:from>
    <xdr:to>
      <xdr:col>22</xdr:col>
      <xdr:colOff>254000</xdr:colOff>
      <xdr:row>17</xdr:row>
      <xdr:rowOff>62956</xdr:rowOff>
    </xdr:to>
    <xdr:sp macro="" textlink="">
      <xdr:nvSpPr>
        <xdr:cNvPr id="471" name="円/楕円 470"/>
        <xdr:cNvSpPr/>
      </xdr:nvSpPr>
      <xdr:spPr>
        <a:xfrm>
          <a:off x="15240000" y="28760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47733</xdr:rowOff>
    </xdr:from>
    <xdr:ext cx="762000" cy="259045"/>
    <xdr:sp macro="" textlink="">
      <xdr:nvSpPr>
        <xdr:cNvPr id="472" name="テキスト ボックス 471"/>
        <xdr:cNvSpPr txBox="1"/>
      </xdr:nvSpPr>
      <xdr:spPr>
        <a:xfrm>
          <a:off x="14909800" y="29623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53.4</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150949</xdr:rowOff>
    </xdr:from>
    <xdr:to>
      <xdr:col>21</xdr:col>
      <xdr:colOff>50800</xdr:colOff>
      <xdr:row>18</xdr:row>
      <xdr:rowOff>81099</xdr:rowOff>
    </xdr:to>
    <xdr:sp macro="" textlink="">
      <xdr:nvSpPr>
        <xdr:cNvPr id="473" name="円/楕円 472"/>
        <xdr:cNvSpPr/>
      </xdr:nvSpPr>
      <xdr:spPr>
        <a:xfrm>
          <a:off x="14351000" y="30655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65876</xdr:rowOff>
    </xdr:from>
    <xdr:ext cx="762000" cy="259045"/>
    <xdr:sp macro="" textlink="">
      <xdr:nvSpPr>
        <xdr:cNvPr id="474" name="テキスト ボックス 473"/>
        <xdr:cNvSpPr txBox="1"/>
      </xdr:nvSpPr>
      <xdr:spPr>
        <a:xfrm>
          <a:off x="14020800" y="3151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69.9</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160141</xdr:rowOff>
    </xdr:from>
    <xdr:to>
      <xdr:col>19</xdr:col>
      <xdr:colOff>533400</xdr:colOff>
      <xdr:row>18</xdr:row>
      <xdr:rowOff>90291</xdr:rowOff>
    </xdr:to>
    <xdr:sp macro="" textlink="">
      <xdr:nvSpPr>
        <xdr:cNvPr id="475" name="円/楕円 474"/>
        <xdr:cNvSpPr/>
      </xdr:nvSpPr>
      <xdr:spPr>
        <a:xfrm>
          <a:off x="13462000" y="30747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75068</xdr:rowOff>
    </xdr:from>
    <xdr:ext cx="762000" cy="259045"/>
    <xdr:sp macro="" textlink="">
      <xdr:nvSpPr>
        <xdr:cNvPr id="476" name="テキスト ボックス 475"/>
        <xdr:cNvSpPr txBox="1"/>
      </xdr:nvSpPr>
      <xdr:spPr>
        <a:xfrm>
          <a:off x="13131800" y="3161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70.7</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長崎県佐世保市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258,466
256,843
426.06
122,153,207
117,513,869
4,272,956
61,596,907
110,340,657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8.2
27.6</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H27  </a:t>
          </a:r>
          <a:r>
            <a:rPr kumimoji="1" lang="ja-JP" altLang="en-US" sz="1100" b="1">
              <a:solidFill>
                <a:srgbClr val="000000"/>
              </a:solidFill>
              <a:latin typeface="ＭＳ ゴシック"/>
            </a:rPr>
            <a:t>特例市</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18/39</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300">
              <a:solidFill>
                <a:sysClr val="windowText" lastClr="000000"/>
              </a:solidFill>
              <a:effectLst/>
              <a:latin typeface="+mn-lt"/>
              <a:ea typeface="+mn-ea"/>
              <a:cs typeface="+mn-cs"/>
            </a:rPr>
            <a:t>　平成</a:t>
          </a:r>
          <a:r>
            <a:rPr lang="en-US" altLang="ja-JP" sz="1300">
              <a:solidFill>
                <a:sysClr val="windowText" lastClr="000000"/>
              </a:solidFill>
              <a:effectLst/>
              <a:latin typeface="+mn-lt"/>
              <a:ea typeface="+mn-ea"/>
              <a:cs typeface="+mn-cs"/>
            </a:rPr>
            <a:t>26</a:t>
          </a:r>
          <a:r>
            <a:rPr lang="ja-JP" altLang="en-US" sz="1300">
              <a:solidFill>
                <a:sysClr val="windowText" lastClr="000000"/>
              </a:solidFill>
              <a:effectLst/>
              <a:latin typeface="+mn-lt"/>
              <a:ea typeface="+mn-ea"/>
              <a:cs typeface="+mn-cs"/>
            </a:rPr>
            <a:t>年度から横ばいの</a:t>
          </a:r>
          <a:r>
            <a:rPr lang="en-US" altLang="ja-JP" sz="1300">
              <a:solidFill>
                <a:sysClr val="windowText" lastClr="000000"/>
              </a:solidFill>
              <a:effectLst/>
              <a:latin typeface="+mn-lt"/>
              <a:ea typeface="+mn-ea"/>
              <a:cs typeface="+mn-cs"/>
            </a:rPr>
            <a:t>24.2</a:t>
          </a:r>
          <a:r>
            <a:rPr lang="ja-JP" altLang="en-US" sz="1300">
              <a:solidFill>
                <a:sysClr val="windowText" lastClr="000000"/>
              </a:solidFill>
              <a:effectLst/>
              <a:latin typeface="+mn-lt"/>
              <a:ea typeface="+mn-ea"/>
              <a:cs typeface="+mn-cs"/>
            </a:rPr>
            <a:t>％となっており、全国平均、県平均及び類似団体平均より高い状況となっている。</a:t>
          </a:r>
          <a:endParaRPr lang="en-US" altLang="ja-JP" sz="1300">
            <a:solidFill>
              <a:sysClr val="windowText" lastClr="000000"/>
            </a:solidFill>
            <a:effectLst/>
            <a:latin typeface="+mn-lt"/>
            <a:ea typeface="+mn-ea"/>
            <a:cs typeface="+mn-cs"/>
          </a:endParaRPr>
        </a:p>
        <a:p>
          <a:pPr rtl="0" eaLnBrk="1" fontAlgn="auto" latinLnBrk="0" hangingPunct="1"/>
          <a:r>
            <a:rPr lang="ja-JP" altLang="en-US" sz="1300" b="0" i="0" baseline="0">
              <a:solidFill>
                <a:sysClr val="windowText" lastClr="000000"/>
              </a:solidFill>
              <a:effectLst/>
              <a:latin typeface="+mn-lt"/>
              <a:ea typeface="+mn-ea"/>
              <a:cs typeface="+mn-cs"/>
            </a:rPr>
            <a:t>　</a:t>
          </a:r>
          <a:r>
            <a:rPr lang="ja-JP" altLang="ja-JP" sz="1300" b="0" i="0" baseline="0">
              <a:solidFill>
                <a:sysClr val="windowText" lastClr="000000"/>
              </a:solidFill>
              <a:effectLst/>
              <a:latin typeface="+mn-lt"/>
              <a:ea typeface="+mn-ea"/>
              <a:cs typeface="+mn-cs"/>
            </a:rPr>
            <a:t>今後とも行財政改革の推進により、人件費の抑制に努めなければならない。</a:t>
          </a:r>
          <a:endParaRPr lang="ja-JP" altLang="ja-JP" sz="1300">
            <a:solidFill>
              <a:sysClr val="windowText" lastClr="000000"/>
            </a:solidFill>
            <a:effectLst/>
          </a:endParaRP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8" name="直線コネクタ 47"/>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9" name="テキスト ボックス 48"/>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50" name="直線コネクタ 49"/>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1" name="テキスト ボックス 50"/>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2" name="直線コネクタ 51"/>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3" name="テキスト ボックス 52"/>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4" name="直線コネクタ 53"/>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5" name="テキスト ボックス 54"/>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6" name="直線コネクタ 55"/>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7" name="テキスト ボックス 56"/>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8" name="直線コネクタ 57"/>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9" name="テキスト ボックス 58"/>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60" name="直線コネクタ 59"/>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1" name="テキスト ボックス 60"/>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2"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34472</xdr:rowOff>
    </xdr:from>
    <xdr:to>
      <xdr:col>7</xdr:col>
      <xdr:colOff>15875</xdr:colOff>
      <xdr:row>41</xdr:row>
      <xdr:rowOff>37193</xdr:rowOff>
    </xdr:to>
    <xdr:cxnSp macro="">
      <xdr:nvCxnSpPr>
        <xdr:cNvPr id="63" name="直線コネクタ 62"/>
        <xdr:cNvCxnSpPr/>
      </xdr:nvCxnSpPr>
      <xdr:spPr>
        <a:xfrm flipV="1">
          <a:off x="4826000" y="5520872"/>
          <a:ext cx="0" cy="15457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9270</xdr:rowOff>
    </xdr:from>
    <xdr:ext cx="762000" cy="259045"/>
    <xdr:sp macro="" textlink="">
      <xdr:nvSpPr>
        <xdr:cNvPr id="64" name="人件費最小値テキスト"/>
        <xdr:cNvSpPr txBox="1"/>
      </xdr:nvSpPr>
      <xdr:spPr>
        <a:xfrm>
          <a:off x="4914900" y="7038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31.5</a:t>
          </a:r>
          <a:endParaRPr kumimoji="1" lang="ja-JP" altLang="en-US" sz="1000" b="1">
            <a:latin typeface="ＭＳ Ｐゴシック"/>
          </a:endParaRPr>
        </a:p>
      </xdr:txBody>
    </xdr:sp>
    <xdr:clientData/>
  </xdr:oneCellAnchor>
  <xdr:twoCellAnchor>
    <xdr:from>
      <xdr:col>6</xdr:col>
      <xdr:colOff>612775</xdr:colOff>
      <xdr:row>41</xdr:row>
      <xdr:rowOff>37193</xdr:rowOff>
    </xdr:from>
    <xdr:to>
      <xdr:col>7</xdr:col>
      <xdr:colOff>104775</xdr:colOff>
      <xdr:row>41</xdr:row>
      <xdr:rowOff>37193</xdr:rowOff>
    </xdr:to>
    <xdr:cxnSp macro="">
      <xdr:nvCxnSpPr>
        <xdr:cNvPr id="65" name="直線コネクタ 64"/>
        <xdr:cNvCxnSpPr/>
      </xdr:nvCxnSpPr>
      <xdr:spPr>
        <a:xfrm>
          <a:off x="4737100" y="7066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30</xdr:row>
      <xdr:rowOff>120849</xdr:rowOff>
    </xdr:from>
    <xdr:ext cx="762000" cy="259045"/>
    <xdr:sp macro="" textlink="">
      <xdr:nvSpPr>
        <xdr:cNvPr id="66" name="人件費最大値テキスト"/>
        <xdr:cNvSpPr txBox="1"/>
      </xdr:nvSpPr>
      <xdr:spPr>
        <a:xfrm>
          <a:off x="4914900" y="5264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17.3</a:t>
          </a:r>
          <a:endParaRPr kumimoji="1" lang="ja-JP" altLang="en-US" sz="1000" b="1">
            <a:latin typeface="ＭＳ Ｐゴシック"/>
          </a:endParaRPr>
        </a:p>
      </xdr:txBody>
    </xdr:sp>
    <xdr:clientData/>
  </xdr:oneCellAnchor>
  <xdr:twoCellAnchor>
    <xdr:from>
      <xdr:col>6</xdr:col>
      <xdr:colOff>612775</xdr:colOff>
      <xdr:row>32</xdr:row>
      <xdr:rowOff>34472</xdr:rowOff>
    </xdr:from>
    <xdr:to>
      <xdr:col>7</xdr:col>
      <xdr:colOff>104775</xdr:colOff>
      <xdr:row>32</xdr:row>
      <xdr:rowOff>34472</xdr:rowOff>
    </xdr:to>
    <xdr:cxnSp macro="">
      <xdr:nvCxnSpPr>
        <xdr:cNvPr id="67" name="直線コネクタ 66"/>
        <xdr:cNvCxnSpPr/>
      </xdr:nvCxnSpPr>
      <xdr:spPr>
        <a:xfrm>
          <a:off x="4737100" y="5520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99786</xdr:rowOff>
    </xdr:from>
    <xdr:to>
      <xdr:col>7</xdr:col>
      <xdr:colOff>15875</xdr:colOff>
      <xdr:row>36</xdr:row>
      <xdr:rowOff>99786</xdr:rowOff>
    </xdr:to>
    <xdr:cxnSp macro="">
      <xdr:nvCxnSpPr>
        <xdr:cNvPr id="68" name="直線コネクタ 67"/>
        <xdr:cNvCxnSpPr/>
      </xdr:nvCxnSpPr>
      <xdr:spPr>
        <a:xfrm>
          <a:off x="3987800" y="6271986"/>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54627</xdr:rowOff>
    </xdr:from>
    <xdr:ext cx="762000" cy="259045"/>
    <xdr:sp macro="" textlink="">
      <xdr:nvSpPr>
        <xdr:cNvPr id="69" name="人件費平均値テキスト"/>
        <xdr:cNvSpPr txBox="1"/>
      </xdr:nvSpPr>
      <xdr:spPr>
        <a:xfrm>
          <a:off x="4914900" y="6055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38100</xdr:rowOff>
    </xdr:from>
    <xdr:to>
      <xdr:col>7</xdr:col>
      <xdr:colOff>66675</xdr:colOff>
      <xdr:row>36</xdr:row>
      <xdr:rowOff>139700</xdr:rowOff>
    </xdr:to>
    <xdr:sp macro="" textlink="">
      <xdr:nvSpPr>
        <xdr:cNvPr id="70" name="フローチャート : 判断 69"/>
        <xdr:cNvSpPr/>
      </xdr:nvSpPr>
      <xdr:spPr>
        <a:xfrm>
          <a:off x="47752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45357</xdr:rowOff>
    </xdr:from>
    <xdr:to>
      <xdr:col>5</xdr:col>
      <xdr:colOff>549275</xdr:colOff>
      <xdr:row>36</xdr:row>
      <xdr:rowOff>99786</xdr:rowOff>
    </xdr:to>
    <xdr:cxnSp macro="">
      <xdr:nvCxnSpPr>
        <xdr:cNvPr id="71" name="直線コネクタ 70"/>
        <xdr:cNvCxnSpPr/>
      </xdr:nvCxnSpPr>
      <xdr:spPr>
        <a:xfrm>
          <a:off x="3098800" y="6217557"/>
          <a:ext cx="8890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103414</xdr:rowOff>
    </xdr:from>
    <xdr:to>
      <xdr:col>5</xdr:col>
      <xdr:colOff>600075</xdr:colOff>
      <xdr:row>37</xdr:row>
      <xdr:rowOff>33564</xdr:rowOff>
    </xdr:to>
    <xdr:sp macro="" textlink="">
      <xdr:nvSpPr>
        <xdr:cNvPr id="72" name="フローチャート : 判断 71"/>
        <xdr:cNvSpPr/>
      </xdr:nvSpPr>
      <xdr:spPr>
        <a:xfrm>
          <a:off x="3937000" y="6275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18341</xdr:rowOff>
    </xdr:from>
    <xdr:ext cx="736600" cy="259045"/>
    <xdr:sp macro="" textlink="">
      <xdr:nvSpPr>
        <xdr:cNvPr id="73" name="テキスト ボックス 72"/>
        <xdr:cNvSpPr txBox="1"/>
      </xdr:nvSpPr>
      <xdr:spPr>
        <a:xfrm>
          <a:off x="3606800" y="63619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45357</xdr:rowOff>
    </xdr:from>
    <xdr:to>
      <xdr:col>4</xdr:col>
      <xdr:colOff>346075</xdr:colOff>
      <xdr:row>37</xdr:row>
      <xdr:rowOff>26307</xdr:rowOff>
    </xdr:to>
    <xdr:cxnSp macro="">
      <xdr:nvCxnSpPr>
        <xdr:cNvPr id="74" name="直線コネクタ 73"/>
        <xdr:cNvCxnSpPr/>
      </xdr:nvCxnSpPr>
      <xdr:spPr>
        <a:xfrm flipV="1">
          <a:off x="2209800" y="6217557"/>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81643</xdr:rowOff>
    </xdr:from>
    <xdr:to>
      <xdr:col>4</xdr:col>
      <xdr:colOff>396875</xdr:colOff>
      <xdr:row>37</xdr:row>
      <xdr:rowOff>11793</xdr:rowOff>
    </xdr:to>
    <xdr:sp macro="" textlink="">
      <xdr:nvSpPr>
        <xdr:cNvPr id="75" name="フローチャート : 判断 74"/>
        <xdr:cNvSpPr/>
      </xdr:nvSpPr>
      <xdr:spPr>
        <a:xfrm>
          <a:off x="3048000" y="6253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168020</xdr:rowOff>
    </xdr:from>
    <xdr:ext cx="762000" cy="259045"/>
    <xdr:sp macro="" textlink="">
      <xdr:nvSpPr>
        <xdr:cNvPr id="76" name="テキスト ボックス 75"/>
        <xdr:cNvSpPr txBox="1"/>
      </xdr:nvSpPr>
      <xdr:spPr>
        <a:xfrm>
          <a:off x="2717800" y="6340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26307</xdr:rowOff>
    </xdr:from>
    <xdr:to>
      <xdr:col>3</xdr:col>
      <xdr:colOff>142875</xdr:colOff>
      <xdr:row>37</xdr:row>
      <xdr:rowOff>26307</xdr:rowOff>
    </xdr:to>
    <xdr:cxnSp macro="">
      <xdr:nvCxnSpPr>
        <xdr:cNvPr id="77" name="直線コネクタ 76"/>
        <xdr:cNvCxnSpPr/>
      </xdr:nvCxnSpPr>
      <xdr:spPr>
        <a:xfrm>
          <a:off x="1320800" y="63699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19050</xdr:rowOff>
    </xdr:from>
    <xdr:to>
      <xdr:col>3</xdr:col>
      <xdr:colOff>193675</xdr:colOff>
      <xdr:row>37</xdr:row>
      <xdr:rowOff>120650</xdr:rowOff>
    </xdr:to>
    <xdr:sp macro="" textlink="">
      <xdr:nvSpPr>
        <xdr:cNvPr id="78" name="フローチャート : 判断 77"/>
        <xdr:cNvSpPr/>
      </xdr:nvSpPr>
      <xdr:spPr>
        <a:xfrm>
          <a:off x="2159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105427</xdr:rowOff>
    </xdr:from>
    <xdr:ext cx="762000" cy="259045"/>
    <xdr:sp macro="" textlink="">
      <xdr:nvSpPr>
        <xdr:cNvPr id="79" name="テキスト ボックス 78"/>
        <xdr:cNvSpPr txBox="1"/>
      </xdr:nvSpPr>
      <xdr:spPr>
        <a:xfrm>
          <a:off x="1828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149678</xdr:rowOff>
    </xdr:from>
    <xdr:to>
      <xdr:col>1</xdr:col>
      <xdr:colOff>676275</xdr:colOff>
      <xdr:row>38</xdr:row>
      <xdr:rowOff>79828</xdr:rowOff>
    </xdr:to>
    <xdr:sp macro="" textlink="">
      <xdr:nvSpPr>
        <xdr:cNvPr id="80" name="フローチャート : 判断 79"/>
        <xdr:cNvSpPr/>
      </xdr:nvSpPr>
      <xdr:spPr>
        <a:xfrm>
          <a:off x="1270000" y="6493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64605</xdr:rowOff>
    </xdr:from>
    <xdr:ext cx="762000" cy="259045"/>
    <xdr:sp macro="" textlink="">
      <xdr:nvSpPr>
        <xdr:cNvPr id="81" name="テキスト ボックス 80"/>
        <xdr:cNvSpPr txBox="1"/>
      </xdr:nvSpPr>
      <xdr:spPr>
        <a:xfrm>
          <a:off x="939800" y="6579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26.7</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2" name="テキスト ボックス 81"/>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3" name="テキスト ボックス 82"/>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4" name="テキスト ボックス 83"/>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5" name="テキスト ボックス 84"/>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6" name="テキスト ボックス 85"/>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36</xdr:row>
      <xdr:rowOff>48986</xdr:rowOff>
    </xdr:from>
    <xdr:to>
      <xdr:col>7</xdr:col>
      <xdr:colOff>66675</xdr:colOff>
      <xdr:row>36</xdr:row>
      <xdr:rowOff>150586</xdr:rowOff>
    </xdr:to>
    <xdr:sp macro="" textlink="">
      <xdr:nvSpPr>
        <xdr:cNvPr id="87" name="円/楕円 86"/>
        <xdr:cNvSpPr/>
      </xdr:nvSpPr>
      <xdr:spPr>
        <a:xfrm>
          <a:off x="4775200" y="6221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21063</xdr:rowOff>
    </xdr:from>
    <xdr:ext cx="762000" cy="259045"/>
    <xdr:sp macro="" textlink="">
      <xdr:nvSpPr>
        <xdr:cNvPr id="88" name="人件費該当値テキスト"/>
        <xdr:cNvSpPr txBox="1"/>
      </xdr:nvSpPr>
      <xdr:spPr>
        <a:xfrm>
          <a:off x="4914900" y="6193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24.2</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48986</xdr:rowOff>
    </xdr:from>
    <xdr:to>
      <xdr:col>5</xdr:col>
      <xdr:colOff>600075</xdr:colOff>
      <xdr:row>36</xdr:row>
      <xdr:rowOff>150586</xdr:rowOff>
    </xdr:to>
    <xdr:sp macro="" textlink="">
      <xdr:nvSpPr>
        <xdr:cNvPr id="89" name="円/楕円 88"/>
        <xdr:cNvSpPr/>
      </xdr:nvSpPr>
      <xdr:spPr>
        <a:xfrm>
          <a:off x="3937000" y="6221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160763</xdr:rowOff>
    </xdr:from>
    <xdr:ext cx="736600" cy="259045"/>
    <xdr:sp macro="" textlink="">
      <xdr:nvSpPr>
        <xdr:cNvPr id="90" name="テキスト ボックス 89"/>
        <xdr:cNvSpPr txBox="1"/>
      </xdr:nvSpPr>
      <xdr:spPr>
        <a:xfrm>
          <a:off x="3606800" y="59900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24.2</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166007</xdr:rowOff>
    </xdr:from>
    <xdr:to>
      <xdr:col>4</xdr:col>
      <xdr:colOff>396875</xdr:colOff>
      <xdr:row>36</xdr:row>
      <xdr:rowOff>96157</xdr:rowOff>
    </xdr:to>
    <xdr:sp macro="" textlink="">
      <xdr:nvSpPr>
        <xdr:cNvPr id="91" name="円/楕円 90"/>
        <xdr:cNvSpPr/>
      </xdr:nvSpPr>
      <xdr:spPr>
        <a:xfrm>
          <a:off x="3048000" y="6166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106334</xdr:rowOff>
    </xdr:from>
    <xdr:ext cx="762000" cy="259045"/>
    <xdr:sp macro="" textlink="">
      <xdr:nvSpPr>
        <xdr:cNvPr id="92" name="テキスト ボックス 91"/>
        <xdr:cNvSpPr txBox="1"/>
      </xdr:nvSpPr>
      <xdr:spPr>
        <a:xfrm>
          <a:off x="2717800" y="593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146957</xdr:rowOff>
    </xdr:from>
    <xdr:to>
      <xdr:col>3</xdr:col>
      <xdr:colOff>193675</xdr:colOff>
      <xdr:row>37</xdr:row>
      <xdr:rowOff>77107</xdr:rowOff>
    </xdr:to>
    <xdr:sp macro="" textlink="">
      <xdr:nvSpPr>
        <xdr:cNvPr id="93" name="円/楕円 92"/>
        <xdr:cNvSpPr/>
      </xdr:nvSpPr>
      <xdr:spPr>
        <a:xfrm>
          <a:off x="2159000" y="631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87284</xdr:rowOff>
    </xdr:from>
    <xdr:ext cx="762000" cy="259045"/>
    <xdr:sp macro="" textlink="">
      <xdr:nvSpPr>
        <xdr:cNvPr id="94" name="テキスト ボックス 93"/>
        <xdr:cNvSpPr txBox="1"/>
      </xdr:nvSpPr>
      <xdr:spPr>
        <a:xfrm>
          <a:off x="1828800" y="6088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25.1</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146957</xdr:rowOff>
    </xdr:from>
    <xdr:to>
      <xdr:col>1</xdr:col>
      <xdr:colOff>676275</xdr:colOff>
      <xdr:row>37</xdr:row>
      <xdr:rowOff>77107</xdr:rowOff>
    </xdr:to>
    <xdr:sp macro="" textlink="">
      <xdr:nvSpPr>
        <xdr:cNvPr id="95" name="円/楕円 94"/>
        <xdr:cNvSpPr/>
      </xdr:nvSpPr>
      <xdr:spPr>
        <a:xfrm>
          <a:off x="1270000" y="631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87284</xdr:rowOff>
    </xdr:from>
    <xdr:ext cx="762000" cy="259045"/>
    <xdr:sp macro="" textlink="">
      <xdr:nvSpPr>
        <xdr:cNvPr id="96" name="テキスト ボックス 95"/>
        <xdr:cNvSpPr txBox="1"/>
      </xdr:nvSpPr>
      <xdr:spPr>
        <a:xfrm>
          <a:off x="939800" y="6088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25.1</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7" name="正方形/長方形 96"/>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8" name="正方形/長方形 97"/>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9" name="正方形/長方形 98"/>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17/39</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100" name="正方形/長方形 99"/>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1" name="正方形/長方形 100"/>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2" name="正方形/長方形 101"/>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3" name="正方形/長方形 102"/>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4" name="正方形/長方形 103"/>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5" name="正方形/長方形 104"/>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6" name="正方形/長方形 105"/>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7" name="テキスト ボックス 106"/>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300">
              <a:solidFill>
                <a:sysClr val="windowText" lastClr="000000"/>
              </a:solidFill>
              <a:effectLst/>
              <a:latin typeface="+mn-lt"/>
              <a:ea typeface="+mn-ea"/>
              <a:cs typeface="+mn-cs"/>
            </a:rPr>
            <a:t>　物件費は、平成</a:t>
          </a:r>
          <a:r>
            <a:rPr lang="en-US" altLang="ja-JP" sz="1300">
              <a:solidFill>
                <a:sysClr val="windowText" lastClr="000000"/>
              </a:solidFill>
              <a:effectLst/>
              <a:latin typeface="+mn-lt"/>
              <a:ea typeface="+mn-ea"/>
              <a:cs typeface="+mn-cs"/>
            </a:rPr>
            <a:t>26</a:t>
          </a:r>
          <a:r>
            <a:rPr lang="ja-JP" altLang="en-US" sz="1300">
              <a:solidFill>
                <a:sysClr val="windowText" lastClr="000000"/>
              </a:solidFill>
              <a:effectLst/>
              <a:latin typeface="+mn-lt"/>
              <a:ea typeface="+mn-ea"/>
              <a:cs typeface="+mn-cs"/>
            </a:rPr>
            <a:t>年度から横ばいの</a:t>
          </a:r>
          <a:r>
            <a:rPr lang="en-US" altLang="ja-JP" sz="1300">
              <a:solidFill>
                <a:sysClr val="windowText" lastClr="000000"/>
              </a:solidFill>
              <a:effectLst/>
              <a:latin typeface="+mn-lt"/>
              <a:ea typeface="+mn-ea"/>
              <a:cs typeface="+mn-cs"/>
            </a:rPr>
            <a:t>15.0</a:t>
          </a:r>
          <a:r>
            <a:rPr lang="ja-JP" altLang="en-US" sz="1300">
              <a:solidFill>
                <a:sysClr val="windowText" lastClr="000000"/>
              </a:solidFill>
              <a:effectLst/>
              <a:latin typeface="+mn-lt"/>
              <a:ea typeface="+mn-ea"/>
              <a:cs typeface="+mn-cs"/>
            </a:rPr>
            <a:t>％となっており、類似団体平均より下回っている状況である。</a:t>
          </a:r>
          <a:r>
            <a:rPr kumimoji="1" lang="ja-JP" altLang="ja-JP" sz="1300">
              <a:solidFill>
                <a:sysClr val="windowText" lastClr="000000"/>
              </a:solidFill>
              <a:effectLst/>
              <a:latin typeface="+mn-lt"/>
              <a:ea typeface="+mn-ea"/>
              <a:cs typeface="+mn-cs"/>
            </a:rPr>
            <a:t>物件費の増加は、経常収支比率の大きな要因となるため、</a:t>
          </a:r>
          <a:r>
            <a:rPr lang="ja-JP" altLang="ja-JP" sz="1300" b="0" i="0" baseline="0">
              <a:solidFill>
                <a:sysClr val="windowText" lastClr="000000"/>
              </a:solidFill>
              <a:effectLst/>
              <a:latin typeface="+mn-lt"/>
              <a:ea typeface="+mn-ea"/>
              <a:cs typeface="+mn-cs"/>
            </a:rPr>
            <a:t>今後、公共施設の整理縮小を進め、施設維持管理経費等、経常的な物件費の縮減に努める必要がある。</a:t>
          </a:r>
          <a:endParaRPr lang="ja-JP" altLang="ja-JP" sz="1300">
            <a:solidFill>
              <a:sysClr val="windowText" lastClr="000000"/>
            </a:solidFill>
            <a:effectLst/>
          </a:endParaRPr>
        </a:p>
      </xdr:txBody>
    </xdr:sp>
    <xdr:clientData/>
  </xdr:twoCellAnchor>
  <xdr:oneCellAnchor>
    <xdr:from>
      <xdr:col>18</xdr:col>
      <xdr:colOff>44450</xdr:colOff>
      <xdr:row>9</xdr:row>
      <xdr:rowOff>107950</xdr:rowOff>
    </xdr:from>
    <xdr:ext cx="298543" cy="225703"/>
    <xdr:sp macro="" textlink="">
      <xdr:nvSpPr>
        <xdr:cNvPr id="108" name="テキスト ボックス 107"/>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9" name="直線コネクタ 108"/>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10" name="テキスト ボックス 109"/>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11" name="直線コネクタ 110"/>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2" name="テキスト ボックス 111"/>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3" name="直線コネクタ 112"/>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4" name="テキスト ボックス 113"/>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5" name="直線コネクタ 114"/>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6" name="テキスト ボックス 115"/>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7" name="直線コネクタ 116"/>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8" name="テキスト ボックス 117"/>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9" name="直線コネクタ 118"/>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20" name="テキスト ボックス 119"/>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21" name="直線コネクタ 120"/>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2" name="テキスト ボックス 121"/>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3" name="直線コネクタ 122"/>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4" name="テキスト ボックス 123"/>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86179</xdr:rowOff>
    </xdr:from>
    <xdr:to>
      <xdr:col>24</xdr:col>
      <xdr:colOff>31750</xdr:colOff>
      <xdr:row>22</xdr:row>
      <xdr:rowOff>110672</xdr:rowOff>
    </xdr:to>
    <xdr:cxnSp macro="">
      <xdr:nvCxnSpPr>
        <xdr:cNvPr id="126" name="直線コネクタ 125"/>
        <xdr:cNvCxnSpPr/>
      </xdr:nvCxnSpPr>
      <xdr:spPr>
        <a:xfrm flipV="1">
          <a:off x="16510000" y="2315029"/>
          <a:ext cx="0" cy="15675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82749</xdr:rowOff>
    </xdr:from>
    <xdr:ext cx="762000" cy="259045"/>
    <xdr:sp macro="" textlink="">
      <xdr:nvSpPr>
        <xdr:cNvPr id="127" name="物件費最小値テキスト"/>
        <xdr:cNvSpPr txBox="1"/>
      </xdr:nvSpPr>
      <xdr:spPr>
        <a:xfrm>
          <a:off x="16598900" y="3854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20.5</a:t>
          </a:r>
          <a:endParaRPr kumimoji="1" lang="ja-JP" altLang="en-US" sz="1000" b="1">
            <a:latin typeface="ＭＳ Ｐゴシック"/>
          </a:endParaRPr>
        </a:p>
      </xdr:txBody>
    </xdr:sp>
    <xdr:clientData/>
  </xdr:oneCellAnchor>
  <xdr:twoCellAnchor>
    <xdr:from>
      <xdr:col>23</xdr:col>
      <xdr:colOff>628650</xdr:colOff>
      <xdr:row>22</xdr:row>
      <xdr:rowOff>110672</xdr:rowOff>
    </xdr:from>
    <xdr:to>
      <xdr:col>24</xdr:col>
      <xdr:colOff>120650</xdr:colOff>
      <xdr:row>22</xdr:row>
      <xdr:rowOff>110672</xdr:rowOff>
    </xdr:to>
    <xdr:cxnSp macro="">
      <xdr:nvCxnSpPr>
        <xdr:cNvPr id="128" name="直線コネクタ 127"/>
        <xdr:cNvCxnSpPr/>
      </xdr:nvCxnSpPr>
      <xdr:spPr>
        <a:xfrm>
          <a:off x="16421100" y="3882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1106</xdr:rowOff>
    </xdr:from>
    <xdr:ext cx="762000" cy="259045"/>
    <xdr:sp macro="" textlink="">
      <xdr:nvSpPr>
        <xdr:cNvPr id="129" name="物件費最大値テキスト"/>
        <xdr:cNvSpPr txBox="1"/>
      </xdr:nvSpPr>
      <xdr:spPr>
        <a:xfrm>
          <a:off x="16598900" y="2058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10.9</a:t>
          </a:r>
          <a:endParaRPr kumimoji="1" lang="ja-JP" altLang="en-US" sz="1000" b="1">
            <a:latin typeface="ＭＳ Ｐゴシック"/>
          </a:endParaRPr>
        </a:p>
      </xdr:txBody>
    </xdr:sp>
    <xdr:clientData/>
  </xdr:oneCellAnchor>
  <xdr:twoCellAnchor>
    <xdr:from>
      <xdr:col>23</xdr:col>
      <xdr:colOff>628650</xdr:colOff>
      <xdr:row>13</xdr:row>
      <xdr:rowOff>86179</xdr:rowOff>
    </xdr:from>
    <xdr:to>
      <xdr:col>24</xdr:col>
      <xdr:colOff>120650</xdr:colOff>
      <xdr:row>13</xdr:row>
      <xdr:rowOff>86179</xdr:rowOff>
    </xdr:to>
    <xdr:cxnSp macro="">
      <xdr:nvCxnSpPr>
        <xdr:cNvPr id="130" name="直線コネクタ 129"/>
        <xdr:cNvCxnSpPr/>
      </xdr:nvCxnSpPr>
      <xdr:spPr>
        <a:xfrm>
          <a:off x="16421100" y="23150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69850</xdr:rowOff>
    </xdr:from>
    <xdr:to>
      <xdr:col>24</xdr:col>
      <xdr:colOff>31750</xdr:colOff>
      <xdr:row>17</xdr:row>
      <xdr:rowOff>69850</xdr:rowOff>
    </xdr:to>
    <xdr:cxnSp macro="">
      <xdr:nvCxnSpPr>
        <xdr:cNvPr id="131" name="直線コネクタ 130"/>
        <xdr:cNvCxnSpPr/>
      </xdr:nvCxnSpPr>
      <xdr:spPr>
        <a:xfrm>
          <a:off x="15671800" y="29845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17</xdr:row>
      <xdr:rowOff>105427</xdr:rowOff>
    </xdr:from>
    <xdr:ext cx="762000" cy="259045"/>
    <xdr:sp macro="" textlink="">
      <xdr:nvSpPr>
        <xdr:cNvPr id="132" name="物件費平均値テキスト"/>
        <xdr:cNvSpPr txBox="1"/>
      </xdr:nvSpPr>
      <xdr:spPr>
        <a:xfrm>
          <a:off x="16598900" y="3020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133350</xdr:rowOff>
    </xdr:from>
    <xdr:to>
      <xdr:col>24</xdr:col>
      <xdr:colOff>82550</xdr:colOff>
      <xdr:row>18</xdr:row>
      <xdr:rowOff>63500</xdr:rowOff>
    </xdr:to>
    <xdr:sp macro="" textlink="">
      <xdr:nvSpPr>
        <xdr:cNvPr id="133" name="フローチャート : 判断 132"/>
        <xdr:cNvSpPr/>
      </xdr:nvSpPr>
      <xdr:spPr>
        <a:xfrm>
          <a:off x="16459200" y="3048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127000</xdr:rowOff>
    </xdr:from>
    <xdr:to>
      <xdr:col>22</xdr:col>
      <xdr:colOff>565150</xdr:colOff>
      <xdr:row>17</xdr:row>
      <xdr:rowOff>69850</xdr:rowOff>
    </xdr:to>
    <xdr:cxnSp macro="">
      <xdr:nvCxnSpPr>
        <xdr:cNvPr id="134" name="直線コネクタ 133"/>
        <xdr:cNvCxnSpPr/>
      </xdr:nvCxnSpPr>
      <xdr:spPr>
        <a:xfrm>
          <a:off x="14782800" y="28702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149679</xdr:rowOff>
    </xdr:from>
    <xdr:to>
      <xdr:col>22</xdr:col>
      <xdr:colOff>615950</xdr:colOff>
      <xdr:row>18</xdr:row>
      <xdr:rowOff>79829</xdr:rowOff>
    </xdr:to>
    <xdr:sp macro="" textlink="">
      <xdr:nvSpPr>
        <xdr:cNvPr id="135" name="フローチャート : 判断 134"/>
        <xdr:cNvSpPr/>
      </xdr:nvSpPr>
      <xdr:spPr>
        <a:xfrm>
          <a:off x="15621000" y="3064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64606</xdr:rowOff>
    </xdr:from>
    <xdr:ext cx="736600" cy="259045"/>
    <xdr:sp macro="" textlink="">
      <xdr:nvSpPr>
        <xdr:cNvPr id="136" name="テキスト ボックス 135"/>
        <xdr:cNvSpPr txBox="1"/>
      </xdr:nvSpPr>
      <xdr:spPr>
        <a:xfrm>
          <a:off x="15290800" y="31507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118836</xdr:rowOff>
    </xdr:from>
    <xdr:to>
      <xdr:col>21</xdr:col>
      <xdr:colOff>361950</xdr:colOff>
      <xdr:row>16</xdr:row>
      <xdr:rowOff>127000</xdr:rowOff>
    </xdr:to>
    <xdr:cxnSp macro="">
      <xdr:nvCxnSpPr>
        <xdr:cNvPr id="137" name="直線コネクタ 136"/>
        <xdr:cNvCxnSpPr/>
      </xdr:nvCxnSpPr>
      <xdr:spPr>
        <a:xfrm>
          <a:off x="13893800" y="2690586"/>
          <a:ext cx="889000" cy="1796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17</xdr:row>
      <xdr:rowOff>68036</xdr:rowOff>
    </xdr:from>
    <xdr:to>
      <xdr:col>21</xdr:col>
      <xdr:colOff>412750</xdr:colOff>
      <xdr:row>17</xdr:row>
      <xdr:rowOff>169636</xdr:rowOff>
    </xdr:to>
    <xdr:sp macro="" textlink="">
      <xdr:nvSpPr>
        <xdr:cNvPr id="138" name="フローチャート : 判断 137"/>
        <xdr:cNvSpPr/>
      </xdr:nvSpPr>
      <xdr:spPr>
        <a:xfrm>
          <a:off x="14732000" y="2982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154413</xdr:rowOff>
    </xdr:from>
    <xdr:ext cx="762000" cy="259045"/>
    <xdr:sp macro="" textlink="">
      <xdr:nvSpPr>
        <xdr:cNvPr id="139" name="テキスト ボックス 138"/>
        <xdr:cNvSpPr txBox="1"/>
      </xdr:nvSpPr>
      <xdr:spPr>
        <a:xfrm>
          <a:off x="14401800" y="3069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143329</xdr:rowOff>
    </xdr:from>
    <xdr:to>
      <xdr:col>20</xdr:col>
      <xdr:colOff>158750</xdr:colOff>
      <xdr:row>15</xdr:row>
      <xdr:rowOff>118836</xdr:rowOff>
    </xdr:to>
    <xdr:cxnSp macro="">
      <xdr:nvCxnSpPr>
        <xdr:cNvPr id="140" name="直線コネクタ 139"/>
        <xdr:cNvCxnSpPr/>
      </xdr:nvCxnSpPr>
      <xdr:spPr>
        <a:xfrm>
          <a:off x="13004800" y="2543629"/>
          <a:ext cx="889000" cy="146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157843</xdr:rowOff>
    </xdr:from>
    <xdr:to>
      <xdr:col>20</xdr:col>
      <xdr:colOff>209550</xdr:colOff>
      <xdr:row>17</xdr:row>
      <xdr:rowOff>87993</xdr:rowOff>
    </xdr:to>
    <xdr:sp macro="" textlink="">
      <xdr:nvSpPr>
        <xdr:cNvPr id="141" name="フローチャート : 判断 140"/>
        <xdr:cNvSpPr/>
      </xdr:nvSpPr>
      <xdr:spPr>
        <a:xfrm>
          <a:off x="13843000" y="2901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72770</xdr:rowOff>
    </xdr:from>
    <xdr:ext cx="762000" cy="259045"/>
    <xdr:sp macro="" textlink="">
      <xdr:nvSpPr>
        <xdr:cNvPr id="142" name="テキスト ボックス 141"/>
        <xdr:cNvSpPr txBox="1"/>
      </xdr:nvSpPr>
      <xdr:spPr>
        <a:xfrm>
          <a:off x="13512800" y="2987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108857</xdr:rowOff>
    </xdr:from>
    <xdr:to>
      <xdr:col>19</xdr:col>
      <xdr:colOff>6350</xdr:colOff>
      <xdr:row>17</xdr:row>
      <xdr:rowOff>39007</xdr:rowOff>
    </xdr:to>
    <xdr:sp macro="" textlink="">
      <xdr:nvSpPr>
        <xdr:cNvPr id="143" name="フローチャート : 判断 142"/>
        <xdr:cNvSpPr/>
      </xdr:nvSpPr>
      <xdr:spPr>
        <a:xfrm>
          <a:off x="12954000" y="28520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23784</xdr:rowOff>
    </xdr:from>
    <xdr:ext cx="762000" cy="259045"/>
    <xdr:sp macro="" textlink="">
      <xdr:nvSpPr>
        <xdr:cNvPr id="144" name="テキスト ボックス 143"/>
        <xdr:cNvSpPr txBox="1"/>
      </xdr:nvSpPr>
      <xdr:spPr>
        <a:xfrm>
          <a:off x="12623800" y="2938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5" name="テキスト ボックス 14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6" name="テキスト ボックス 14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7" name="テキスト ボックス 14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8" name="テキスト ボックス 14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9" name="テキスト ボックス 14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17</xdr:row>
      <xdr:rowOff>19050</xdr:rowOff>
    </xdr:from>
    <xdr:to>
      <xdr:col>24</xdr:col>
      <xdr:colOff>82550</xdr:colOff>
      <xdr:row>17</xdr:row>
      <xdr:rowOff>120650</xdr:rowOff>
    </xdr:to>
    <xdr:sp macro="" textlink="">
      <xdr:nvSpPr>
        <xdr:cNvPr id="150" name="円/楕円 149"/>
        <xdr:cNvSpPr/>
      </xdr:nvSpPr>
      <xdr:spPr>
        <a:xfrm>
          <a:off x="16459200" y="293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35577</xdr:rowOff>
    </xdr:from>
    <xdr:ext cx="762000" cy="259045"/>
    <xdr:sp macro="" textlink="">
      <xdr:nvSpPr>
        <xdr:cNvPr id="151" name="物件費該当値テキスト"/>
        <xdr:cNvSpPr txBox="1"/>
      </xdr:nvSpPr>
      <xdr:spPr>
        <a:xfrm>
          <a:off x="16598900" y="277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19050</xdr:rowOff>
    </xdr:from>
    <xdr:to>
      <xdr:col>22</xdr:col>
      <xdr:colOff>615950</xdr:colOff>
      <xdr:row>17</xdr:row>
      <xdr:rowOff>120650</xdr:rowOff>
    </xdr:to>
    <xdr:sp macro="" textlink="">
      <xdr:nvSpPr>
        <xdr:cNvPr id="152" name="円/楕円 151"/>
        <xdr:cNvSpPr/>
      </xdr:nvSpPr>
      <xdr:spPr>
        <a:xfrm>
          <a:off x="15621000" y="293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130827</xdr:rowOff>
    </xdr:from>
    <xdr:ext cx="736600" cy="259045"/>
    <xdr:sp macro="" textlink="">
      <xdr:nvSpPr>
        <xdr:cNvPr id="153" name="テキスト ボックス 152"/>
        <xdr:cNvSpPr txBox="1"/>
      </xdr:nvSpPr>
      <xdr:spPr>
        <a:xfrm>
          <a:off x="15290800" y="2702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76200</xdr:rowOff>
    </xdr:from>
    <xdr:to>
      <xdr:col>21</xdr:col>
      <xdr:colOff>412750</xdr:colOff>
      <xdr:row>17</xdr:row>
      <xdr:rowOff>6350</xdr:rowOff>
    </xdr:to>
    <xdr:sp macro="" textlink="">
      <xdr:nvSpPr>
        <xdr:cNvPr id="154" name="円/楕円 153"/>
        <xdr:cNvSpPr/>
      </xdr:nvSpPr>
      <xdr:spPr>
        <a:xfrm>
          <a:off x="14732000" y="281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16527</xdr:rowOff>
    </xdr:from>
    <xdr:ext cx="762000" cy="259045"/>
    <xdr:sp macro="" textlink="">
      <xdr:nvSpPr>
        <xdr:cNvPr id="155" name="テキスト ボックス 154"/>
        <xdr:cNvSpPr txBox="1"/>
      </xdr:nvSpPr>
      <xdr:spPr>
        <a:xfrm>
          <a:off x="14401800" y="258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68036</xdr:rowOff>
    </xdr:from>
    <xdr:to>
      <xdr:col>20</xdr:col>
      <xdr:colOff>209550</xdr:colOff>
      <xdr:row>15</xdr:row>
      <xdr:rowOff>169636</xdr:rowOff>
    </xdr:to>
    <xdr:sp macro="" textlink="">
      <xdr:nvSpPr>
        <xdr:cNvPr id="156" name="円/楕円 155"/>
        <xdr:cNvSpPr/>
      </xdr:nvSpPr>
      <xdr:spPr>
        <a:xfrm>
          <a:off x="13843000" y="2639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8363</xdr:rowOff>
    </xdr:from>
    <xdr:ext cx="762000" cy="259045"/>
    <xdr:sp macro="" textlink="">
      <xdr:nvSpPr>
        <xdr:cNvPr id="157" name="テキスト ボックス 156"/>
        <xdr:cNvSpPr txBox="1"/>
      </xdr:nvSpPr>
      <xdr:spPr>
        <a:xfrm>
          <a:off x="13512800" y="2408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92529</xdr:rowOff>
    </xdr:from>
    <xdr:to>
      <xdr:col>19</xdr:col>
      <xdr:colOff>6350</xdr:colOff>
      <xdr:row>15</xdr:row>
      <xdr:rowOff>22679</xdr:rowOff>
    </xdr:to>
    <xdr:sp macro="" textlink="">
      <xdr:nvSpPr>
        <xdr:cNvPr id="158" name="円/楕円 157"/>
        <xdr:cNvSpPr/>
      </xdr:nvSpPr>
      <xdr:spPr>
        <a:xfrm>
          <a:off x="12954000" y="2492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32856</xdr:rowOff>
    </xdr:from>
    <xdr:ext cx="762000" cy="259045"/>
    <xdr:sp macro="" textlink="">
      <xdr:nvSpPr>
        <xdr:cNvPr id="159" name="テキスト ボックス 158"/>
        <xdr:cNvSpPr txBox="1"/>
      </xdr:nvSpPr>
      <xdr:spPr>
        <a:xfrm>
          <a:off x="12623800" y="2261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60" name="正方形/長方形 15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61" name="正方形/長方形 16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2" name="正方形/長方形 16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25/39</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3" name="正方形/長方形 162"/>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4" name="正方形/長方形 163"/>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5" name="正方形/長方形 164"/>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6" name="正方形/長方形 165"/>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7" name="正方形/長方形 16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8" name="正方形/長方形 16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9" name="正方形/長方形 16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70" name="テキスト ボックス 169"/>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ysClr val="windowText" lastClr="000000"/>
              </a:solidFill>
              <a:effectLst/>
              <a:latin typeface="+mn-lt"/>
              <a:ea typeface="+mn-ea"/>
              <a:cs typeface="+mn-cs"/>
            </a:rPr>
            <a:t>　平成</a:t>
          </a:r>
          <a:r>
            <a:rPr lang="en-US" altLang="ja-JP" sz="1300" b="0" i="0" baseline="0">
              <a:solidFill>
                <a:sysClr val="windowText" lastClr="000000"/>
              </a:solidFill>
              <a:effectLst/>
              <a:latin typeface="+mn-lt"/>
              <a:ea typeface="+mn-ea"/>
              <a:cs typeface="+mn-cs"/>
            </a:rPr>
            <a:t>26</a:t>
          </a:r>
          <a:r>
            <a:rPr lang="ja-JP" altLang="en-US" sz="1300" b="0" i="0" baseline="0">
              <a:solidFill>
                <a:sysClr val="windowText" lastClr="000000"/>
              </a:solidFill>
              <a:effectLst/>
              <a:latin typeface="+mn-lt"/>
              <a:ea typeface="+mn-ea"/>
              <a:cs typeface="+mn-cs"/>
            </a:rPr>
            <a:t>年度から</a:t>
          </a:r>
          <a:r>
            <a:rPr lang="en-US" altLang="ja-JP" sz="1300" b="0" i="0" baseline="0">
              <a:solidFill>
                <a:sysClr val="windowText" lastClr="000000"/>
              </a:solidFill>
              <a:effectLst/>
              <a:latin typeface="+mn-lt"/>
              <a:ea typeface="+mn-ea"/>
              <a:cs typeface="+mn-cs"/>
            </a:rPr>
            <a:t>1.8</a:t>
          </a:r>
          <a:r>
            <a:rPr lang="ja-JP" altLang="en-US" sz="1300" b="0" i="0" baseline="0">
              <a:solidFill>
                <a:sysClr val="windowText" lastClr="000000"/>
              </a:solidFill>
              <a:effectLst/>
              <a:latin typeface="+mn-lt"/>
              <a:ea typeface="+mn-ea"/>
              <a:cs typeface="+mn-cs"/>
            </a:rPr>
            <a:t>％上昇し、</a:t>
          </a:r>
          <a:r>
            <a:rPr lang="en-US" altLang="ja-JP" sz="1300" b="0" i="0" baseline="0">
              <a:solidFill>
                <a:sysClr val="windowText" lastClr="000000"/>
              </a:solidFill>
              <a:effectLst/>
              <a:latin typeface="+mn-lt"/>
              <a:ea typeface="+mn-ea"/>
              <a:cs typeface="+mn-cs"/>
            </a:rPr>
            <a:t>13.8</a:t>
          </a:r>
          <a:r>
            <a:rPr lang="ja-JP" altLang="en-US" sz="1300" b="0" i="0" baseline="0">
              <a:solidFill>
                <a:sysClr val="windowText" lastClr="000000"/>
              </a:solidFill>
              <a:effectLst/>
              <a:latin typeface="+mn-lt"/>
              <a:ea typeface="+mn-ea"/>
              <a:cs typeface="+mn-cs"/>
            </a:rPr>
            <a:t>％となり全国平均、県平均及び類似団体平均より高い状況となっている。</a:t>
          </a:r>
          <a:endParaRPr lang="en-US" altLang="ja-JP" sz="1300" b="0" i="0" baseline="0">
            <a:solidFill>
              <a:sysClr val="windowText" lastClr="000000"/>
            </a:solidFill>
            <a:effectLst/>
            <a:latin typeface="+mn-lt"/>
            <a:ea typeface="+mn-ea"/>
            <a:cs typeface="+mn-cs"/>
          </a:endParaRPr>
        </a:p>
        <a:p>
          <a:r>
            <a:rPr kumimoji="1" lang="ja-JP" altLang="en-US" sz="1300">
              <a:solidFill>
                <a:sysClr val="windowText" lastClr="000000"/>
              </a:solidFill>
              <a:effectLst/>
              <a:latin typeface="+mn-lt"/>
              <a:ea typeface="+mn-ea"/>
              <a:cs typeface="+mn-cs"/>
            </a:rPr>
            <a:t>　</a:t>
          </a:r>
          <a:r>
            <a:rPr kumimoji="1" lang="ja-JP" altLang="ja-JP" sz="1300">
              <a:solidFill>
                <a:sysClr val="windowText" lastClr="000000"/>
              </a:solidFill>
              <a:effectLst/>
              <a:latin typeface="+mn-lt"/>
              <a:ea typeface="+mn-ea"/>
              <a:cs typeface="+mn-cs"/>
            </a:rPr>
            <a:t>増加の主な要因としては、</a:t>
          </a:r>
          <a:r>
            <a:rPr kumimoji="1" lang="ja-JP" altLang="en-US" sz="1300">
              <a:solidFill>
                <a:sysClr val="windowText" lastClr="000000"/>
              </a:solidFill>
              <a:effectLst/>
              <a:latin typeface="+mn-lt"/>
              <a:ea typeface="+mn-ea"/>
              <a:cs typeface="+mn-cs"/>
            </a:rPr>
            <a:t>子ども・子育て支援新制度による私立</a:t>
          </a:r>
          <a:r>
            <a:rPr kumimoji="1" lang="ja-JP" altLang="ja-JP" sz="1300">
              <a:solidFill>
                <a:sysClr val="windowText" lastClr="000000"/>
              </a:solidFill>
              <a:effectLst/>
              <a:latin typeface="+mn-lt"/>
              <a:ea typeface="+mn-ea"/>
              <a:cs typeface="+mn-cs"/>
            </a:rPr>
            <a:t>保育所</a:t>
          </a:r>
          <a:r>
            <a:rPr kumimoji="1" lang="ja-JP" altLang="en-US" sz="1300">
              <a:solidFill>
                <a:sysClr val="windowText" lastClr="000000"/>
              </a:solidFill>
              <a:effectLst/>
              <a:latin typeface="+mn-lt"/>
              <a:ea typeface="+mn-ea"/>
              <a:cs typeface="+mn-cs"/>
            </a:rPr>
            <a:t>等</a:t>
          </a:r>
          <a:r>
            <a:rPr kumimoji="1" lang="ja-JP" altLang="ja-JP" sz="1300">
              <a:solidFill>
                <a:sysClr val="windowText" lastClr="000000"/>
              </a:solidFill>
              <a:effectLst/>
              <a:latin typeface="+mn-lt"/>
              <a:ea typeface="+mn-ea"/>
              <a:cs typeface="+mn-cs"/>
            </a:rPr>
            <a:t>運営</a:t>
          </a:r>
          <a:r>
            <a:rPr kumimoji="1" lang="ja-JP" altLang="en-US" sz="1300">
              <a:solidFill>
                <a:sysClr val="windowText" lastClr="000000"/>
              </a:solidFill>
              <a:effectLst/>
              <a:latin typeface="+mn-lt"/>
              <a:ea typeface="+mn-ea"/>
              <a:cs typeface="+mn-cs"/>
            </a:rPr>
            <a:t>費の増や障がい者介護・訓練等給付費</a:t>
          </a:r>
          <a:r>
            <a:rPr kumimoji="1" lang="ja-JP" altLang="ja-JP" sz="1300">
              <a:solidFill>
                <a:sysClr val="windowText" lastClr="000000"/>
              </a:solidFill>
              <a:effectLst/>
              <a:latin typeface="+mn-lt"/>
              <a:ea typeface="+mn-ea"/>
              <a:cs typeface="+mn-cs"/>
            </a:rPr>
            <a:t>等の増が挙げられ</a:t>
          </a:r>
          <a:r>
            <a:rPr kumimoji="1" lang="ja-JP" altLang="en-US" sz="1300">
              <a:solidFill>
                <a:sysClr val="windowText" lastClr="000000"/>
              </a:solidFill>
              <a:effectLst/>
              <a:latin typeface="+mn-lt"/>
              <a:ea typeface="+mn-ea"/>
              <a:cs typeface="+mn-cs"/>
            </a:rPr>
            <a:t>る</a:t>
          </a:r>
          <a:r>
            <a:rPr kumimoji="1" lang="ja-JP" altLang="ja-JP" sz="1300">
              <a:solidFill>
                <a:sysClr val="windowText" lastClr="000000"/>
              </a:solidFill>
              <a:effectLst/>
              <a:latin typeface="+mn-lt"/>
              <a:ea typeface="+mn-ea"/>
              <a:cs typeface="+mn-cs"/>
            </a:rPr>
            <a:t>。今後も高齢化社会に伴う民生費全般の扶助費の増加などが予想されるため、</a:t>
          </a:r>
          <a:r>
            <a:rPr kumimoji="1" lang="ja-JP" altLang="en-US" sz="1300">
              <a:solidFill>
                <a:sysClr val="windowText" lastClr="000000"/>
              </a:solidFill>
              <a:effectLst/>
              <a:latin typeface="+mn-lt"/>
              <a:ea typeface="+mn-ea"/>
              <a:cs typeface="+mn-cs"/>
            </a:rPr>
            <a:t>健全な財政運営の確保につ</a:t>
          </a:r>
          <a:r>
            <a:rPr kumimoji="1" lang="ja-JP" altLang="ja-JP" sz="1300">
              <a:solidFill>
                <a:sysClr val="windowText" lastClr="000000"/>
              </a:solidFill>
              <a:effectLst/>
              <a:latin typeface="+mn-lt"/>
              <a:ea typeface="+mn-ea"/>
              <a:cs typeface="+mn-cs"/>
            </a:rPr>
            <a:t>努める。</a:t>
          </a:r>
          <a:endParaRPr lang="ja-JP" altLang="ja-JP" sz="1300">
            <a:solidFill>
              <a:sysClr val="windowText" lastClr="000000"/>
            </a:solidFill>
            <a:effectLst/>
          </a:endParaRPr>
        </a:p>
      </xdr:txBody>
    </xdr:sp>
    <xdr:clientData/>
  </xdr:twoCellAnchor>
  <xdr:oneCellAnchor>
    <xdr:from>
      <xdr:col>1</xdr:col>
      <xdr:colOff>28575</xdr:colOff>
      <xdr:row>49</xdr:row>
      <xdr:rowOff>107950</xdr:rowOff>
    </xdr:from>
    <xdr:ext cx="298543" cy="225703"/>
    <xdr:sp macro="" textlink="">
      <xdr:nvSpPr>
        <xdr:cNvPr id="171" name="テキスト ボックス 17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2" name="直線コネクタ 17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3" name="テキスト ボックス 172"/>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4" name="直線コネクタ 173"/>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5" name="テキスト ボックス 174"/>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6" name="直線コネクタ 175"/>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7" name="テキスト ボックス 176"/>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8" name="直線コネクタ 177"/>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9" name="テキスト ボックス 178"/>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80" name="直線コネクタ 179"/>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81" name="テキスト ボックス 180"/>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82" name="直線コネクタ 181"/>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83" name="テキスト ボックス 182"/>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4" name="直線コネクタ 183"/>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5" name="テキスト ボックス 184"/>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6"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54</xdr:row>
      <xdr:rowOff>25400</xdr:rowOff>
    </xdr:from>
    <xdr:to>
      <xdr:col>7</xdr:col>
      <xdr:colOff>15875</xdr:colOff>
      <xdr:row>61</xdr:row>
      <xdr:rowOff>133350</xdr:rowOff>
    </xdr:to>
    <xdr:cxnSp macro="">
      <xdr:nvCxnSpPr>
        <xdr:cNvPr id="187" name="直線コネクタ 186"/>
        <xdr:cNvCxnSpPr/>
      </xdr:nvCxnSpPr>
      <xdr:spPr>
        <a:xfrm flipV="1">
          <a:off x="4826000" y="9283700"/>
          <a:ext cx="0" cy="1308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105427</xdr:rowOff>
    </xdr:from>
    <xdr:ext cx="762000" cy="259045"/>
    <xdr:sp macro="" textlink="">
      <xdr:nvSpPr>
        <xdr:cNvPr id="188" name="扶助費最小値テキスト"/>
        <xdr:cNvSpPr txBox="1"/>
      </xdr:nvSpPr>
      <xdr:spPr>
        <a:xfrm>
          <a:off x="4914900" y="1056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17.9</a:t>
          </a:r>
          <a:endParaRPr kumimoji="1" lang="ja-JP" altLang="en-US" sz="1000" b="1">
            <a:latin typeface="ＭＳ Ｐゴシック"/>
          </a:endParaRPr>
        </a:p>
      </xdr:txBody>
    </xdr:sp>
    <xdr:clientData/>
  </xdr:oneCellAnchor>
  <xdr:twoCellAnchor>
    <xdr:from>
      <xdr:col>6</xdr:col>
      <xdr:colOff>612775</xdr:colOff>
      <xdr:row>61</xdr:row>
      <xdr:rowOff>133350</xdr:rowOff>
    </xdr:from>
    <xdr:to>
      <xdr:col>7</xdr:col>
      <xdr:colOff>104775</xdr:colOff>
      <xdr:row>61</xdr:row>
      <xdr:rowOff>133350</xdr:rowOff>
    </xdr:to>
    <xdr:cxnSp macro="">
      <xdr:nvCxnSpPr>
        <xdr:cNvPr id="189" name="直線コネクタ 188"/>
        <xdr:cNvCxnSpPr/>
      </xdr:nvCxnSpPr>
      <xdr:spPr>
        <a:xfrm>
          <a:off x="4737100" y="1059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111777</xdr:rowOff>
    </xdr:from>
    <xdr:ext cx="762000" cy="259045"/>
    <xdr:sp macro="" textlink="">
      <xdr:nvSpPr>
        <xdr:cNvPr id="190" name="扶助費最大値テキスト"/>
        <xdr:cNvSpPr txBox="1"/>
      </xdr:nvSpPr>
      <xdr:spPr>
        <a:xfrm>
          <a:off x="49149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a:t>
          </a:r>
          <a:endParaRPr kumimoji="1" lang="ja-JP" altLang="en-US" sz="1000" b="1">
            <a:latin typeface="ＭＳ Ｐゴシック"/>
          </a:endParaRPr>
        </a:p>
      </xdr:txBody>
    </xdr:sp>
    <xdr:clientData/>
  </xdr:oneCellAnchor>
  <xdr:twoCellAnchor>
    <xdr:from>
      <xdr:col>6</xdr:col>
      <xdr:colOff>612775</xdr:colOff>
      <xdr:row>54</xdr:row>
      <xdr:rowOff>25400</xdr:rowOff>
    </xdr:from>
    <xdr:to>
      <xdr:col>7</xdr:col>
      <xdr:colOff>104775</xdr:colOff>
      <xdr:row>54</xdr:row>
      <xdr:rowOff>25400</xdr:rowOff>
    </xdr:to>
    <xdr:cxnSp macro="">
      <xdr:nvCxnSpPr>
        <xdr:cNvPr id="191" name="直線コネクタ 190"/>
        <xdr:cNvCxnSpPr/>
      </xdr:nvCxnSpPr>
      <xdr:spPr>
        <a:xfrm>
          <a:off x="4737100" y="9283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69850</xdr:rowOff>
    </xdr:from>
    <xdr:to>
      <xdr:col>7</xdr:col>
      <xdr:colOff>15875</xdr:colOff>
      <xdr:row>58</xdr:row>
      <xdr:rowOff>127000</xdr:rowOff>
    </xdr:to>
    <xdr:cxnSp macro="">
      <xdr:nvCxnSpPr>
        <xdr:cNvPr id="192" name="直線コネクタ 191"/>
        <xdr:cNvCxnSpPr/>
      </xdr:nvCxnSpPr>
      <xdr:spPr>
        <a:xfrm>
          <a:off x="3987800" y="9842500"/>
          <a:ext cx="8382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137177</xdr:rowOff>
    </xdr:from>
    <xdr:ext cx="762000" cy="259045"/>
    <xdr:sp macro="" textlink="">
      <xdr:nvSpPr>
        <xdr:cNvPr id="193" name="扶助費平均値テキスト"/>
        <xdr:cNvSpPr txBox="1"/>
      </xdr:nvSpPr>
      <xdr:spPr>
        <a:xfrm>
          <a:off x="4914900" y="9738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120650</xdr:rowOff>
    </xdr:from>
    <xdr:to>
      <xdr:col>7</xdr:col>
      <xdr:colOff>66675</xdr:colOff>
      <xdr:row>58</xdr:row>
      <xdr:rowOff>50800</xdr:rowOff>
    </xdr:to>
    <xdr:sp macro="" textlink="">
      <xdr:nvSpPr>
        <xdr:cNvPr id="194" name="フローチャート : 判断 193"/>
        <xdr:cNvSpPr/>
      </xdr:nvSpPr>
      <xdr:spPr>
        <a:xfrm>
          <a:off x="4775200" y="9893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57</xdr:row>
      <xdr:rowOff>57150</xdr:rowOff>
    </xdr:from>
    <xdr:to>
      <xdr:col>5</xdr:col>
      <xdr:colOff>549275</xdr:colOff>
      <xdr:row>57</xdr:row>
      <xdr:rowOff>69850</xdr:rowOff>
    </xdr:to>
    <xdr:cxnSp macro="">
      <xdr:nvCxnSpPr>
        <xdr:cNvPr id="195" name="直線コネクタ 194"/>
        <xdr:cNvCxnSpPr/>
      </xdr:nvCxnSpPr>
      <xdr:spPr>
        <a:xfrm>
          <a:off x="3098800" y="98298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57</xdr:row>
      <xdr:rowOff>57150</xdr:rowOff>
    </xdr:from>
    <xdr:to>
      <xdr:col>5</xdr:col>
      <xdr:colOff>600075</xdr:colOff>
      <xdr:row>57</xdr:row>
      <xdr:rowOff>158750</xdr:rowOff>
    </xdr:to>
    <xdr:sp macro="" textlink="">
      <xdr:nvSpPr>
        <xdr:cNvPr id="196" name="フローチャート : 判断 195"/>
        <xdr:cNvSpPr/>
      </xdr:nvSpPr>
      <xdr:spPr>
        <a:xfrm>
          <a:off x="3937000" y="9829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143527</xdr:rowOff>
    </xdr:from>
    <xdr:ext cx="736600" cy="259045"/>
    <xdr:sp macro="" textlink="">
      <xdr:nvSpPr>
        <xdr:cNvPr id="197" name="テキスト ボックス 196"/>
        <xdr:cNvSpPr txBox="1"/>
      </xdr:nvSpPr>
      <xdr:spPr>
        <a:xfrm>
          <a:off x="3606800" y="9916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3</xdr:col>
      <xdr:colOff>142875</xdr:colOff>
      <xdr:row>57</xdr:row>
      <xdr:rowOff>6350</xdr:rowOff>
    </xdr:from>
    <xdr:to>
      <xdr:col>4</xdr:col>
      <xdr:colOff>346075</xdr:colOff>
      <xdr:row>57</xdr:row>
      <xdr:rowOff>57150</xdr:rowOff>
    </xdr:to>
    <xdr:cxnSp macro="">
      <xdr:nvCxnSpPr>
        <xdr:cNvPr id="198" name="直線コネクタ 197"/>
        <xdr:cNvCxnSpPr/>
      </xdr:nvCxnSpPr>
      <xdr:spPr>
        <a:xfrm>
          <a:off x="2209800" y="97790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57</xdr:row>
      <xdr:rowOff>19050</xdr:rowOff>
    </xdr:from>
    <xdr:to>
      <xdr:col>4</xdr:col>
      <xdr:colOff>396875</xdr:colOff>
      <xdr:row>57</xdr:row>
      <xdr:rowOff>120650</xdr:rowOff>
    </xdr:to>
    <xdr:sp macro="" textlink="">
      <xdr:nvSpPr>
        <xdr:cNvPr id="199" name="フローチャート : 判断 198"/>
        <xdr:cNvSpPr/>
      </xdr:nvSpPr>
      <xdr:spPr>
        <a:xfrm>
          <a:off x="3048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105427</xdr:rowOff>
    </xdr:from>
    <xdr:ext cx="762000" cy="259045"/>
    <xdr:sp macro="" textlink="">
      <xdr:nvSpPr>
        <xdr:cNvPr id="200" name="テキスト ボックス 199"/>
        <xdr:cNvSpPr txBox="1"/>
      </xdr:nvSpPr>
      <xdr:spPr>
        <a:xfrm>
          <a:off x="27178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114300</xdr:rowOff>
    </xdr:from>
    <xdr:to>
      <xdr:col>3</xdr:col>
      <xdr:colOff>142875</xdr:colOff>
      <xdr:row>57</xdr:row>
      <xdr:rowOff>6350</xdr:rowOff>
    </xdr:to>
    <xdr:cxnSp macro="">
      <xdr:nvCxnSpPr>
        <xdr:cNvPr id="201" name="直線コネクタ 200"/>
        <xdr:cNvCxnSpPr/>
      </xdr:nvCxnSpPr>
      <xdr:spPr>
        <a:xfrm>
          <a:off x="1320800" y="97155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165100</xdr:rowOff>
    </xdr:from>
    <xdr:to>
      <xdr:col>3</xdr:col>
      <xdr:colOff>193675</xdr:colOff>
      <xdr:row>57</xdr:row>
      <xdr:rowOff>95250</xdr:rowOff>
    </xdr:to>
    <xdr:sp macro="" textlink="">
      <xdr:nvSpPr>
        <xdr:cNvPr id="202" name="フローチャート : 判断 201"/>
        <xdr:cNvSpPr/>
      </xdr:nvSpPr>
      <xdr:spPr>
        <a:xfrm>
          <a:off x="2159000" y="9766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80027</xdr:rowOff>
    </xdr:from>
    <xdr:ext cx="762000" cy="259045"/>
    <xdr:sp macro="" textlink="">
      <xdr:nvSpPr>
        <xdr:cNvPr id="203" name="テキスト ボックス 202"/>
        <xdr:cNvSpPr txBox="1"/>
      </xdr:nvSpPr>
      <xdr:spPr>
        <a:xfrm>
          <a:off x="1828800" y="9852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88900</xdr:rowOff>
    </xdr:from>
    <xdr:to>
      <xdr:col>1</xdr:col>
      <xdr:colOff>676275</xdr:colOff>
      <xdr:row>57</xdr:row>
      <xdr:rowOff>19050</xdr:rowOff>
    </xdr:to>
    <xdr:sp macro="" textlink="">
      <xdr:nvSpPr>
        <xdr:cNvPr id="204" name="フローチャート : 判断 203"/>
        <xdr:cNvSpPr/>
      </xdr:nvSpPr>
      <xdr:spPr>
        <a:xfrm>
          <a:off x="1270000" y="9690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3827</xdr:rowOff>
    </xdr:from>
    <xdr:ext cx="762000" cy="259045"/>
    <xdr:sp macro="" textlink="">
      <xdr:nvSpPr>
        <xdr:cNvPr id="205" name="テキスト ボックス 204"/>
        <xdr:cNvSpPr txBox="1"/>
      </xdr:nvSpPr>
      <xdr:spPr>
        <a:xfrm>
          <a:off x="939800" y="977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6" name="テキスト ボックス 205"/>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7" name="テキスト ボックス 206"/>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8" name="テキスト ボックス 207"/>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9" name="テキスト ボックス 208"/>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10" name="テキスト ボックス 209"/>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58</xdr:row>
      <xdr:rowOff>76200</xdr:rowOff>
    </xdr:from>
    <xdr:to>
      <xdr:col>7</xdr:col>
      <xdr:colOff>66675</xdr:colOff>
      <xdr:row>59</xdr:row>
      <xdr:rowOff>6350</xdr:rowOff>
    </xdr:to>
    <xdr:sp macro="" textlink="">
      <xdr:nvSpPr>
        <xdr:cNvPr id="211" name="円/楕円 210"/>
        <xdr:cNvSpPr/>
      </xdr:nvSpPr>
      <xdr:spPr>
        <a:xfrm>
          <a:off x="47752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58</xdr:row>
      <xdr:rowOff>48277</xdr:rowOff>
    </xdr:from>
    <xdr:ext cx="762000" cy="259045"/>
    <xdr:sp macro="" textlink="">
      <xdr:nvSpPr>
        <xdr:cNvPr id="212" name="扶助費該当値テキスト"/>
        <xdr:cNvSpPr txBox="1"/>
      </xdr:nvSpPr>
      <xdr:spPr>
        <a:xfrm>
          <a:off x="49149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5</xdr:col>
      <xdr:colOff>498475</xdr:colOff>
      <xdr:row>57</xdr:row>
      <xdr:rowOff>19050</xdr:rowOff>
    </xdr:from>
    <xdr:to>
      <xdr:col>5</xdr:col>
      <xdr:colOff>600075</xdr:colOff>
      <xdr:row>57</xdr:row>
      <xdr:rowOff>120650</xdr:rowOff>
    </xdr:to>
    <xdr:sp macro="" textlink="">
      <xdr:nvSpPr>
        <xdr:cNvPr id="213" name="円/楕円 212"/>
        <xdr:cNvSpPr/>
      </xdr:nvSpPr>
      <xdr:spPr>
        <a:xfrm>
          <a:off x="3937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130827</xdr:rowOff>
    </xdr:from>
    <xdr:ext cx="736600" cy="259045"/>
    <xdr:sp macro="" textlink="">
      <xdr:nvSpPr>
        <xdr:cNvPr id="214" name="テキスト ボックス 213"/>
        <xdr:cNvSpPr txBox="1"/>
      </xdr:nvSpPr>
      <xdr:spPr>
        <a:xfrm>
          <a:off x="3606800" y="9560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4</xdr:col>
      <xdr:colOff>295275</xdr:colOff>
      <xdr:row>57</xdr:row>
      <xdr:rowOff>6350</xdr:rowOff>
    </xdr:from>
    <xdr:to>
      <xdr:col>4</xdr:col>
      <xdr:colOff>396875</xdr:colOff>
      <xdr:row>57</xdr:row>
      <xdr:rowOff>107950</xdr:rowOff>
    </xdr:to>
    <xdr:sp macro="" textlink="">
      <xdr:nvSpPr>
        <xdr:cNvPr id="215" name="円/楕円 214"/>
        <xdr:cNvSpPr/>
      </xdr:nvSpPr>
      <xdr:spPr>
        <a:xfrm>
          <a:off x="3048000" y="9779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118127</xdr:rowOff>
    </xdr:from>
    <xdr:ext cx="762000" cy="259045"/>
    <xdr:sp macro="" textlink="">
      <xdr:nvSpPr>
        <xdr:cNvPr id="216" name="テキスト ボックス 215"/>
        <xdr:cNvSpPr txBox="1"/>
      </xdr:nvSpPr>
      <xdr:spPr>
        <a:xfrm>
          <a:off x="2717800" y="9547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127000</xdr:rowOff>
    </xdr:from>
    <xdr:to>
      <xdr:col>3</xdr:col>
      <xdr:colOff>193675</xdr:colOff>
      <xdr:row>57</xdr:row>
      <xdr:rowOff>57150</xdr:rowOff>
    </xdr:to>
    <xdr:sp macro="" textlink="">
      <xdr:nvSpPr>
        <xdr:cNvPr id="217" name="円/楕円 216"/>
        <xdr:cNvSpPr/>
      </xdr:nvSpPr>
      <xdr:spPr>
        <a:xfrm>
          <a:off x="2159000" y="972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67327</xdr:rowOff>
    </xdr:from>
    <xdr:ext cx="762000" cy="259045"/>
    <xdr:sp macro="" textlink="">
      <xdr:nvSpPr>
        <xdr:cNvPr id="218" name="テキスト ボックス 217"/>
        <xdr:cNvSpPr txBox="1"/>
      </xdr:nvSpPr>
      <xdr:spPr>
        <a:xfrm>
          <a:off x="1828800" y="949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63500</xdr:rowOff>
    </xdr:from>
    <xdr:to>
      <xdr:col>1</xdr:col>
      <xdr:colOff>676275</xdr:colOff>
      <xdr:row>56</xdr:row>
      <xdr:rowOff>165100</xdr:rowOff>
    </xdr:to>
    <xdr:sp macro="" textlink="">
      <xdr:nvSpPr>
        <xdr:cNvPr id="219" name="円/楕円 218"/>
        <xdr:cNvSpPr/>
      </xdr:nvSpPr>
      <xdr:spPr>
        <a:xfrm>
          <a:off x="1270000" y="9664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3827</xdr:rowOff>
    </xdr:from>
    <xdr:ext cx="762000" cy="259045"/>
    <xdr:sp macro="" textlink="">
      <xdr:nvSpPr>
        <xdr:cNvPr id="220" name="テキスト ボックス 219"/>
        <xdr:cNvSpPr txBox="1"/>
      </xdr:nvSpPr>
      <xdr:spPr>
        <a:xfrm>
          <a:off x="939800" y="9433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1" name="正方形/長方形 220"/>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2" name="正方形/長方形 221"/>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3" name="正方形/長方形 222"/>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20/39</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4" name="正方形/長方形 223"/>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5" name="正方形/長方形 224"/>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6" name="正方形/長方形 225"/>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7" name="正方形/長方形 226"/>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8" name="正方形/長方形 227"/>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9" name="正方形/長方形 228"/>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30" name="正方形/長方形 229"/>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1" name="テキスト ボックス 230"/>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平成</a:t>
          </a:r>
          <a:r>
            <a:rPr kumimoji="1" lang="en-US" altLang="ja-JP" sz="1300">
              <a:solidFill>
                <a:schemeClr val="dk1"/>
              </a:solidFill>
              <a:effectLst/>
              <a:latin typeface="+mn-lt"/>
              <a:ea typeface="+mn-ea"/>
              <a:cs typeface="+mn-cs"/>
            </a:rPr>
            <a:t>26</a:t>
          </a:r>
          <a:r>
            <a:rPr kumimoji="1" lang="ja-JP" altLang="ja-JP" sz="1300">
              <a:solidFill>
                <a:schemeClr val="dk1"/>
              </a:solidFill>
              <a:effectLst/>
              <a:latin typeface="+mn-lt"/>
              <a:ea typeface="+mn-ea"/>
              <a:cs typeface="+mn-cs"/>
            </a:rPr>
            <a:t>年度から</a:t>
          </a:r>
          <a:r>
            <a:rPr kumimoji="1" lang="en-US" altLang="ja-JP" sz="1300">
              <a:solidFill>
                <a:schemeClr val="dk1"/>
              </a:solidFill>
              <a:effectLst/>
              <a:latin typeface="+mn-lt"/>
              <a:ea typeface="+mn-ea"/>
              <a:cs typeface="+mn-cs"/>
            </a:rPr>
            <a:t>0.6</a:t>
          </a:r>
          <a:r>
            <a:rPr kumimoji="1" lang="ja-JP" altLang="ja-JP" sz="1300">
              <a:solidFill>
                <a:schemeClr val="dk1"/>
              </a:solidFill>
              <a:effectLst/>
              <a:latin typeface="+mn-lt"/>
              <a:ea typeface="+mn-ea"/>
              <a:cs typeface="+mn-cs"/>
            </a:rPr>
            <a:t>％増加し、</a:t>
          </a:r>
          <a:r>
            <a:rPr kumimoji="1" lang="en-US" altLang="ja-JP" sz="1300">
              <a:solidFill>
                <a:schemeClr val="dk1"/>
              </a:solidFill>
              <a:effectLst/>
              <a:latin typeface="+mn-lt"/>
              <a:ea typeface="+mn-ea"/>
              <a:cs typeface="+mn-cs"/>
            </a:rPr>
            <a:t>13.0</a:t>
          </a:r>
          <a:r>
            <a:rPr kumimoji="1" lang="ja-JP" altLang="ja-JP" sz="1300">
              <a:solidFill>
                <a:schemeClr val="dk1"/>
              </a:solidFill>
              <a:effectLst/>
              <a:latin typeface="+mn-lt"/>
              <a:ea typeface="+mn-ea"/>
              <a:cs typeface="+mn-cs"/>
            </a:rPr>
            <a:t>％となったものの、全国平均及び類似団体平均と比較し下回っている状況である。</a:t>
          </a:r>
          <a:endParaRPr lang="ja-JP" altLang="ja-JP" sz="1300">
            <a:effectLst/>
          </a:endParaRPr>
        </a:p>
        <a:p>
          <a:r>
            <a:rPr kumimoji="1" lang="ja-JP" altLang="ja-JP" sz="1300">
              <a:solidFill>
                <a:schemeClr val="dk1"/>
              </a:solidFill>
              <a:effectLst/>
              <a:latin typeface="+mn-lt"/>
              <a:ea typeface="+mn-ea"/>
              <a:cs typeface="+mn-cs"/>
            </a:rPr>
            <a:t>　平成</a:t>
          </a:r>
          <a:r>
            <a:rPr kumimoji="1" lang="en-US" altLang="ja-JP" sz="1300">
              <a:solidFill>
                <a:schemeClr val="dk1"/>
              </a:solidFill>
              <a:effectLst/>
              <a:latin typeface="+mn-lt"/>
              <a:ea typeface="+mn-ea"/>
              <a:cs typeface="+mn-cs"/>
            </a:rPr>
            <a:t>26</a:t>
          </a:r>
          <a:r>
            <a:rPr kumimoji="1" lang="ja-JP" altLang="ja-JP" sz="1300">
              <a:solidFill>
                <a:schemeClr val="dk1"/>
              </a:solidFill>
              <a:effectLst/>
              <a:latin typeface="+mn-lt"/>
              <a:ea typeface="+mn-ea"/>
              <a:cs typeface="+mn-cs"/>
            </a:rPr>
            <a:t>年度から増加した主な要因は、</a:t>
          </a:r>
          <a:r>
            <a:rPr kumimoji="1" lang="ja-JP" altLang="en-US" sz="1300">
              <a:solidFill>
                <a:schemeClr val="dk1"/>
              </a:solidFill>
              <a:effectLst/>
              <a:latin typeface="+mn-lt"/>
              <a:ea typeface="+mn-ea"/>
              <a:cs typeface="+mn-cs"/>
            </a:rPr>
            <a:t>後期高齢者医療推進事業や介護保険特別会計繰出金が増</a:t>
          </a:r>
          <a:r>
            <a:rPr kumimoji="1" lang="ja-JP" altLang="ja-JP" sz="1300">
              <a:solidFill>
                <a:schemeClr val="dk1"/>
              </a:solidFill>
              <a:effectLst/>
              <a:latin typeface="+mn-lt"/>
              <a:ea typeface="+mn-ea"/>
              <a:cs typeface="+mn-cs"/>
            </a:rPr>
            <a:t>加したことが挙げられる。</a:t>
          </a:r>
          <a:endParaRPr kumimoji="1" lang="en-US" altLang="ja-JP" sz="1300">
            <a:solidFill>
              <a:schemeClr val="dk1"/>
            </a:solidFill>
            <a:effectLst/>
            <a:latin typeface="+mn-lt"/>
            <a:ea typeface="+mn-ea"/>
            <a:cs typeface="+mn-cs"/>
          </a:endParaRPr>
        </a:p>
        <a:p>
          <a:r>
            <a:rPr kumimoji="1" lang="ja-JP" altLang="ja-JP" sz="1300">
              <a:solidFill>
                <a:schemeClr val="dk1"/>
              </a:solidFill>
              <a:effectLst/>
              <a:latin typeface="+mn-lt"/>
              <a:ea typeface="+mn-ea"/>
              <a:cs typeface="+mn-cs"/>
            </a:rPr>
            <a:t>　繰出金</a:t>
          </a:r>
          <a:r>
            <a:rPr kumimoji="1" lang="ja-JP" altLang="en-US" sz="1300">
              <a:solidFill>
                <a:schemeClr val="dk1"/>
              </a:solidFill>
              <a:effectLst/>
              <a:latin typeface="+mn-lt"/>
              <a:ea typeface="+mn-ea"/>
              <a:cs typeface="+mn-cs"/>
            </a:rPr>
            <a:t>については、</a:t>
          </a:r>
          <a:r>
            <a:rPr kumimoji="1" lang="ja-JP" altLang="ja-JP" sz="1300">
              <a:solidFill>
                <a:schemeClr val="dk1"/>
              </a:solidFill>
              <a:effectLst/>
              <a:latin typeface="+mn-lt"/>
              <a:ea typeface="+mn-ea"/>
              <a:cs typeface="+mn-cs"/>
            </a:rPr>
            <a:t>各特別会計においては事務費削減、保険料の適正化に努め、財政健全化を図</a:t>
          </a:r>
          <a:r>
            <a:rPr kumimoji="1" lang="ja-JP" altLang="en-US" sz="1300">
              <a:solidFill>
                <a:schemeClr val="dk1"/>
              </a:solidFill>
              <a:effectLst/>
              <a:latin typeface="+mn-lt"/>
              <a:ea typeface="+mn-ea"/>
              <a:cs typeface="+mn-cs"/>
            </a:rPr>
            <a:t>っていく</a:t>
          </a:r>
          <a:r>
            <a:rPr kumimoji="1" lang="ja-JP" altLang="ja-JP" sz="1300">
              <a:solidFill>
                <a:schemeClr val="dk1"/>
              </a:solidFill>
              <a:effectLst/>
              <a:latin typeface="+mn-lt"/>
              <a:ea typeface="+mn-ea"/>
              <a:cs typeface="+mn-cs"/>
            </a:rPr>
            <a:t>。</a:t>
          </a:r>
          <a:endParaRPr kumimoji="1" lang="en-US" altLang="ja-JP" sz="1300">
            <a:solidFill>
              <a:schemeClr val="dk1"/>
            </a:solidFill>
            <a:effectLst/>
            <a:latin typeface="+mn-lt"/>
            <a:ea typeface="+mn-ea"/>
            <a:cs typeface="+mn-cs"/>
          </a:endParaRPr>
        </a:p>
      </xdr:txBody>
    </xdr:sp>
    <xdr:clientData/>
  </xdr:twoCellAnchor>
  <xdr:oneCellAnchor>
    <xdr:from>
      <xdr:col>18</xdr:col>
      <xdr:colOff>44450</xdr:colOff>
      <xdr:row>49</xdr:row>
      <xdr:rowOff>107950</xdr:rowOff>
    </xdr:from>
    <xdr:ext cx="298543" cy="225703"/>
    <xdr:sp macro="" textlink="">
      <xdr:nvSpPr>
        <xdr:cNvPr id="232" name="テキスト ボックス 231"/>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3" name="直線コネクタ 232"/>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4" name="テキスト ボックス 233"/>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5" name="直線コネクタ 234"/>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6" name="テキスト ボックス 235"/>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7" name="直線コネクタ 236"/>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8" name="テキスト ボックス 237"/>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9" name="直線コネクタ 238"/>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40" name="テキスト ボックス 239"/>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41" name="直線コネクタ 240"/>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2" name="テキスト ボックス 241"/>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3" name="直線コネクタ 242"/>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4" name="テキスト ボックス 243"/>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5" name="直線コネクタ 244"/>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6" name="テキスト ボックス 245"/>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7"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57150</xdr:rowOff>
    </xdr:from>
    <xdr:to>
      <xdr:col>24</xdr:col>
      <xdr:colOff>31750</xdr:colOff>
      <xdr:row>61</xdr:row>
      <xdr:rowOff>107950</xdr:rowOff>
    </xdr:to>
    <xdr:cxnSp macro="">
      <xdr:nvCxnSpPr>
        <xdr:cNvPr id="248" name="直線コネクタ 247"/>
        <xdr:cNvCxnSpPr/>
      </xdr:nvCxnSpPr>
      <xdr:spPr>
        <a:xfrm flipV="1">
          <a:off x="16510000" y="9144000"/>
          <a:ext cx="0" cy="1422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80027</xdr:rowOff>
    </xdr:from>
    <xdr:ext cx="762000" cy="259045"/>
    <xdr:sp macro="" textlink="">
      <xdr:nvSpPr>
        <xdr:cNvPr id="249" name="その他最小値テキスト"/>
        <xdr:cNvSpPr txBox="1"/>
      </xdr:nvSpPr>
      <xdr:spPr>
        <a:xfrm>
          <a:off x="165989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20.7</a:t>
          </a:r>
          <a:endParaRPr kumimoji="1" lang="ja-JP" altLang="en-US" sz="1000" b="1">
            <a:latin typeface="ＭＳ Ｐゴシック"/>
          </a:endParaRPr>
        </a:p>
      </xdr:txBody>
    </xdr:sp>
    <xdr:clientData/>
  </xdr:oneCellAnchor>
  <xdr:twoCellAnchor>
    <xdr:from>
      <xdr:col>23</xdr:col>
      <xdr:colOff>628650</xdr:colOff>
      <xdr:row>61</xdr:row>
      <xdr:rowOff>107950</xdr:rowOff>
    </xdr:from>
    <xdr:to>
      <xdr:col>24</xdr:col>
      <xdr:colOff>120650</xdr:colOff>
      <xdr:row>61</xdr:row>
      <xdr:rowOff>107950</xdr:rowOff>
    </xdr:to>
    <xdr:cxnSp macro="">
      <xdr:nvCxnSpPr>
        <xdr:cNvPr id="250" name="直線コネクタ 249"/>
        <xdr:cNvCxnSpPr/>
      </xdr:nvCxnSpPr>
      <xdr:spPr>
        <a:xfrm>
          <a:off x="16421100" y="10566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143527</xdr:rowOff>
    </xdr:from>
    <xdr:ext cx="762000" cy="259045"/>
    <xdr:sp macro="" textlink="">
      <xdr:nvSpPr>
        <xdr:cNvPr id="251" name="その他最大値テキスト"/>
        <xdr:cNvSpPr txBox="1"/>
      </xdr:nvSpPr>
      <xdr:spPr>
        <a:xfrm>
          <a:off x="16598900" y="888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a:t>
          </a:r>
          <a:endParaRPr kumimoji="1" lang="ja-JP" altLang="en-US" sz="1000" b="1">
            <a:latin typeface="ＭＳ Ｐゴシック"/>
          </a:endParaRPr>
        </a:p>
      </xdr:txBody>
    </xdr:sp>
    <xdr:clientData/>
  </xdr:oneCellAnchor>
  <xdr:twoCellAnchor>
    <xdr:from>
      <xdr:col>23</xdr:col>
      <xdr:colOff>628650</xdr:colOff>
      <xdr:row>53</xdr:row>
      <xdr:rowOff>57150</xdr:rowOff>
    </xdr:from>
    <xdr:to>
      <xdr:col>24</xdr:col>
      <xdr:colOff>120650</xdr:colOff>
      <xdr:row>53</xdr:row>
      <xdr:rowOff>57150</xdr:rowOff>
    </xdr:to>
    <xdr:cxnSp macro="">
      <xdr:nvCxnSpPr>
        <xdr:cNvPr id="252" name="直線コネクタ 251"/>
        <xdr:cNvCxnSpPr/>
      </xdr:nvCxnSpPr>
      <xdr:spPr>
        <a:xfrm>
          <a:off x="16421100" y="9144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82550</xdr:rowOff>
    </xdr:from>
    <xdr:to>
      <xdr:col>24</xdr:col>
      <xdr:colOff>31750</xdr:colOff>
      <xdr:row>55</xdr:row>
      <xdr:rowOff>158750</xdr:rowOff>
    </xdr:to>
    <xdr:cxnSp macro="">
      <xdr:nvCxnSpPr>
        <xdr:cNvPr id="253" name="直線コネクタ 252"/>
        <xdr:cNvCxnSpPr/>
      </xdr:nvCxnSpPr>
      <xdr:spPr>
        <a:xfrm>
          <a:off x="15671800" y="95123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130827</xdr:rowOff>
    </xdr:from>
    <xdr:ext cx="762000" cy="259045"/>
    <xdr:sp macro="" textlink="">
      <xdr:nvSpPr>
        <xdr:cNvPr id="254" name="その他平均値テキスト"/>
        <xdr:cNvSpPr txBox="1"/>
      </xdr:nvSpPr>
      <xdr:spPr>
        <a:xfrm>
          <a:off x="16598900" y="956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158750</xdr:rowOff>
    </xdr:from>
    <xdr:to>
      <xdr:col>24</xdr:col>
      <xdr:colOff>82550</xdr:colOff>
      <xdr:row>56</xdr:row>
      <xdr:rowOff>88900</xdr:rowOff>
    </xdr:to>
    <xdr:sp macro="" textlink="">
      <xdr:nvSpPr>
        <xdr:cNvPr id="255" name="フローチャート : 判断 254"/>
        <xdr:cNvSpPr/>
      </xdr:nvSpPr>
      <xdr:spPr>
        <a:xfrm>
          <a:off x="164592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82550</xdr:rowOff>
    </xdr:from>
    <xdr:to>
      <xdr:col>22</xdr:col>
      <xdr:colOff>565150</xdr:colOff>
      <xdr:row>55</xdr:row>
      <xdr:rowOff>82550</xdr:rowOff>
    </xdr:to>
    <xdr:cxnSp macro="">
      <xdr:nvCxnSpPr>
        <xdr:cNvPr id="256" name="直線コネクタ 255"/>
        <xdr:cNvCxnSpPr/>
      </xdr:nvCxnSpPr>
      <xdr:spPr>
        <a:xfrm>
          <a:off x="14782800" y="95123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38100</xdr:rowOff>
    </xdr:from>
    <xdr:to>
      <xdr:col>22</xdr:col>
      <xdr:colOff>615950</xdr:colOff>
      <xdr:row>56</xdr:row>
      <xdr:rowOff>139700</xdr:rowOff>
    </xdr:to>
    <xdr:sp macro="" textlink="">
      <xdr:nvSpPr>
        <xdr:cNvPr id="257" name="フローチャート : 判断 256"/>
        <xdr:cNvSpPr/>
      </xdr:nvSpPr>
      <xdr:spPr>
        <a:xfrm>
          <a:off x="15621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124477</xdr:rowOff>
    </xdr:from>
    <xdr:ext cx="736600" cy="259045"/>
    <xdr:sp macro="" textlink="">
      <xdr:nvSpPr>
        <xdr:cNvPr id="258" name="テキスト ボックス 257"/>
        <xdr:cNvSpPr txBox="1"/>
      </xdr:nvSpPr>
      <xdr:spPr>
        <a:xfrm>
          <a:off x="15290800" y="972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31750</xdr:rowOff>
    </xdr:from>
    <xdr:to>
      <xdr:col>21</xdr:col>
      <xdr:colOff>361950</xdr:colOff>
      <xdr:row>55</xdr:row>
      <xdr:rowOff>82550</xdr:rowOff>
    </xdr:to>
    <xdr:cxnSp macro="">
      <xdr:nvCxnSpPr>
        <xdr:cNvPr id="259" name="直線コネクタ 258"/>
        <xdr:cNvCxnSpPr/>
      </xdr:nvCxnSpPr>
      <xdr:spPr>
        <a:xfrm>
          <a:off x="13893800" y="94615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158750</xdr:rowOff>
    </xdr:from>
    <xdr:to>
      <xdr:col>21</xdr:col>
      <xdr:colOff>412750</xdr:colOff>
      <xdr:row>56</xdr:row>
      <xdr:rowOff>88900</xdr:rowOff>
    </xdr:to>
    <xdr:sp macro="" textlink="">
      <xdr:nvSpPr>
        <xdr:cNvPr id="260" name="フローチャート : 判断 259"/>
        <xdr:cNvSpPr/>
      </xdr:nvSpPr>
      <xdr:spPr>
        <a:xfrm>
          <a:off x="147320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73677</xdr:rowOff>
    </xdr:from>
    <xdr:ext cx="762000" cy="259045"/>
    <xdr:sp macro="" textlink="">
      <xdr:nvSpPr>
        <xdr:cNvPr id="261" name="テキスト ボックス 260"/>
        <xdr:cNvSpPr txBox="1"/>
      </xdr:nvSpPr>
      <xdr:spPr>
        <a:xfrm>
          <a:off x="144018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641350</xdr:colOff>
      <xdr:row>54</xdr:row>
      <xdr:rowOff>165100</xdr:rowOff>
    </xdr:from>
    <xdr:to>
      <xdr:col>20</xdr:col>
      <xdr:colOff>158750</xdr:colOff>
      <xdr:row>55</xdr:row>
      <xdr:rowOff>31750</xdr:rowOff>
    </xdr:to>
    <xdr:cxnSp macro="">
      <xdr:nvCxnSpPr>
        <xdr:cNvPr id="262" name="直線コネクタ 261"/>
        <xdr:cNvCxnSpPr/>
      </xdr:nvCxnSpPr>
      <xdr:spPr>
        <a:xfrm>
          <a:off x="13004800" y="94234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12700</xdr:rowOff>
    </xdr:from>
    <xdr:to>
      <xdr:col>20</xdr:col>
      <xdr:colOff>209550</xdr:colOff>
      <xdr:row>56</xdr:row>
      <xdr:rowOff>114300</xdr:rowOff>
    </xdr:to>
    <xdr:sp macro="" textlink="">
      <xdr:nvSpPr>
        <xdr:cNvPr id="263" name="フローチャート : 判断 262"/>
        <xdr:cNvSpPr/>
      </xdr:nvSpPr>
      <xdr:spPr>
        <a:xfrm>
          <a:off x="13843000" y="9613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99077</xdr:rowOff>
    </xdr:from>
    <xdr:ext cx="762000" cy="259045"/>
    <xdr:sp macro="" textlink="">
      <xdr:nvSpPr>
        <xdr:cNvPr id="264" name="テキスト ボックス 263"/>
        <xdr:cNvSpPr txBox="1"/>
      </xdr:nvSpPr>
      <xdr:spPr>
        <a:xfrm>
          <a:off x="13512800" y="970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120650</xdr:rowOff>
    </xdr:from>
    <xdr:to>
      <xdr:col>19</xdr:col>
      <xdr:colOff>6350</xdr:colOff>
      <xdr:row>56</xdr:row>
      <xdr:rowOff>50800</xdr:rowOff>
    </xdr:to>
    <xdr:sp macro="" textlink="">
      <xdr:nvSpPr>
        <xdr:cNvPr id="265" name="フローチャート : 判断 264"/>
        <xdr:cNvSpPr/>
      </xdr:nvSpPr>
      <xdr:spPr>
        <a:xfrm>
          <a:off x="12954000" y="9550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35577</xdr:rowOff>
    </xdr:from>
    <xdr:ext cx="762000" cy="259045"/>
    <xdr:sp macro="" textlink="">
      <xdr:nvSpPr>
        <xdr:cNvPr id="266" name="テキスト ボックス 265"/>
        <xdr:cNvSpPr txBox="1"/>
      </xdr:nvSpPr>
      <xdr:spPr>
        <a:xfrm>
          <a:off x="12623800" y="963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7" name="テキスト ボックス 266"/>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8" name="テキスト ボックス 267"/>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9" name="テキスト ボックス 268"/>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0" name="テキスト ボックス 269"/>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1" name="テキスト ボックス 270"/>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55</xdr:row>
      <xdr:rowOff>107950</xdr:rowOff>
    </xdr:from>
    <xdr:to>
      <xdr:col>24</xdr:col>
      <xdr:colOff>82550</xdr:colOff>
      <xdr:row>56</xdr:row>
      <xdr:rowOff>38100</xdr:rowOff>
    </xdr:to>
    <xdr:sp macro="" textlink="">
      <xdr:nvSpPr>
        <xdr:cNvPr id="272" name="円/楕円 271"/>
        <xdr:cNvSpPr/>
      </xdr:nvSpPr>
      <xdr:spPr>
        <a:xfrm>
          <a:off x="16459200" y="953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124477</xdr:rowOff>
    </xdr:from>
    <xdr:ext cx="762000" cy="259045"/>
    <xdr:sp macro="" textlink="">
      <xdr:nvSpPr>
        <xdr:cNvPr id="273" name="その他該当値テキスト"/>
        <xdr:cNvSpPr txBox="1"/>
      </xdr:nvSpPr>
      <xdr:spPr>
        <a:xfrm>
          <a:off x="16598900" y="938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31750</xdr:rowOff>
    </xdr:from>
    <xdr:to>
      <xdr:col>22</xdr:col>
      <xdr:colOff>615950</xdr:colOff>
      <xdr:row>55</xdr:row>
      <xdr:rowOff>133350</xdr:rowOff>
    </xdr:to>
    <xdr:sp macro="" textlink="">
      <xdr:nvSpPr>
        <xdr:cNvPr id="274" name="円/楕円 273"/>
        <xdr:cNvSpPr/>
      </xdr:nvSpPr>
      <xdr:spPr>
        <a:xfrm>
          <a:off x="15621000" y="9461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143527</xdr:rowOff>
    </xdr:from>
    <xdr:ext cx="736600" cy="259045"/>
    <xdr:sp macro="" textlink="">
      <xdr:nvSpPr>
        <xdr:cNvPr id="275" name="テキスト ボックス 274"/>
        <xdr:cNvSpPr txBox="1"/>
      </xdr:nvSpPr>
      <xdr:spPr>
        <a:xfrm>
          <a:off x="15290800" y="9230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31750</xdr:rowOff>
    </xdr:from>
    <xdr:to>
      <xdr:col>21</xdr:col>
      <xdr:colOff>412750</xdr:colOff>
      <xdr:row>55</xdr:row>
      <xdr:rowOff>133350</xdr:rowOff>
    </xdr:to>
    <xdr:sp macro="" textlink="">
      <xdr:nvSpPr>
        <xdr:cNvPr id="276" name="円/楕円 275"/>
        <xdr:cNvSpPr/>
      </xdr:nvSpPr>
      <xdr:spPr>
        <a:xfrm>
          <a:off x="14732000" y="9461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143527</xdr:rowOff>
    </xdr:from>
    <xdr:ext cx="762000" cy="259045"/>
    <xdr:sp macro="" textlink="">
      <xdr:nvSpPr>
        <xdr:cNvPr id="277" name="テキスト ボックス 276"/>
        <xdr:cNvSpPr txBox="1"/>
      </xdr:nvSpPr>
      <xdr:spPr>
        <a:xfrm>
          <a:off x="14401800" y="923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152400</xdr:rowOff>
    </xdr:from>
    <xdr:to>
      <xdr:col>20</xdr:col>
      <xdr:colOff>209550</xdr:colOff>
      <xdr:row>55</xdr:row>
      <xdr:rowOff>82550</xdr:rowOff>
    </xdr:to>
    <xdr:sp macro="" textlink="">
      <xdr:nvSpPr>
        <xdr:cNvPr id="278" name="円/楕円 277"/>
        <xdr:cNvSpPr/>
      </xdr:nvSpPr>
      <xdr:spPr>
        <a:xfrm>
          <a:off x="13843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92727</xdr:rowOff>
    </xdr:from>
    <xdr:ext cx="762000" cy="259045"/>
    <xdr:sp macro="" textlink="">
      <xdr:nvSpPr>
        <xdr:cNvPr id="279" name="テキスト ボックス 278"/>
        <xdr:cNvSpPr txBox="1"/>
      </xdr:nvSpPr>
      <xdr:spPr>
        <a:xfrm>
          <a:off x="13512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114300</xdr:rowOff>
    </xdr:from>
    <xdr:to>
      <xdr:col>19</xdr:col>
      <xdr:colOff>6350</xdr:colOff>
      <xdr:row>55</xdr:row>
      <xdr:rowOff>44450</xdr:rowOff>
    </xdr:to>
    <xdr:sp macro="" textlink="">
      <xdr:nvSpPr>
        <xdr:cNvPr id="280" name="円/楕円 279"/>
        <xdr:cNvSpPr/>
      </xdr:nvSpPr>
      <xdr:spPr>
        <a:xfrm>
          <a:off x="129540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54627</xdr:rowOff>
    </xdr:from>
    <xdr:ext cx="762000" cy="259045"/>
    <xdr:sp macro="" textlink="">
      <xdr:nvSpPr>
        <xdr:cNvPr id="281" name="テキスト ボックス 280"/>
        <xdr:cNvSpPr txBox="1"/>
      </xdr:nvSpPr>
      <xdr:spPr>
        <a:xfrm>
          <a:off x="12623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2" name="正方形/長方形 281"/>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3" name="正方形/長方形 282"/>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4" name="正方形/長方形 283"/>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6/39</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5" name="正方形/長方形 284"/>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6" name="正方形/長方形 285"/>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7" name="正方形/長方形 286"/>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8" name="正方形/長方形 287"/>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9" name="正方形/長方形 288"/>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0" name="正方形/長方形 289"/>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1" name="正方形/長方形 290"/>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2" name="テキスト ボックス 291"/>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a:t>
          </a:r>
          <a:r>
            <a:rPr kumimoji="1" lang="ja-JP" altLang="ja-JP" sz="1300">
              <a:solidFill>
                <a:sysClr val="windowText" lastClr="000000"/>
              </a:solidFill>
              <a:effectLst/>
              <a:latin typeface="+mn-lt"/>
              <a:ea typeface="+mn-ea"/>
              <a:cs typeface="+mn-cs"/>
            </a:rPr>
            <a:t>平成</a:t>
          </a:r>
          <a:r>
            <a:rPr kumimoji="1" lang="en-US" altLang="ja-JP" sz="1300">
              <a:solidFill>
                <a:sysClr val="windowText" lastClr="000000"/>
              </a:solidFill>
              <a:effectLst/>
              <a:latin typeface="+mn-lt"/>
              <a:ea typeface="+mn-ea"/>
              <a:cs typeface="+mn-cs"/>
            </a:rPr>
            <a:t>27</a:t>
          </a:r>
          <a:r>
            <a:rPr kumimoji="1" lang="ja-JP" altLang="ja-JP" sz="1300">
              <a:solidFill>
                <a:sysClr val="windowText" lastClr="000000"/>
              </a:solidFill>
              <a:effectLst/>
              <a:latin typeface="+mn-lt"/>
              <a:ea typeface="+mn-ea"/>
              <a:cs typeface="+mn-cs"/>
            </a:rPr>
            <a:t>年度は</a:t>
          </a:r>
          <a:r>
            <a:rPr kumimoji="1" lang="en-US" altLang="ja-JP" sz="1300">
              <a:solidFill>
                <a:sysClr val="windowText" lastClr="000000"/>
              </a:solidFill>
              <a:effectLst/>
              <a:latin typeface="+mn-lt"/>
              <a:ea typeface="+mn-ea"/>
              <a:cs typeface="+mn-cs"/>
            </a:rPr>
            <a:t>5.0</a:t>
          </a:r>
          <a:r>
            <a:rPr kumimoji="1" lang="ja-JP" altLang="ja-JP" sz="1300">
              <a:solidFill>
                <a:sysClr val="windowText" lastClr="000000"/>
              </a:solidFill>
              <a:effectLst/>
              <a:latin typeface="+mn-lt"/>
              <a:ea typeface="+mn-ea"/>
              <a:cs typeface="+mn-cs"/>
            </a:rPr>
            <a:t>％と平成</a:t>
          </a:r>
          <a:r>
            <a:rPr kumimoji="1" lang="en-US" altLang="ja-JP" sz="1300">
              <a:solidFill>
                <a:sysClr val="windowText" lastClr="000000"/>
              </a:solidFill>
              <a:effectLst/>
              <a:latin typeface="+mn-lt"/>
              <a:ea typeface="+mn-ea"/>
              <a:cs typeface="+mn-cs"/>
            </a:rPr>
            <a:t>26</a:t>
          </a:r>
          <a:r>
            <a:rPr kumimoji="1" lang="ja-JP" altLang="ja-JP" sz="1300">
              <a:solidFill>
                <a:sysClr val="windowText" lastClr="000000"/>
              </a:solidFill>
              <a:effectLst/>
              <a:latin typeface="+mn-lt"/>
              <a:ea typeface="+mn-ea"/>
              <a:cs typeface="+mn-cs"/>
            </a:rPr>
            <a:t>年度と比較し</a:t>
          </a:r>
          <a:r>
            <a:rPr kumimoji="1" lang="en-US" altLang="ja-JP" sz="1300">
              <a:solidFill>
                <a:sysClr val="windowText" lastClr="000000"/>
              </a:solidFill>
              <a:effectLst/>
              <a:latin typeface="+mn-lt"/>
              <a:ea typeface="+mn-ea"/>
              <a:cs typeface="+mn-cs"/>
            </a:rPr>
            <a:t>0.6</a:t>
          </a:r>
          <a:r>
            <a:rPr kumimoji="1" lang="ja-JP" altLang="ja-JP" sz="1300">
              <a:solidFill>
                <a:sysClr val="windowText" lastClr="000000"/>
              </a:solidFill>
              <a:effectLst/>
              <a:latin typeface="+mn-lt"/>
              <a:ea typeface="+mn-ea"/>
              <a:cs typeface="+mn-cs"/>
            </a:rPr>
            <a:t>％減少</a:t>
          </a:r>
          <a:r>
            <a:rPr kumimoji="1" lang="ja-JP" altLang="en-US" sz="1300">
              <a:solidFill>
                <a:sysClr val="windowText" lastClr="000000"/>
              </a:solidFill>
              <a:effectLst/>
              <a:latin typeface="+mn-lt"/>
              <a:ea typeface="+mn-ea"/>
              <a:cs typeface="+mn-cs"/>
            </a:rPr>
            <a:t>している</a:t>
          </a:r>
          <a:r>
            <a:rPr kumimoji="1" lang="ja-JP" altLang="ja-JP" sz="1300">
              <a:solidFill>
                <a:sysClr val="windowText" lastClr="000000"/>
              </a:solidFill>
              <a:effectLst/>
              <a:latin typeface="+mn-lt"/>
              <a:ea typeface="+mn-ea"/>
              <a:cs typeface="+mn-cs"/>
            </a:rPr>
            <a:t>、類似団体等の平均を大きく</a:t>
          </a:r>
          <a:r>
            <a:rPr kumimoji="1" lang="ja-JP" altLang="en-US" sz="1300">
              <a:solidFill>
                <a:sysClr val="windowText" lastClr="000000"/>
              </a:solidFill>
              <a:effectLst/>
              <a:latin typeface="+mn-lt"/>
              <a:ea typeface="+mn-ea"/>
              <a:cs typeface="+mn-cs"/>
            </a:rPr>
            <a:t>下</a:t>
          </a:r>
          <a:r>
            <a:rPr kumimoji="1" lang="ja-JP" altLang="ja-JP" sz="1300">
              <a:solidFill>
                <a:sysClr val="windowText" lastClr="000000"/>
              </a:solidFill>
              <a:effectLst/>
              <a:latin typeface="+mn-lt"/>
              <a:ea typeface="+mn-ea"/>
              <a:cs typeface="+mn-cs"/>
            </a:rPr>
            <a:t>回っている。</a:t>
          </a:r>
          <a:endParaRPr lang="ja-JP" altLang="ja-JP" sz="1300">
            <a:solidFill>
              <a:sysClr val="windowText" lastClr="000000"/>
            </a:solidFill>
            <a:effectLst/>
          </a:endParaRPr>
        </a:p>
        <a:p>
          <a:r>
            <a:rPr kumimoji="1" lang="ja-JP" altLang="ja-JP" sz="1300">
              <a:solidFill>
                <a:sysClr val="windowText" lastClr="000000"/>
              </a:solidFill>
              <a:effectLst/>
              <a:latin typeface="+mn-lt"/>
              <a:ea typeface="+mn-ea"/>
              <a:cs typeface="+mn-cs"/>
            </a:rPr>
            <a:t>　平成</a:t>
          </a:r>
          <a:r>
            <a:rPr kumimoji="1" lang="en-US" altLang="ja-JP" sz="1300">
              <a:solidFill>
                <a:sysClr val="windowText" lastClr="000000"/>
              </a:solidFill>
              <a:effectLst/>
              <a:latin typeface="+mn-lt"/>
              <a:ea typeface="+mn-ea"/>
              <a:cs typeface="+mn-cs"/>
            </a:rPr>
            <a:t>27</a:t>
          </a:r>
          <a:r>
            <a:rPr kumimoji="1" lang="ja-JP" altLang="ja-JP" sz="1300">
              <a:solidFill>
                <a:sysClr val="windowText" lastClr="000000"/>
              </a:solidFill>
              <a:effectLst/>
              <a:latin typeface="+mn-lt"/>
              <a:ea typeface="+mn-ea"/>
              <a:cs typeface="+mn-cs"/>
            </a:rPr>
            <a:t>年度の減少の要因としては、</a:t>
          </a:r>
          <a:r>
            <a:rPr kumimoji="1" lang="ja-JP" altLang="en-US" sz="1300">
              <a:solidFill>
                <a:sysClr val="windowText" lastClr="000000"/>
              </a:solidFill>
              <a:effectLst/>
              <a:latin typeface="+mn-lt"/>
              <a:ea typeface="+mn-ea"/>
              <a:cs typeface="+mn-cs"/>
            </a:rPr>
            <a:t>長崎国体推進経費やハウステンボス再生支援交付金が減</a:t>
          </a:r>
          <a:r>
            <a:rPr kumimoji="1" lang="ja-JP" altLang="ja-JP" sz="1300">
              <a:solidFill>
                <a:sysClr val="windowText" lastClr="000000"/>
              </a:solidFill>
              <a:effectLst/>
              <a:latin typeface="+mn-lt"/>
              <a:ea typeface="+mn-ea"/>
              <a:cs typeface="+mn-cs"/>
            </a:rPr>
            <a:t>したことが挙げられる。</a:t>
          </a:r>
          <a:endParaRPr lang="ja-JP" altLang="ja-JP" sz="1300">
            <a:solidFill>
              <a:sysClr val="windowText" lastClr="000000"/>
            </a:solidFill>
            <a:effectLst/>
          </a:endParaRPr>
        </a:p>
        <a:p>
          <a:r>
            <a:rPr kumimoji="1" lang="ja-JP" altLang="ja-JP" sz="1300">
              <a:solidFill>
                <a:sysClr val="windowText" lastClr="000000"/>
              </a:solidFill>
              <a:effectLst/>
              <a:latin typeface="+mn-lt"/>
              <a:ea typeface="+mn-ea"/>
              <a:cs typeface="+mn-cs"/>
            </a:rPr>
            <a:t>　平成</a:t>
          </a:r>
          <a:r>
            <a:rPr kumimoji="1" lang="en-US" altLang="ja-JP" sz="1300">
              <a:solidFill>
                <a:sysClr val="windowText" lastClr="000000"/>
              </a:solidFill>
              <a:effectLst/>
              <a:latin typeface="+mn-lt"/>
              <a:ea typeface="+mn-ea"/>
              <a:cs typeface="+mn-cs"/>
            </a:rPr>
            <a:t>21</a:t>
          </a:r>
          <a:r>
            <a:rPr kumimoji="1" lang="ja-JP" altLang="ja-JP" sz="1300">
              <a:solidFill>
                <a:sysClr val="windowText" lastClr="000000"/>
              </a:solidFill>
              <a:effectLst/>
              <a:latin typeface="+mn-lt"/>
              <a:ea typeface="+mn-ea"/>
              <a:cs typeface="+mn-cs"/>
            </a:rPr>
            <a:t>年度</a:t>
          </a:r>
          <a:r>
            <a:rPr kumimoji="1" lang="ja-JP" altLang="en-US" sz="1300">
              <a:solidFill>
                <a:sysClr val="windowText" lastClr="000000"/>
              </a:solidFill>
              <a:effectLst/>
              <a:latin typeface="+mn-lt"/>
              <a:ea typeface="+mn-ea"/>
              <a:cs typeface="+mn-cs"/>
            </a:rPr>
            <a:t>に補助金等見直しガイドラインを作成し</a:t>
          </a:r>
          <a:r>
            <a:rPr kumimoji="1" lang="ja-JP" altLang="ja-JP" sz="1300">
              <a:solidFill>
                <a:sysClr val="windowText" lastClr="000000"/>
              </a:solidFill>
              <a:effectLst/>
              <a:latin typeface="+mn-lt"/>
              <a:ea typeface="+mn-ea"/>
              <a:cs typeface="+mn-cs"/>
            </a:rPr>
            <a:t>、補助金交付の適正化を図っているが、今後も交付要綱の見直しによる経費縮減や、公営事業会計等の繰出（補助）先の財政状況の把握や健全化を図り、歳出抑制に努める。</a:t>
          </a:r>
          <a:endParaRPr lang="ja-JP" altLang="ja-JP" sz="1300">
            <a:solidFill>
              <a:sysClr val="windowText" lastClr="000000"/>
            </a:solidFill>
            <a:effectLst/>
          </a:endParaRPr>
        </a:p>
      </xdr:txBody>
    </xdr:sp>
    <xdr:clientData/>
  </xdr:twoCellAnchor>
  <xdr:oneCellAnchor>
    <xdr:from>
      <xdr:col>18</xdr:col>
      <xdr:colOff>44450</xdr:colOff>
      <xdr:row>29</xdr:row>
      <xdr:rowOff>107950</xdr:rowOff>
    </xdr:from>
    <xdr:ext cx="298543" cy="225703"/>
    <xdr:sp macro="" textlink="">
      <xdr:nvSpPr>
        <xdr:cNvPr id="293" name="テキスト ボックス 292"/>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4" name="直線コネクタ 293"/>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5" name="テキスト ボックス 294"/>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6" name="直線コネクタ 295"/>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7" name="テキスト ボックス 296"/>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8" name="直線コネクタ 297"/>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9" name="テキスト ボックス 298"/>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300" name="直線コネクタ 299"/>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301" name="テキスト ボックス 300"/>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2" name="直線コネクタ 301"/>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3" name="テキスト ボックス 302"/>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4" name="直線コネクタ 303"/>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5" name="テキスト ボックス 304"/>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6" name="直線コネクタ 30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73660</xdr:rowOff>
    </xdr:from>
    <xdr:to>
      <xdr:col>24</xdr:col>
      <xdr:colOff>31750</xdr:colOff>
      <xdr:row>42</xdr:row>
      <xdr:rowOff>27940</xdr:rowOff>
    </xdr:to>
    <xdr:cxnSp macro="">
      <xdr:nvCxnSpPr>
        <xdr:cNvPr id="308" name="直線コネクタ 307"/>
        <xdr:cNvCxnSpPr/>
      </xdr:nvCxnSpPr>
      <xdr:spPr>
        <a:xfrm flipV="1">
          <a:off x="16510000" y="5902960"/>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42</xdr:row>
      <xdr:rowOff>17</xdr:rowOff>
    </xdr:from>
    <xdr:ext cx="762000" cy="259045"/>
    <xdr:sp macro="" textlink="">
      <xdr:nvSpPr>
        <xdr:cNvPr id="309" name="補助費等最小値テキスト"/>
        <xdr:cNvSpPr txBox="1"/>
      </xdr:nvSpPr>
      <xdr:spPr>
        <a:xfrm>
          <a:off x="16598900" y="720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20.7</a:t>
          </a:r>
          <a:endParaRPr kumimoji="1" lang="ja-JP" altLang="en-US" sz="1000" b="1">
            <a:latin typeface="ＭＳ Ｐゴシック"/>
          </a:endParaRPr>
        </a:p>
      </xdr:txBody>
    </xdr:sp>
    <xdr:clientData/>
  </xdr:oneCellAnchor>
  <xdr:twoCellAnchor>
    <xdr:from>
      <xdr:col>23</xdr:col>
      <xdr:colOff>628650</xdr:colOff>
      <xdr:row>42</xdr:row>
      <xdr:rowOff>27940</xdr:rowOff>
    </xdr:from>
    <xdr:to>
      <xdr:col>24</xdr:col>
      <xdr:colOff>120650</xdr:colOff>
      <xdr:row>42</xdr:row>
      <xdr:rowOff>27940</xdr:rowOff>
    </xdr:to>
    <xdr:cxnSp macro="">
      <xdr:nvCxnSpPr>
        <xdr:cNvPr id="310" name="直線コネクタ 309"/>
        <xdr:cNvCxnSpPr/>
      </xdr:nvCxnSpPr>
      <xdr:spPr>
        <a:xfrm>
          <a:off x="16421100" y="7228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160037</xdr:rowOff>
    </xdr:from>
    <xdr:ext cx="762000" cy="259045"/>
    <xdr:sp macro="" textlink="">
      <xdr:nvSpPr>
        <xdr:cNvPr id="311" name="補助費等最大値テキスト"/>
        <xdr:cNvSpPr txBox="1"/>
      </xdr:nvSpPr>
      <xdr:spPr>
        <a:xfrm>
          <a:off x="16598900" y="5646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a:t>
          </a:r>
          <a:endParaRPr kumimoji="1" lang="ja-JP" altLang="en-US" sz="1000" b="1">
            <a:latin typeface="ＭＳ Ｐゴシック"/>
          </a:endParaRPr>
        </a:p>
      </xdr:txBody>
    </xdr:sp>
    <xdr:clientData/>
  </xdr:oneCellAnchor>
  <xdr:twoCellAnchor>
    <xdr:from>
      <xdr:col>23</xdr:col>
      <xdr:colOff>628650</xdr:colOff>
      <xdr:row>34</xdr:row>
      <xdr:rowOff>73660</xdr:rowOff>
    </xdr:from>
    <xdr:to>
      <xdr:col>24</xdr:col>
      <xdr:colOff>120650</xdr:colOff>
      <xdr:row>34</xdr:row>
      <xdr:rowOff>73660</xdr:rowOff>
    </xdr:to>
    <xdr:cxnSp macro="">
      <xdr:nvCxnSpPr>
        <xdr:cNvPr id="312" name="直線コネクタ 311"/>
        <xdr:cNvCxnSpPr/>
      </xdr:nvCxnSpPr>
      <xdr:spPr>
        <a:xfrm>
          <a:off x="16421100" y="5902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31750</xdr:rowOff>
    </xdr:from>
    <xdr:to>
      <xdr:col>24</xdr:col>
      <xdr:colOff>31750</xdr:colOff>
      <xdr:row>35</xdr:row>
      <xdr:rowOff>77470</xdr:rowOff>
    </xdr:to>
    <xdr:cxnSp macro="">
      <xdr:nvCxnSpPr>
        <xdr:cNvPr id="313" name="直線コネクタ 312"/>
        <xdr:cNvCxnSpPr/>
      </xdr:nvCxnSpPr>
      <xdr:spPr>
        <a:xfrm flipV="1">
          <a:off x="15671800" y="603250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71137</xdr:rowOff>
    </xdr:from>
    <xdr:ext cx="762000" cy="259045"/>
    <xdr:sp macro="" textlink="">
      <xdr:nvSpPr>
        <xdr:cNvPr id="314" name="補助費等平均値テキスト"/>
        <xdr:cNvSpPr txBox="1"/>
      </xdr:nvSpPr>
      <xdr:spPr>
        <a:xfrm>
          <a:off x="16598900" y="62433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99060</xdr:rowOff>
    </xdr:from>
    <xdr:to>
      <xdr:col>24</xdr:col>
      <xdr:colOff>82550</xdr:colOff>
      <xdr:row>37</xdr:row>
      <xdr:rowOff>29210</xdr:rowOff>
    </xdr:to>
    <xdr:sp macro="" textlink="">
      <xdr:nvSpPr>
        <xdr:cNvPr id="315" name="フローチャート : 判断 314"/>
        <xdr:cNvSpPr/>
      </xdr:nvSpPr>
      <xdr:spPr>
        <a:xfrm>
          <a:off x="164592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54610</xdr:rowOff>
    </xdr:from>
    <xdr:to>
      <xdr:col>22</xdr:col>
      <xdr:colOff>565150</xdr:colOff>
      <xdr:row>35</xdr:row>
      <xdr:rowOff>77470</xdr:rowOff>
    </xdr:to>
    <xdr:cxnSp macro="">
      <xdr:nvCxnSpPr>
        <xdr:cNvPr id="316" name="直線コネクタ 315"/>
        <xdr:cNvCxnSpPr/>
      </xdr:nvCxnSpPr>
      <xdr:spPr>
        <a:xfrm>
          <a:off x="14782800" y="60553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60960</xdr:rowOff>
    </xdr:from>
    <xdr:to>
      <xdr:col>22</xdr:col>
      <xdr:colOff>615950</xdr:colOff>
      <xdr:row>36</xdr:row>
      <xdr:rowOff>162560</xdr:rowOff>
    </xdr:to>
    <xdr:sp macro="" textlink="">
      <xdr:nvSpPr>
        <xdr:cNvPr id="317" name="フローチャート : 判断 316"/>
        <xdr:cNvSpPr/>
      </xdr:nvSpPr>
      <xdr:spPr>
        <a:xfrm>
          <a:off x="15621000" y="623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147337</xdr:rowOff>
    </xdr:from>
    <xdr:ext cx="736600" cy="259045"/>
    <xdr:sp macro="" textlink="">
      <xdr:nvSpPr>
        <xdr:cNvPr id="318" name="テキスト ボックス 317"/>
        <xdr:cNvSpPr txBox="1"/>
      </xdr:nvSpPr>
      <xdr:spPr>
        <a:xfrm>
          <a:off x="15290800" y="63195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24130</xdr:rowOff>
    </xdr:from>
    <xdr:to>
      <xdr:col>21</xdr:col>
      <xdr:colOff>361950</xdr:colOff>
      <xdr:row>35</xdr:row>
      <xdr:rowOff>54610</xdr:rowOff>
    </xdr:to>
    <xdr:cxnSp macro="">
      <xdr:nvCxnSpPr>
        <xdr:cNvPr id="319" name="直線コネクタ 318"/>
        <xdr:cNvCxnSpPr/>
      </xdr:nvCxnSpPr>
      <xdr:spPr>
        <a:xfrm>
          <a:off x="13893800" y="602488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76200</xdr:rowOff>
    </xdr:from>
    <xdr:to>
      <xdr:col>21</xdr:col>
      <xdr:colOff>412750</xdr:colOff>
      <xdr:row>37</xdr:row>
      <xdr:rowOff>6350</xdr:rowOff>
    </xdr:to>
    <xdr:sp macro="" textlink="">
      <xdr:nvSpPr>
        <xdr:cNvPr id="320" name="フローチャート : 判断 319"/>
        <xdr:cNvSpPr/>
      </xdr:nvSpPr>
      <xdr:spPr>
        <a:xfrm>
          <a:off x="14732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162577</xdr:rowOff>
    </xdr:from>
    <xdr:ext cx="762000" cy="259045"/>
    <xdr:sp macro="" textlink="">
      <xdr:nvSpPr>
        <xdr:cNvPr id="321" name="テキスト ボックス 320"/>
        <xdr:cNvSpPr txBox="1"/>
      </xdr:nvSpPr>
      <xdr:spPr>
        <a:xfrm>
          <a:off x="144018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16510</xdr:rowOff>
    </xdr:from>
    <xdr:to>
      <xdr:col>20</xdr:col>
      <xdr:colOff>158750</xdr:colOff>
      <xdr:row>35</xdr:row>
      <xdr:rowOff>24130</xdr:rowOff>
    </xdr:to>
    <xdr:cxnSp macro="">
      <xdr:nvCxnSpPr>
        <xdr:cNvPr id="322" name="直線コネクタ 321"/>
        <xdr:cNvCxnSpPr/>
      </xdr:nvCxnSpPr>
      <xdr:spPr>
        <a:xfrm>
          <a:off x="13004800" y="60172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30480</xdr:rowOff>
    </xdr:from>
    <xdr:to>
      <xdr:col>20</xdr:col>
      <xdr:colOff>209550</xdr:colOff>
      <xdr:row>36</xdr:row>
      <xdr:rowOff>132080</xdr:rowOff>
    </xdr:to>
    <xdr:sp macro="" textlink="">
      <xdr:nvSpPr>
        <xdr:cNvPr id="323" name="フローチャート : 判断 322"/>
        <xdr:cNvSpPr/>
      </xdr:nvSpPr>
      <xdr:spPr>
        <a:xfrm>
          <a:off x="13843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116857</xdr:rowOff>
    </xdr:from>
    <xdr:ext cx="762000" cy="259045"/>
    <xdr:sp macro="" textlink="">
      <xdr:nvSpPr>
        <xdr:cNvPr id="324" name="テキスト ボックス 323"/>
        <xdr:cNvSpPr txBox="1"/>
      </xdr:nvSpPr>
      <xdr:spPr>
        <a:xfrm>
          <a:off x="135128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30480</xdr:rowOff>
    </xdr:from>
    <xdr:to>
      <xdr:col>19</xdr:col>
      <xdr:colOff>6350</xdr:colOff>
      <xdr:row>36</xdr:row>
      <xdr:rowOff>132080</xdr:rowOff>
    </xdr:to>
    <xdr:sp macro="" textlink="">
      <xdr:nvSpPr>
        <xdr:cNvPr id="325" name="フローチャート : 判断 324"/>
        <xdr:cNvSpPr/>
      </xdr:nvSpPr>
      <xdr:spPr>
        <a:xfrm>
          <a:off x="12954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116857</xdr:rowOff>
    </xdr:from>
    <xdr:ext cx="762000" cy="259045"/>
    <xdr:sp macro="" textlink="">
      <xdr:nvSpPr>
        <xdr:cNvPr id="326" name="テキスト ボックス 325"/>
        <xdr:cNvSpPr txBox="1"/>
      </xdr:nvSpPr>
      <xdr:spPr>
        <a:xfrm>
          <a:off x="126238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7" name="テキスト ボックス 32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8" name="テキスト ボックス 32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9" name="テキスト ボックス 32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0" name="テキスト ボックス 32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1" name="テキスト ボックス 33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34</xdr:row>
      <xdr:rowOff>152400</xdr:rowOff>
    </xdr:from>
    <xdr:to>
      <xdr:col>24</xdr:col>
      <xdr:colOff>82550</xdr:colOff>
      <xdr:row>35</xdr:row>
      <xdr:rowOff>82550</xdr:rowOff>
    </xdr:to>
    <xdr:sp macro="" textlink="">
      <xdr:nvSpPr>
        <xdr:cNvPr id="332" name="円/楕円 331"/>
        <xdr:cNvSpPr/>
      </xdr:nvSpPr>
      <xdr:spPr>
        <a:xfrm>
          <a:off x="16459200" y="598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168927</xdr:rowOff>
    </xdr:from>
    <xdr:ext cx="762000" cy="259045"/>
    <xdr:sp macro="" textlink="">
      <xdr:nvSpPr>
        <xdr:cNvPr id="333" name="補助費等該当値テキスト"/>
        <xdr:cNvSpPr txBox="1"/>
      </xdr:nvSpPr>
      <xdr:spPr>
        <a:xfrm>
          <a:off x="16598900" y="582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5.0</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26670</xdr:rowOff>
    </xdr:from>
    <xdr:to>
      <xdr:col>22</xdr:col>
      <xdr:colOff>615950</xdr:colOff>
      <xdr:row>35</xdr:row>
      <xdr:rowOff>128270</xdr:rowOff>
    </xdr:to>
    <xdr:sp macro="" textlink="">
      <xdr:nvSpPr>
        <xdr:cNvPr id="334" name="円/楕円 333"/>
        <xdr:cNvSpPr/>
      </xdr:nvSpPr>
      <xdr:spPr>
        <a:xfrm>
          <a:off x="15621000" y="602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138447</xdr:rowOff>
    </xdr:from>
    <xdr:ext cx="736600" cy="259045"/>
    <xdr:sp macro="" textlink="">
      <xdr:nvSpPr>
        <xdr:cNvPr id="335" name="テキスト ボックス 334"/>
        <xdr:cNvSpPr txBox="1"/>
      </xdr:nvSpPr>
      <xdr:spPr>
        <a:xfrm>
          <a:off x="15290800" y="5796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3810</xdr:rowOff>
    </xdr:from>
    <xdr:to>
      <xdr:col>21</xdr:col>
      <xdr:colOff>412750</xdr:colOff>
      <xdr:row>35</xdr:row>
      <xdr:rowOff>105410</xdr:rowOff>
    </xdr:to>
    <xdr:sp macro="" textlink="">
      <xdr:nvSpPr>
        <xdr:cNvPr id="336" name="円/楕円 335"/>
        <xdr:cNvSpPr/>
      </xdr:nvSpPr>
      <xdr:spPr>
        <a:xfrm>
          <a:off x="14732000" y="6004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115587</xdr:rowOff>
    </xdr:from>
    <xdr:ext cx="762000" cy="259045"/>
    <xdr:sp macro="" textlink="">
      <xdr:nvSpPr>
        <xdr:cNvPr id="337" name="テキスト ボックス 336"/>
        <xdr:cNvSpPr txBox="1"/>
      </xdr:nvSpPr>
      <xdr:spPr>
        <a:xfrm>
          <a:off x="14401800" y="5773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144780</xdr:rowOff>
    </xdr:from>
    <xdr:to>
      <xdr:col>20</xdr:col>
      <xdr:colOff>209550</xdr:colOff>
      <xdr:row>35</xdr:row>
      <xdr:rowOff>74930</xdr:rowOff>
    </xdr:to>
    <xdr:sp macro="" textlink="">
      <xdr:nvSpPr>
        <xdr:cNvPr id="338" name="円/楕円 337"/>
        <xdr:cNvSpPr/>
      </xdr:nvSpPr>
      <xdr:spPr>
        <a:xfrm>
          <a:off x="13843000" y="5974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85107</xdr:rowOff>
    </xdr:from>
    <xdr:ext cx="762000" cy="259045"/>
    <xdr:sp macro="" textlink="">
      <xdr:nvSpPr>
        <xdr:cNvPr id="339" name="テキスト ボックス 338"/>
        <xdr:cNvSpPr txBox="1"/>
      </xdr:nvSpPr>
      <xdr:spPr>
        <a:xfrm>
          <a:off x="13512800" y="5742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137160</xdr:rowOff>
    </xdr:from>
    <xdr:to>
      <xdr:col>19</xdr:col>
      <xdr:colOff>6350</xdr:colOff>
      <xdr:row>35</xdr:row>
      <xdr:rowOff>67310</xdr:rowOff>
    </xdr:to>
    <xdr:sp macro="" textlink="">
      <xdr:nvSpPr>
        <xdr:cNvPr id="340" name="円/楕円 339"/>
        <xdr:cNvSpPr/>
      </xdr:nvSpPr>
      <xdr:spPr>
        <a:xfrm>
          <a:off x="12954000" y="5966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77487</xdr:rowOff>
    </xdr:from>
    <xdr:ext cx="762000" cy="259045"/>
    <xdr:sp macro="" textlink="">
      <xdr:nvSpPr>
        <xdr:cNvPr id="341" name="テキスト ボックス 340"/>
        <xdr:cNvSpPr txBox="1"/>
      </xdr:nvSpPr>
      <xdr:spPr>
        <a:xfrm>
          <a:off x="12623800" y="5735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2" name="正方形/長方形 34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3" name="正方形/長方形 34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4" name="正方形/長方形 34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33/39</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5" name="正方形/長方形 34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6" name="正方形/長方形 34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7" name="正方形/長方形 34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8" name="正方形/長方形 34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9" name="正方形/長方形 34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0" name="正方形/長方形 34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1" name="正方形/長方形 35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2" name="テキスト ボックス 35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ysClr val="windowText" lastClr="000000"/>
              </a:solidFill>
              <a:effectLst/>
              <a:latin typeface="+mn-lt"/>
              <a:ea typeface="+mn-ea"/>
              <a:cs typeface="+mn-cs"/>
            </a:rPr>
            <a:t>　</a:t>
          </a:r>
          <a:r>
            <a:rPr lang="ja-JP" altLang="ja-JP" sz="1300" b="0" i="0" baseline="0">
              <a:solidFill>
                <a:sysClr val="windowText" lastClr="000000"/>
              </a:solidFill>
              <a:effectLst/>
              <a:latin typeface="+mn-lt"/>
              <a:ea typeface="+mn-ea"/>
              <a:cs typeface="+mn-cs"/>
            </a:rPr>
            <a:t>平成</a:t>
          </a:r>
          <a:r>
            <a:rPr lang="en-US" altLang="ja-JP" sz="1300" b="0" i="0" baseline="0">
              <a:solidFill>
                <a:sysClr val="windowText" lastClr="000000"/>
              </a:solidFill>
              <a:effectLst/>
              <a:latin typeface="+mn-lt"/>
              <a:ea typeface="+mn-ea"/>
              <a:cs typeface="+mn-cs"/>
            </a:rPr>
            <a:t>27</a:t>
          </a:r>
          <a:r>
            <a:rPr lang="ja-JP" altLang="ja-JP" sz="1300" b="0" i="0" baseline="0">
              <a:solidFill>
                <a:sysClr val="windowText" lastClr="000000"/>
              </a:solidFill>
              <a:effectLst/>
              <a:latin typeface="+mn-lt"/>
              <a:ea typeface="+mn-ea"/>
              <a:cs typeface="+mn-cs"/>
            </a:rPr>
            <a:t>年度は、</a:t>
          </a:r>
          <a:r>
            <a:rPr lang="ja-JP" altLang="en-US" sz="1300" b="0" i="0" baseline="0">
              <a:solidFill>
                <a:sysClr val="windowText" lastClr="000000"/>
              </a:solidFill>
              <a:effectLst/>
              <a:latin typeface="+mn-lt"/>
              <a:ea typeface="+mn-ea"/>
              <a:cs typeface="+mn-cs"/>
            </a:rPr>
            <a:t>子ども発達センター整備事業や本庁舎非常用電源整備事業など大型事業の終了などにより</a:t>
          </a:r>
          <a:r>
            <a:rPr lang="ja-JP" altLang="ja-JP" sz="1300" b="0" i="0" baseline="0">
              <a:solidFill>
                <a:sysClr val="windowText" lastClr="000000"/>
              </a:solidFill>
              <a:effectLst/>
              <a:latin typeface="+mn-lt"/>
              <a:ea typeface="+mn-ea"/>
              <a:cs typeface="+mn-cs"/>
            </a:rPr>
            <a:t>減となりましたが、類似団体平均（</a:t>
          </a:r>
          <a:r>
            <a:rPr lang="en-US" altLang="ja-JP" sz="1300" b="0" i="0" baseline="0">
              <a:solidFill>
                <a:sysClr val="windowText" lastClr="000000"/>
              </a:solidFill>
              <a:effectLst/>
              <a:latin typeface="+mn-lt"/>
              <a:ea typeface="+mn-ea"/>
              <a:cs typeface="+mn-cs"/>
            </a:rPr>
            <a:t>15.3</a:t>
          </a:r>
          <a:r>
            <a:rPr lang="ja-JP" altLang="ja-JP" sz="1300" b="0" i="0" baseline="0">
              <a:solidFill>
                <a:sysClr val="windowText" lastClr="000000"/>
              </a:solidFill>
              <a:effectLst/>
              <a:latin typeface="+mn-lt"/>
              <a:ea typeface="+mn-ea"/>
              <a:cs typeface="+mn-cs"/>
            </a:rPr>
            <a:t>）を大きく上回っている。これまでの大規模事業の実施によるものが要因であり、市債権発行額を元金償還金の範囲内とする基本方針を継続するとともに、実施事業の厳選とコスト意識の徹底により、公債費負担の軽減を図っていく。</a:t>
          </a:r>
          <a:endParaRPr lang="ja-JP" altLang="ja-JP" sz="1300">
            <a:solidFill>
              <a:sysClr val="windowText" lastClr="000000"/>
            </a:solidFill>
            <a:effectLst/>
          </a:endParaRPr>
        </a:p>
      </xdr:txBody>
    </xdr:sp>
    <xdr:clientData/>
  </xdr:twoCellAnchor>
  <xdr:oneCellAnchor>
    <xdr:from>
      <xdr:col>1</xdr:col>
      <xdr:colOff>28575</xdr:colOff>
      <xdr:row>69</xdr:row>
      <xdr:rowOff>107950</xdr:rowOff>
    </xdr:from>
    <xdr:ext cx="298543" cy="225703"/>
    <xdr:sp macro="" textlink="">
      <xdr:nvSpPr>
        <xdr:cNvPr id="353" name="テキスト ボックス 35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4" name="直線コネクタ 35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5" name="テキスト ボックス 35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6" name="直線コネクタ 355"/>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7" name="テキスト ボックス 356"/>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8" name="直線コネクタ 357"/>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9" name="テキスト ボックス 358"/>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60" name="直線コネクタ 359"/>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61" name="テキスト ボックス 360"/>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2" name="直線コネクタ 361"/>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3" name="テキスト ボックス 362"/>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4" name="直線コネクタ 363"/>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5" name="テキスト ボックス 364"/>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6" name="直線コネクタ 36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7" name="テキスト ボックス 366"/>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8"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43180</xdr:rowOff>
    </xdr:from>
    <xdr:to>
      <xdr:col>7</xdr:col>
      <xdr:colOff>15875</xdr:colOff>
      <xdr:row>81</xdr:row>
      <xdr:rowOff>54611</xdr:rowOff>
    </xdr:to>
    <xdr:cxnSp macro="">
      <xdr:nvCxnSpPr>
        <xdr:cNvPr id="369" name="直線コネクタ 368"/>
        <xdr:cNvCxnSpPr/>
      </xdr:nvCxnSpPr>
      <xdr:spPr>
        <a:xfrm flipV="1">
          <a:off x="4826000" y="12730480"/>
          <a:ext cx="0" cy="12115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26688</xdr:rowOff>
    </xdr:from>
    <xdr:ext cx="762000" cy="259045"/>
    <xdr:sp macro="" textlink="">
      <xdr:nvSpPr>
        <xdr:cNvPr id="370" name="公債費最小値テキスト"/>
        <xdr:cNvSpPr txBox="1"/>
      </xdr:nvSpPr>
      <xdr:spPr>
        <a:xfrm>
          <a:off x="4914900" y="13914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23.8</a:t>
          </a:r>
          <a:endParaRPr kumimoji="1" lang="ja-JP" altLang="en-US" sz="1000" b="1">
            <a:latin typeface="ＭＳ Ｐゴシック"/>
          </a:endParaRPr>
        </a:p>
      </xdr:txBody>
    </xdr:sp>
    <xdr:clientData/>
  </xdr:oneCellAnchor>
  <xdr:twoCellAnchor>
    <xdr:from>
      <xdr:col>6</xdr:col>
      <xdr:colOff>612775</xdr:colOff>
      <xdr:row>81</xdr:row>
      <xdr:rowOff>54611</xdr:rowOff>
    </xdr:from>
    <xdr:to>
      <xdr:col>7</xdr:col>
      <xdr:colOff>104775</xdr:colOff>
      <xdr:row>81</xdr:row>
      <xdr:rowOff>54611</xdr:rowOff>
    </xdr:to>
    <xdr:cxnSp macro="">
      <xdr:nvCxnSpPr>
        <xdr:cNvPr id="371" name="直線コネクタ 370"/>
        <xdr:cNvCxnSpPr/>
      </xdr:nvCxnSpPr>
      <xdr:spPr>
        <a:xfrm>
          <a:off x="4737100" y="13942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129557</xdr:rowOff>
    </xdr:from>
    <xdr:ext cx="762000" cy="259045"/>
    <xdr:sp macro="" textlink="">
      <xdr:nvSpPr>
        <xdr:cNvPr id="372" name="公債費最大値テキスト"/>
        <xdr:cNvSpPr txBox="1"/>
      </xdr:nvSpPr>
      <xdr:spPr>
        <a:xfrm>
          <a:off x="4914900" y="1247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6</xdr:col>
      <xdr:colOff>612775</xdr:colOff>
      <xdr:row>74</xdr:row>
      <xdr:rowOff>43180</xdr:rowOff>
    </xdr:from>
    <xdr:to>
      <xdr:col>7</xdr:col>
      <xdr:colOff>104775</xdr:colOff>
      <xdr:row>74</xdr:row>
      <xdr:rowOff>43180</xdr:rowOff>
    </xdr:to>
    <xdr:cxnSp macro="">
      <xdr:nvCxnSpPr>
        <xdr:cNvPr id="373" name="直線コネクタ 372"/>
        <xdr:cNvCxnSpPr/>
      </xdr:nvCxnSpPr>
      <xdr:spPr>
        <a:xfrm>
          <a:off x="4737100" y="12730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31750</xdr:rowOff>
    </xdr:from>
    <xdr:to>
      <xdr:col>7</xdr:col>
      <xdr:colOff>15875</xdr:colOff>
      <xdr:row>79</xdr:row>
      <xdr:rowOff>115570</xdr:rowOff>
    </xdr:to>
    <xdr:cxnSp macro="">
      <xdr:nvCxnSpPr>
        <xdr:cNvPr id="374" name="直線コネクタ 373"/>
        <xdr:cNvCxnSpPr/>
      </xdr:nvCxnSpPr>
      <xdr:spPr>
        <a:xfrm flipV="1">
          <a:off x="3987800" y="13576300"/>
          <a:ext cx="8382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58438</xdr:rowOff>
    </xdr:from>
    <xdr:ext cx="762000" cy="259045"/>
    <xdr:sp macro="" textlink="">
      <xdr:nvSpPr>
        <xdr:cNvPr id="375" name="公債費平均値テキスト"/>
        <xdr:cNvSpPr txBox="1"/>
      </xdr:nvSpPr>
      <xdr:spPr>
        <a:xfrm>
          <a:off x="4914900" y="130886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41911</xdr:rowOff>
    </xdr:from>
    <xdr:to>
      <xdr:col>7</xdr:col>
      <xdr:colOff>66675</xdr:colOff>
      <xdr:row>77</xdr:row>
      <xdr:rowOff>143511</xdr:rowOff>
    </xdr:to>
    <xdr:sp macro="" textlink="">
      <xdr:nvSpPr>
        <xdr:cNvPr id="376" name="フローチャート : 判断 375"/>
        <xdr:cNvSpPr/>
      </xdr:nvSpPr>
      <xdr:spPr>
        <a:xfrm>
          <a:off x="47752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115570</xdr:rowOff>
    </xdr:from>
    <xdr:to>
      <xdr:col>5</xdr:col>
      <xdr:colOff>549275</xdr:colOff>
      <xdr:row>79</xdr:row>
      <xdr:rowOff>168911</xdr:rowOff>
    </xdr:to>
    <xdr:cxnSp macro="">
      <xdr:nvCxnSpPr>
        <xdr:cNvPr id="377" name="直線コネクタ 376"/>
        <xdr:cNvCxnSpPr/>
      </xdr:nvCxnSpPr>
      <xdr:spPr>
        <a:xfrm flipV="1">
          <a:off x="3098800" y="13660120"/>
          <a:ext cx="889000" cy="53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125730</xdr:rowOff>
    </xdr:from>
    <xdr:to>
      <xdr:col>5</xdr:col>
      <xdr:colOff>600075</xdr:colOff>
      <xdr:row>78</xdr:row>
      <xdr:rowOff>55880</xdr:rowOff>
    </xdr:to>
    <xdr:sp macro="" textlink="">
      <xdr:nvSpPr>
        <xdr:cNvPr id="378" name="フローチャート : 判断 377"/>
        <xdr:cNvSpPr/>
      </xdr:nvSpPr>
      <xdr:spPr>
        <a:xfrm>
          <a:off x="3937000" y="1332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66057</xdr:rowOff>
    </xdr:from>
    <xdr:ext cx="736600" cy="259045"/>
    <xdr:sp macro="" textlink="">
      <xdr:nvSpPr>
        <xdr:cNvPr id="379" name="テキスト ボックス 378"/>
        <xdr:cNvSpPr txBox="1"/>
      </xdr:nvSpPr>
      <xdr:spPr>
        <a:xfrm>
          <a:off x="3606800" y="13096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16.4</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168911</xdr:rowOff>
    </xdr:from>
    <xdr:to>
      <xdr:col>4</xdr:col>
      <xdr:colOff>346075</xdr:colOff>
      <xdr:row>79</xdr:row>
      <xdr:rowOff>168911</xdr:rowOff>
    </xdr:to>
    <xdr:cxnSp macro="">
      <xdr:nvCxnSpPr>
        <xdr:cNvPr id="380" name="直線コネクタ 379"/>
        <xdr:cNvCxnSpPr/>
      </xdr:nvCxnSpPr>
      <xdr:spPr>
        <a:xfrm>
          <a:off x="2209800" y="1371346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148589</xdr:rowOff>
    </xdr:from>
    <xdr:to>
      <xdr:col>4</xdr:col>
      <xdr:colOff>396875</xdr:colOff>
      <xdr:row>78</xdr:row>
      <xdr:rowOff>78739</xdr:rowOff>
    </xdr:to>
    <xdr:sp macro="" textlink="">
      <xdr:nvSpPr>
        <xdr:cNvPr id="381" name="フローチャート : 判断 380"/>
        <xdr:cNvSpPr/>
      </xdr:nvSpPr>
      <xdr:spPr>
        <a:xfrm>
          <a:off x="3048000" y="13350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88916</xdr:rowOff>
    </xdr:from>
    <xdr:ext cx="762000" cy="259045"/>
    <xdr:sp macro="" textlink="">
      <xdr:nvSpPr>
        <xdr:cNvPr id="382" name="テキスト ボックス 381"/>
        <xdr:cNvSpPr txBox="1"/>
      </xdr:nvSpPr>
      <xdr:spPr>
        <a:xfrm>
          <a:off x="2717800" y="13119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16.7</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168911</xdr:rowOff>
    </xdr:from>
    <xdr:to>
      <xdr:col>3</xdr:col>
      <xdr:colOff>142875</xdr:colOff>
      <xdr:row>79</xdr:row>
      <xdr:rowOff>168911</xdr:rowOff>
    </xdr:to>
    <xdr:cxnSp macro="">
      <xdr:nvCxnSpPr>
        <xdr:cNvPr id="383" name="直線コネクタ 382"/>
        <xdr:cNvCxnSpPr/>
      </xdr:nvCxnSpPr>
      <xdr:spPr>
        <a:xfrm>
          <a:off x="1320800" y="1371346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163830</xdr:rowOff>
    </xdr:from>
    <xdr:to>
      <xdr:col>3</xdr:col>
      <xdr:colOff>193675</xdr:colOff>
      <xdr:row>78</xdr:row>
      <xdr:rowOff>93980</xdr:rowOff>
    </xdr:to>
    <xdr:sp macro="" textlink="">
      <xdr:nvSpPr>
        <xdr:cNvPr id="384" name="フローチャート : 判断 383"/>
        <xdr:cNvSpPr/>
      </xdr:nvSpPr>
      <xdr:spPr>
        <a:xfrm>
          <a:off x="2159000" y="13365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104157</xdr:rowOff>
    </xdr:from>
    <xdr:ext cx="762000" cy="259045"/>
    <xdr:sp macro="" textlink="">
      <xdr:nvSpPr>
        <xdr:cNvPr id="385" name="テキスト ボックス 384"/>
        <xdr:cNvSpPr txBox="1"/>
      </xdr:nvSpPr>
      <xdr:spPr>
        <a:xfrm>
          <a:off x="1828800" y="1313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156211</xdr:rowOff>
    </xdr:from>
    <xdr:to>
      <xdr:col>1</xdr:col>
      <xdr:colOff>676275</xdr:colOff>
      <xdr:row>78</xdr:row>
      <xdr:rowOff>86361</xdr:rowOff>
    </xdr:to>
    <xdr:sp macro="" textlink="">
      <xdr:nvSpPr>
        <xdr:cNvPr id="386" name="フローチャート : 判断 385"/>
        <xdr:cNvSpPr/>
      </xdr:nvSpPr>
      <xdr:spPr>
        <a:xfrm>
          <a:off x="12700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96538</xdr:rowOff>
    </xdr:from>
    <xdr:ext cx="762000" cy="259045"/>
    <xdr:sp macro="" textlink="">
      <xdr:nvSpPr>
        <xdr:cNvPr id="387" name="テキスト ボックス 386"/>
        <xdr:cNvSpPr txBox="1"/>
      </xdr:nvSpPr>
      <xdr:spPr>
        <a:xfrm>
          <a:off x="939800" y="13126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8" name="テキスト ボックス 387"/>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9" name="テキスト ボックス 388"/>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90" name="テキスト ボックス 389"/>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1" name="テキスト ボックス 390"/>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2" name="テキスト ボックス 391"/>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78</xdr:row>
      <xdr:rowOff>152400</xdr:rowOff>
    </xdr:from>
    <xdr:to>
      <xdr:col>7</xdr:col>
      <xdr:colOff>66675</xdr:colOff>
      <xdr:row>79</xdr:row>
      <xdr:rowOff>82550</xdr:rowOff>
    </xdr:to>
    <xdr:sp macro="" textlink="">
      <xdr:nvSpPr>
        <xdr:cNvPr id="393" name="円/楕円 392"/>
        <xdr:cNvSpPr/>
      </xdr:nvSpPr>
      <xdr:spPr>
        <a:xfrm>
          <a:off x="4775200" y="1352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124477</xdr:rowOff>
    </xdr:from>
    <xdr:ext cx="762000" cy="259045"/>
    <xdr:sp macro="" textlink="">
      <xdr:nvSpPr>
        <xdr:cNvPr id="394" name="公債費該当値テキスト"/>
        <xdr:cNvSpPr txBox="1"/>
      </xdr:nvSpPr>
      <xdr:spPr>
        <a:xfrm>
          <a:off x="4914900" y="1349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5</xdr:col>
      <xdr:colOff>498475</xdr:colOff>
      <xdr:row>79</xdr:row>
      <xdr:rowOff>64770</xdr:rowOff>
    </xdr:from>
    <xdr:to>
      <xdr:col>5</xdr:col>
      <xdr:colOff>600075</xdr:colOff>
      <xdr:row>79</xdr:row>
      <xdr:rowOff>166370</xdr:rowOff>
    </xdr:to>
    <xdr:sp macro="" textlink="">
      <xdr:nvSpPr>
        <xdr:cNvPr id="395" name="円/楕円 394"/>
        <xdr:cNvSpPr/>
      </xdr:nvSpPr>
      <xdr:spPr>
        <a:xfrm>
          <a:off x="3937000" y="13609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151147</xdr:rowOff>
    </xdr:from>
    <xdr:ext cx="736600" cy="259045"/>
    <xdr:sp macro="" textlink="">
      <xdr:nvSpPr>
        <xdr:cNvPr id="396" name="テキスト ボックス 395"/>
        <xdr:cNvSpPr txBox="1"/>
      </xdr:nvSpPr>
      <xdr:spPr>
        <a:xfrm>
          <a:off x="3606800" y="13695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118111</xdr:rowOff>
    </xdr:from>
    <xdr:to>
      <xdr:col>4</xdr:col>
      <xdr:colOff>396875</xdr:colOff>
      <xdr:row>80</xdr:row>
      <xdr:rowOff>48261</xdr:rowOff>
    </xdr:to>
    <xdr:sp macro="" textlink="">
      <xdr:nvSpPr>
        <xdr:cNvPr id="397" name="円/楕円 396"/>
        <xdr:cNvSpPr/>
      </xdr:nvSpPr>
      <xdr:spPr>
        <a:xfrm>
          <a:off x="3048000" y="13662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80</xdr:row>
      <xdr:rowOff>33038</xdr:rowOff>
    </xdr:from>
    <xdr:ext cx="762000" cy="259045"/>
    <xdr:sp macro="" textlink="">
      <xdr:nvSpPr>
        <xdr:cNvPr id="398" name="テキスト ボックス 397"/>
        <xdr:cNvSpPr txBox="1"/>
      </xdr:nvSpPr>
      <xdr:spPr>
        <a:xfrm>
          <a:off x="2717800" y="13749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118111</xdr:rowOff>
    </xdr:from>
    <xdr:to>
      <xdr:col>3</xdr:col>
      <xdr:colOff>193675</xdr:colOff>
      <xdr:row>80</xdr:row>
      <xdr:rowOff>48261</xdr:rowOff>
    </xdr:to>
    <xdr:sp macro="" textlink="">
      <xdr:nvSpPr>
        <xdr:cNvPr id="399" name="円/楕円 398"/>
        <xdr:cNvSpPr/>
      </xdr:nvSpPr>
      <xdr:spPr>
        <a:xfrm>
          <a:off x="2159000" y="13662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80</xdr:row>
      <xdr:rowOff>33038</xdr:rowOff>
    </xdr:from>
    <xdr:ext cx="762000" cy="259045"/>
    <xdr:sp macro="" textlink="">
      <xdr:nvSpPr>
        <xdr:cNvPr id="400" name="テキスト ボックス 399"/>
        <xdr:cNvSpPr txBox="1"/>
      </xdr:nvSpPr>
      <xdr:spPr>
        <a:xfrm>
          <a:off x="1828800" y="13749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118111</xdr:rowOff>
    </xdr:from>
    <xdr:to>
      <xdr:col>1</xdr:col>
      <xdr:colOff>676275</xdr:colOff>
      <xdr:row>80</xdr:row>
      <xdr:rowOff>48261</xdr:rowOff>
    </xdr:to>
    <xdr:sp macro="" textlink="">
      <xdr:nvSpPr>
        <xdr:cNvPr id="401" name="円/楕円 400"/>
        <xdr:cNvSpPr/>
      </xdr:nvSpPr>
      <xdr:spPr>
        <a:xfrm>
          <a:off x="1270000" y="13662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33038</xdr:rowOff>
    </xdr:from>
    <xdr:ext cx="762000" cy="259045"/>
    <xdr:sp macro="" textlink="">
      <xdr:nvSpPr>
        <xdr:cNvPr id="402" name="テキスト ボックス 401"/>
        <xdr:cNvSpPr txBox="1"/>
      </xdr:nvSpPr>
      <xdr:spPr>
        <a:xfrm>
          <a:off x="939800" y="13749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3" name="正方形/長方形 402"/>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4" name="正方形/長方形 403"/>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5" name="正方形/長方形 404"/>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12/39</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6" name="正方形/長方形 405"/>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7" name="正方形/長方形 406"/>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8" name="正方形/長方形 407"/>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9" name="正方形/長方形 408"/>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10" name="正方形/長方形 409"/>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1" name="正方形/長方形 410"/>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2" name="正方形/長方形 411"/>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3" name="テキスト ボックス 412"/>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ysClr val="windowText" lastClr="000000"/>
              </a:solidFill>
              <a:effectLst/>
              <a:latin typeface="+mn-lt"/>
              <a:ea typeface="+mn-ea"/>
              <a:cs typeface="+mn-cs"/>
            </a:rPr>
            <a:t>　</a:t>
          </a:r>
          <a:r>
            <a:rPr lang="ja-JP" altLang="ja-JP" sz="1300" b="0" i="0" baseline="0">
              <a:solidFill>
                <a:sysClr val="windowText" lastClr="000000"/>
              </a:solidFill>
              <a:effectLst/>
              <a:latin typeface="+mn-lt"/>
              <a:ea typeface="+mn-ea"/>
              <a:cs typeface="+mn-cs"/>
            </a:rPr>
            <a:t>公債費を除く経費にかかる経常収支比率は、類似団体平均（</a:t>
          </a:r>
          <a:r>
            <a:rPr lang="en-US" altLang="ja-JP" sz="1300" b="0" i="0" baseline="0">
              <a:solidFill>
                <a:sysClr val="windowText" lastClr="000000"/>
              </a:solidFill>
              <a:effectLst/>
              <a:latin typeface="+mn-lt"/>
              <a:ea typeface="+mn-ea"/>
              <a:cs typeface="+mn-cs"/>
            </a:rPr>
            <a:t>74.8</a:t>
          </a:r>
          <a:r>
            <a:rPr lang="ja-JP" altLang="ja-JP" sz="1300" b="0" i="0" baseline="0">
              <a:solidFill>
                <a:sysClr val="windowText" lastClr="000000"/>
              </a:solidFill>
              <a:effectLst/>
              <a:latin typeface="+mn-lt"/>
              <a:ea typeface="+mn-ea"/>
              <a:cs typeface="+mn-cs"/>
            </a:rPr>
            <a:t>）、全国平均（</a:t>
          </a:r>
          <a:r>
            <a:rPr lang="en-US" altLang="ja-JP" sz="1300" b="0" i="0" baseline="0">
              <a:solidFill>
                <a:sysClr val="windowText" lastClr="000000"/>
              </a:solidFill>
              <a:effectLst/>
              <a:latin typeface="+mn-lt"/>
              <a:ea typeface="+mn-ea"/>
              <a:cs typeface="+mn-cs"/>
            </a:rPr>
            <a:t>72.6</a:t>
          </a:r>
          <a:r>
            <a:rPr lang="ja-JP" altLang="ja-JP" sz="1300" b="0" i="0" baseline="0">
              <a:solidFill>
                <a:sysClr val="windowText" lastClr="000000"/>
              </a:solidFill>
              <a:effectLst/>
              <a:latin typeface="+mn-lt"/>
              <a:ea typeface="+mn-ea"/>
              <a:cs typeface="+mn-cs"/>
            </a:rPr>
            <a:t>）を下回っている。これは言い換えれば、公債費が占める割合が大きく、経常収支比率を押し上げる要因となっていることがうかがえる。今後とも、市債発行額を元金償還金の範囲内とする基本方針を継続し、公債費負担の軽減を図っていかなければならない。ただし、</a:t>
          </a:r>
          <a:r>
            <a:rPr lang="ja-JP" altLang="en-US" sz="1300" b="0" i="0" baseline="0">
              <a:solidFill>
                <a:sysClr val="windowText" lastClr="000000"/>
              </a:solidFill>
              <a:effectLst/>
              <a:latin typeface="+mn-lt"/>
              <a:ea typeface="+mn-ea"/>
              <a:cs typeface="+mn-cs"/>
            </a:rPr>
            <a:t>扶助費</a:t>
          </a:r>
          <a:r>
            <a:rPr lang="ja-JP" altLang="ja-JP" sz="1300" b="0" i="0" baseline="0">
              <a:solidFill>
                <a:sysClr val="windowText" lastClr="000000"/>
              </a:solidFill>
              <a:effectLst/>
              <a:latin typeface="+mn-lt"/>
              <a:ea typeface="+mn-ea"/>
              <a:cs typeface="+mn-cs"/>
            </a:rPr>
            <a:t>の増により、前年度から</a:t>
          </a:r>
          <a:r>
            <a:rPr lang="en-US" altLang="ja-JP" sz="1300" b="0" i="0" baseline="0">
              <a:solidFill>
                <a:sysClr val="windowText" lastClr="000000"/>
              </a:solidFill>
              <a:effectLst/>
              <a:latin typeface="+mn-lt"/>
              <a:ea typeface="+mn-ea"/>
              <a:cs typeface="+mn-cs"/>
            </a:rPr>
            <a:t>1.8</a:t>
          </a:r>
          <a:r>
            <a:rPr lang="ja-JP" altLang="ja-JP" sz="1300" b="0" i="0" baseline="0">
              <a:solidFill>
                <a:sysClr val="windowText" lastClr="000000"/>
              </a:solidFill>
              <a:effectLst/>
              <a:latin typeface="+mn-lt"/>
              <a:ea typeface="+mn-ea"/>
              <a:cs typeface="+mn-cs"/>
            </a:rPr>
            <a:t>ポイント増加しているため、今後もその抑制に努めなければならない。</a:t>
          </a:r>
          <a:endParaRPr lang="ja-JP" altLang="ja-JP" sz="1300">
            <a:solidFill>
              <a:sysClr val="windowText" lastClr="000000"/>
            </a:solidFill>
            <a:effectLst/>
          </a:endParaRPr>
        </a:p>
      </xdr:txBody>
    </xdr:sp>
    <xdr:clientData/>
  </xdr:twoCellAnchor>
  <xdr:oneCellAnchor>
    <xdr:from>
      <xdr:col>18</xdr:col>
      <xdr:colOff>44450</xdr:colOff>
      <xdr:row>69</xdr:row>
      <xdr:rowOff>107950</xdr:rowOff>
    </xdr:from>
    <xdr:ext cx="298543" cy="225703"/>
    <xdr:sp macro="" textlink="">
      <xdr:nvSpPr>
        <xdr:cNvPr id="414" name="テキスト ボックス 413"/>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5" name="直線コネクタ 414"/>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6" name="テキスト ボックス 415"/>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7" name="直線コネクタ 416"/>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8" name="テキスト ボックス 417"/>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9" name="直線コネクタ 418"/>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20" name="テキスト ボックス 419"/>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21" name="直線コネクタ 420"/>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2" name="テキスト ボックス 421"/>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3" name="直線コネクタ 422"/>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4" name="テキスト ボックス 423"/>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5" name="直線コネクタ 42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6" name="テキスト ボックス 42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104140</xdr:rowOff>
    </xdr:from>
    <xdr:to>
      <xdr:col>24</xdr:col>
      <xdr:colOff>31750</xdr:colOff>
      <xdr:row>80</xdr:row>
      <xdr:rowOff>117856</xdr:rowOff>
    </xdr:to>
    <xdr:cxnSp macro="">
      <xdr:nvCxnSpPr>
        <xdr:cNvPr id="428" name="直線コネクタ 427"/>
        <xdr:cNvCxnSpPr/>
      </xdr:nvCxnSpPr>
      <xdr:spPr>
        <a:xfrm flipV="1">
          <a:off x="16510000" y="12791440"/>
          <a:ext cx="0" cy="10424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89933</xdr:rowOff>
    </xdr:from>
    <xdr:ext cx="762000" cy="259045"/>
    <xdr:sp macro="" textlink="">
      <xdr:nvSpPr>
        <xdr:cNvPr id="429" name="公債費以外最小値テキスト"/>
        <xdr:cNvSpPr txBox="1"/>
      </xdr:nvSpPr>
      <xdr:spPr>
        <a:xfrm>
          <a:off x="16598900" y="13805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87.3</a:t>
          </a:r>
          <a:endParaRPr kumimoji="1" lang="ja-JP" altLang="en-US" sz="1000" b="1">
            <a:latin typeface="ＭＳ Ｐゴシック"/>
          </a:endParaRPr>
        </a:p>
      </xdr:txBody>
    </xdr:sp>
    <xdr:clientData/>
  </xdr:oneCellAnchor>
  <xdr:twoCellAnchor>
    <xdr:from>
      <xdr:col>23</xdr:col>
      <xdr:colOff>628650</xdr:colOff>
      <xdr:row>80</xdr:row>
      <xdr:rowOff>117856</xdr:rowOff>
    </xdr:from>
    <xdr:to>
      <xdr:col>24</xdr:col>
      <xdr:colOff>120650</xdr:colOff>
      <xdr:row>80</xdr:row>
      <xdr:rowOff>117856</xdr:rowOff>
    </xdr:to>
    <xdr:cxnSp macro="">
      <xdr:nvCxnSpPr>
        <xdr:cNvPr id="430" name="直線コネクタ 429"/>
        <xdr:cNvCxnSpPr/>
      </xdr:nvCxnSpPr>
      <xdr:spPr>
        <a:xfrm>
          <a:off x="16421100" y="13833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73</xdr:row>
      <xdr:rowOff>19067</xdr:rowOff>
    </xdr:from>
    <xdr:ext cx="762000" cy="259045"/>
    <xdr:sp macro="" textlink="">
      <xdr:nvSpPr>
        <xdr:cNvPr id="431" name="公債費以外最大値テキスト"/>
        <xdr:cNvSpPr txBox="1"/>
      </xdr:nvSpPr>
      <xdr:spPr>
        <a:xfrm>
          <a:off x="16598900" y="1253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64.5</a:t>
          </a:r>
          <a:endParaRPr kumimoji="1" lang="ja-JP" altLang="en-US" sz="1000" b="1">
            <a:latin typeface="ＭＳ Ｐゴシック"/>
          </a:endParaRPr>
        </a:p>
      </xdr:txBody>
    </xdr:sp>
    <xdr:clientData/>
  </xdr:oneCellAnchor>
  <xdr:twoCellAnchor>
    <xdr:from>
      <xdr:col>23</xdr:col>
      <xdr:colOff>628650</xdr:colOff>
      <xdr:row>74</xdr:row>
      <xdr:rowOff>104140</xdr:rowOff>
    </xdr:from>
    <xdr:to>
      <xdr:col>24</xdr:col>
      <xdr:colOff>120650</xdr:colOff>
      <xdr:row>74</xdr:row>
      <xdr:rowOff>104140</xdr:rowOff>
    </xdr:to>
    <xdr:cxnSp macro="">
      <xdr:nvCxnSpPr>
        <xdr:cNvPr id="432" name="直線コネクタ 431"/>
        <xdr:cNvCxnSpPr/>
      </xdr:nvCxnSpPr>
      <xdr:spPr>
        <a:xfrm>
          <a:off x="16421100" y="12791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147574</xdr:rowOff>
    </xdr:from>
    <xdr:to>
      <xdr:col>24</xdr:col>
      <xdr:colOff>31750</xdr:colOff>
      <xdr:row>76</xdr:row>
      <xdr:rowOff>58420</xdr:rowOff>
    </xdr:to>
    <xdr:cxnSp macro="">
      <xdr:nvCxnSpPr>
        <xdr:cNvPr id="433" name="直線コネクタ 432"/>
        <xdr:cNvCxnSpPr/>
      </xdr:nvCxnSpPr>
      <xdr:spPr>
        <a:xfrm>
          <a:off x="15671800" y="13006324"/>
          <a:ext cx="8382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153433</xdr:rowOff>
    </xdr:from>
    <xdr:ext cx="762000" cy="259045"/>
    <xdr:sp macro="" textlink="">
      <xdr:nvSpPr>
        <xdr:cNvPr id="434" name="公債費以外平均値テキスト"/>
        <xdr:cNvSpPr txBox="1"/>
      </xdr:nvSpPr>
      <xdr:spPr>
        <a:xfrm>
          <a:off x="16598900" y="131836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74.8</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9906</xdr:rowOff>
    </xdr:from>
    <xdr:to>
      <xdr:col>24</xdr:col>
      <xdr:colOff>82550</xdr:colOff>
      <xdr:row>77</xdr:row>
      <xdr:rowOff>111506</xdr:rowOff>
    </xdr:to>
    <xdr:sp macro="" textlink="">
      <xdr:nvSpPr>
        <xdr:cNvPr id="435" name="フローチャート : 判断 434"/>
        <xdr:cNvSpPr/>
      </xdr:nvSpPr>
      <xdr:spPr>
        <a:xfrm>
          <a:off x="16459200" y="13211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74422</xdr:rowOff>
    </xdr:from>
    <xdr:to>
      <xdr:col>22</xdr:col>
      <xdr:colOff>565150</xdr:colOff>
      <xdr:row>75</xdr:row>
      <xdr:rowOff>147574</xdr:rowOff>
    </xdr:to>
    <xdr:cxnSp macro="">
      <xdr:nvCxnSpPr>
        <xdr:cNvPr id="436" name="直線コネクタ 435"/>
        <xdr:cNvCxnSpPr/>
      </xdr:nvCxnSpPr>
      <xdr:spPr>
        <a:xfrm>
          <a:off x="14782800" y="12933172"/>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14478</xdr:rowOff>
    </xdr:from>
    <xdr:to>
      <xdr:col>22</xdr:col>
      <xdr:colOff>615950</xdr:colOff>
      <xdr:row>77</xdr:row>
      <xdr:rowOff>116078</xdr:rowOff>
    </xdr:to>
    <xdr:sp macro="" textlink="">
      <xdr:nvSpPr>
        <xdr:cNvPr id="437" name="フローチャート : 判断 436"/>
        <xdr:cNvSpPr/>
      </xdr:nvSpPr>
      <xdr:spPr>
        <a:xfrm>
          <a:off x="15621000" y="13216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100855</xdr:rowOff>
    </xdr:from>
    <xdr:ext cx="736600" cy="259045"/>
    <xdr:sp macro="" textlink="">
      <xdr:nvSpPr>
        <xdr:cNvPr id="438" name="テキスト ボックス 437"/>
        <xdr:cNvSpPr txBox="1"/>
      </xdr:nvSpPr>
      <xdr:spPr>
        <a:xfrm>
          <a:off x="15290800" y="133025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74.9</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33274</xdr:rowOff>
    </xdr:from>
    <xdr:to>
      <xdr:col>21</xdr:col>
      <xdr:colOff>361950</xdr:colOff>
      <xdr:row>75</xdr:row>
      <xdr:rowOff>74422</xdr:rowOff>
    </xdr:to>
    <xdr:cxnSp macro="">
      <xdr:nvCxnSpPr>
        <xdr:cNvPr id="439" name="直線コネクタ 438"/>
        <xdr:cNvCxnSpPr/>
      </xdr:nvCxnSpPr>
      <xdr:spPr>
        <a:xfrm>
          <a:off x="13893800" y="12892024"/>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131063</xdr:rowOff>
    </xdr:from>
    <xdr:to>
      <xdr:col>21</xdr:col>
      <xdr:colOff>412750</xdr:colOff>
      <xdr:row>77</xdr:row>
      <xdr:rowOff>61213</xdr:rowOff>
    </xdr:to>
    <xdr:sp macro="" textlink="">
      <xdr:nvSpPr>
        <xdr:cNvPr id="440" name="フローチャート : 判断 439"/>
        <xdr:cNvSpPr/>
      </xdr:nvSpPr>
      <xdr:spPr>
        <a:xfrm>
          <a:off x="14732000" y="13161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45990</xdr:rowOff>
    </xdr:from>
    <xdr:ext cx="762000" cy="259045"/>
    <xdr:sp macro="" textlink="">
      <xdr:nvSpPr>
        <xdr:cNvPr id="441" name="テキスト ボックス 440"/>
        <xdr:cNvSpPr txBox="1"/>
      </xdr:nvSpPr>
      <xdr:spPr>
        <a:xfrm>
          <a:off x="14401800" y="13247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122428</xdr:rowOff>
    </xdr:from>
    <xdr:to>
      <xdr:col>20</xdr:col>
      <xdr:colOff>158750</xdr:colOff>
      <xdr:row>75</xdr:row>
      <xdr:rowOff>33274</xdr:rowOff>
    </xdr:to>
    <xdr:cxnSp macro="">
      <xdr:nvCxnSpPr>
        <xdr:cNvPr id="442" name="直線コネクタ 441"/>
        <xdr:cNvCxnSpPr/>
      </xdr:nvCxnSpPr>
      <xdr:spPr>
        <a:xfrm>
          <a:off x="13004800" y="12809728"/>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126492</xdr:rowOff>
    </xdr:from>
    <xdr:to>
      <xdr:col>20</xdr:col>
      <xdr:colOff>209550</xdr:colOff>
      <xdr:row>77</xdr:row>
      <xdr:rowOff>56642</xdr:rowOff>
    </xdr:to>
    <xdr:sp macro="" textlink="">
      <xdr:nvSpPr>
        <xdr:cNvPr id="443" name="フローチャート : 判断 442"/>
        <xdr:cNvSpPr/>
      </xdr:nvSpPr>
      <xdr:spPr>
        <a:xfrm>
          <a:off x="13843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41419</xdr:rowOff>
    </xdr:from>
    <xdr:ext cx="762000" cy="259045"/>
    <xdr:sp macro="" textlink="">
      <xdr:nvSpPr>
        <xdr:cNvPr id="444" name="テキスト ボックス 443"/>
        <xdr:cNvSpPr txBox="1"/>
      </xdr:nvSpPr>
      <xdr:spPr>
        <a:xfrm>
          <a:off x="13512800" y="13243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73.6</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117348</xdr:rowOff>
    </xdr:from>
    <xdr:to>
      <xdr:col>19</xdr:col>
      <xdr:colOff>6350</xdr:colOff>
      <xdr:row>77</xdr:row>
      <xdr:rowOff>47498</xdr:rowOff>
    </xdr:to>
    <xdr:sp macro="" textlink="">
      <xdr:nvSpPr>
        <xdr:cNvPr id="445" name="フローチャート : 判断 444"/>
        <xdr:cNvSpPr/>
      </xdr:nvSpPr>
      <xdr:spPr>
        <a:xfrm>
          <a:off x="12954000" y="13147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32275</xdr:rowOff>
    </xdr:from>
    <xdr:ext cx="762000" cy="259045"/>
    <xdr:sp macro="" textlink="">
      <xdr:nvSpPr>
        <xdr:cNvPr id="446" name="テキスト ボックス 445"/>
        <xdr:cNvSpPr txBox="1"/>
      </xdr:nvSpPr>
      <xdr:spPr>
        <a:xfrm>
          <a:off x="12623800" y="13233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7" name="テキスト ボックス 44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8" name="テキスト ボックス 44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9" name="テキスト ボックス 44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0" name="テキスト ボックス 44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1" name="テキスト ボックス 45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76</xdr:row>
      <xdr:rowOff>7620</xdr:rowOff>
    </xdr:from>
    <xdr:to>
      <xdr:col>24</xdr:col>
      <xdr:colOff>82550</xdr:colOff>
      <xdr:row>76</xdr:row>
      <xdr:rowOff>109220</xdr:rowOff>
    </xdr:to>
    <xdr:sp macro="" textlink="">
      <xdr:nvSpPr>
        <xdr:cNvPr id="452" name="円/楕円 451"/>
        <xdr:cNvSpPr/>
      </xdr:nvSpPr>
      <xdr:spPr>
        <a:xfrm>
          <a:off x="16459200" y="13037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24147</xdr:rowOff>
    </xdr:from>
    <xdr:ext cx="762000" cy="259045"/>
    <xdr:sp macro="" textlink="">
      <xdr:nvSpPr>
        <xdr:cNvPr id="453" name="公債費以外該当値テキスト"/>
        <xdr:cNvSpPr txBox="1"/>
      </xdr:nvSpPr>
      <xdr:spPr>
        <a:xfrm>
          <a:off x="16598900" y="1288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71.0</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96774</xdr:rowOff>
    </xdr:from>
    <xdr:to>
      <xdr:col>22</xdr:col>
      <xdr:colOff>615950</xdr:colOff>
      <xdr:row>76</xdr:row>
      <xdr:rowOff>26924</xdr:rowOff>
    </xdr:to>
    <xdr:sp macro="" textlink="">
      <xdr:nvSpPr>
        <xdr:cNvPr id="454" name="円/楕円 453"/>
        <xdr:cNvSpPr/>
      </xdr:nvSpPr>
      <xdr:spPr>
        <a:xfrm>
          <a:off x="15621000" y="12955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37101</xdr:rowOff>
    </xdr:from>
    <xdr:ext cx="736600" cy="259045"/>
    <xdr:sp macro="" textlink="">
      <xdr:nvSpPr>
        <xdr:cNvPr id="455" name="テキスト ボックス 454"/>
        <xdr:cNvSpPr txBox="1"/>
      </xdr:nvSpPr>
      <xdr:spPr>
        <a:xfrm>
          <a:off x="15290800" y="127244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69.2</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23622</xdr:rowOff>
    </xdr:from>
    <xdr:to>
      <xdr:col>21</xdr:col>
      <xdr:colOff>412750</xdr:colOff>
      <xdr:row>75</xdr:row>
      <xdr:rowOff>125222</xdr:rowOff>
    </xdr:to>
    <xdr:sp macro="" textlink="">
      <xdr:nvSpPr>
        <xdr:cNvPr id="456" name="円/楕円 455"/>
        <xdr:cNvSpPr/>
      </xdr:nvSpPr>
      <xdr:spPr>
        <a:xfrm>
          <a:off x="14732000" y="12882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135399</xdr:rowOff>
    </xdr:from>
    <xdr:ext cx="762000" cy="259045"/>
    <xdr:sp macro="" textlink="">
      <xdr:nvSpPr>
        <xdr:cNvPr id="457" name="テキスト ボックス 456"/>
        <xdr:cNvSpPr txBox="1"/>
      </xdr:nvSpPr>
      <xdr:spPr>
        <a:xfrm>
          <a:off x="14401800" y="12651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67.6</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153924</xdr:rowOff>
    </xdr:from>
    <xdr:to>
      <xdr:col>20</xdr:col>
      <xdr:colOff>209550</xdr:colOff>
      <xdr:row>75</xdr:row>
      <xdr:rowOff>84074</xdr:rowOff>
    </xdr:to>
    <xdr:sp macro="" textlink="">
      <xdr:nvSpPr>
        <xdr:cNvPr id="458" name="円/楕円 457"/>
        <xdr:cNvSpPr/>
      </xdr:nvSpPr>
      <xdr:spPr>
        <a:xfrm>
          <a:off x="13843000" y="12841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94251</xdr:rowOff>
    </xdr:from>
    <xdr:ext cx="762000" cy="259045"/>
    <xdr:sp macro="" textlink="">
      <xdr:nvSpPr>
        <xdr:cNvPr id="459" name="テキスト ボックス 458"/>
        <xdr:cNvSpPr txBox="1"/>
      </xdr:nvSpPr>
      <xdr:spPr>
        <a:xfrm>
          <a:off x="13512800" y="12610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66.7</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71628</xdr:rowOff>
    </xdr:from>
    <xdr:to>
      <xdr:col>19</xdr:col>
      <xdr:colOff>6350</xdr:colOff>
      <xdr:row>75</xdr:row>
      <xdr:rowOff>1778</xdr:rowOff>
    </xdr:to>
    <xdr:sp macro="" textlink="">
      <xdr:nvSpPr>
        <xdr:cNvPr id="460" name="円/楕円 459"/>
        <xdr:cNvSpPr/>
      </xdr:nvSpPr>
      <xdr:spPr>
        <a:xfrm>
          <a:off x="12954000" y="12758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11955</xdr:rowOff>
    </xdr:from>
    <xdr:ext cx="762000" cy="259045"/>
    <xdr:sp macro="" textlink="">
      <xdr:nvSpPr>
        <xdr:cNvPr id="461" name="テキスト ボックス 460"/>
        <xdr:cNvSpPr txBox="1"/>
      </xdr:nvSpPr>
      <xdr:spPr>
        <a:xfrm>
          <a:off x="12623800" y="12527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長崎県佐世保市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27</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74563</xdr:rowOff>
    </xdr:from>
    <xdr:to>
      <xdr:col>4</xdr:col>
      <xdr:colOff>1117600</xdr:colOff>
      <xdr:row>19</xdr:row>
      <xdr:rowOff>86026</xdr:rowOff>
    </xdr:to>
    <xdr:cxnSp macro="">
      <xdr:nvCxnSpPr>
        <xdr:cNvPr id="47" name="直線コネクタ 46"/>
        <xdr:cNvCxnSpPr/>
      </xdr:nvCxnSpPr>
      <xdr:spPr bwMode="auto">
        <a:xfrm flipV="1">
          <a:off x="5651500" y="2008138"/>
          <a:ext cx="0" cy="13830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58103</xdr:rowOff>
    </xdr:from>
    <xdr:ext cx="762000" cy="259045"/>
    <xdr:sp macro="" textlink="">
      <xdr:nvSpPr>
        <xdr:cNvPr id="48" name="人口1人当たり決算額の推移最小値テキスト130"/>
        <xdr:cNvSpPr txBox="1"/>
      </xdr:nvSpPr>
      <xdr:spPr>
        <a:xfrm>
          <a:off x="5740400" y="33632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46,713</a:t>
          </a:r>
          <a:endParaRPr kumimoji="1" lang="ja-JP" altLang="en-US" sz="1000" b="1">
            <a:latin typeface="ＭＳ Ｐゴシック"/>
          </a:endParaRPr>
        </a:p>
      </xdr:txBody>
    </xdr:sp>
    <xdr:clientData/>
  </xdr:oneCellAnchor>
  <xdr:twoCellAnchor>
    <xdr:from>
      <xdr:col>4</xdr:col>
      <xdr:colOff>1028700</xdr:colOff>
      <xdr:row>19</xdr:row>
      <xdr:rowOff>86026</xdr:rowOff>
    </xdr:from>
    <xdr:to>
      <xdr:col>5</xdr:col>
      <xdr:colOff>73025</xdr:colOff>
      <xdr:row>19</xdr:row>
      <xdr:rowOff>86026</xdr:rowOff>
    </xdr:to>
    <xdr:cxnSp macro="">
      <xdr:nvCxnSpPr>
        <xdr:cNvPr id="49" name="直線コネクタ 48"/>
        <xdr:cNvCxnSpPr/>
      </xdr:nvCxnSpPr>
      <xdr:spPr bwMode="auto">
        <a:xfrm>
          <a:off x="5562600" y="339120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160940</xdr:rowOff>
    </xdr:from>
    <xdr:ext cx="762000" cy="259045"/>
    <xdr:sp macro="" textlink="">
      <xdr:nvSpPr>
        <xdr:cNvPr id="50" name="人口1人当たり決算額の推移最大値テキスト130"/>
        <xdr:cNvSpPr txBox="1"/>
      </xdr:nvSpPr>
      <xdr:spPr>
        <a:xfrm>
          <a:off x="5740400" y="1751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89,064</a:t>
          </a:r>
          <a:endParaRPr kumimoji="1" lang="ja-JP" altLang="en-US" sz="1000" b="1">
            <a:latin typeface="ＭＳ Ｐゴシック"/>
          </a:endParaRPr>
        </a:p>
      </xdr:txBody>
    </xdr:sp>
    <xdr:clientData/>
  </xdr:oneCellAnchor>
  <xdr:twoCellAnchor>
    <xdr:from>
      <xdr:col>4</xdr:col>
      <xdr:colOff>1028700</xdr:colOff>
      <xdr:row>11</xdr:row>
      <xdr:rowOff>74563</xdr:rowOff>
    </xdr:from>
    <xdr:to>
      <xdr:col>5</xdr:col>
      <xdr:colOff>73025</xdr:colOff>
      <xdr:row>11</xdr:row>
      <xdr:rowOff>74563</xdr:rowOff>
    </xdr:to>
    <xdr:cxnSp macro="">
      <xdr:nvCxnSpPr>
        <xdr:cNvPr id="51" name="直線コネクタ 50"/>
        <xdr:cNvCxnSpPr/>
      </xdr:nvCxnSpPr>
      <xdr:spPr bwMode="auto">
        <a:xfrm>
          <a:off x="5562600" y="20081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14</xdr:row>
      <xdr:rowOff>127958</xdr:rowOff>
    </xdr:from>
    <xdr:to>
      <xdr:col>4</xdr:col>
      <xdr:colOff>1117600</xdr:colOff>
      <xdr:row>14</xdr:row>
      <xdr:rowOff>142131</xdr:rowOff>
    </xdr:to>
    <xdr:cxnSp macro="">
      <xdr:nvCxnSpPr>
        <xdr:cNvPr id="52" name="直線コネクタ 51"/>
        <xdr:cNvCxnSpPr/>
      </xdr:nvCxnSpPr>
      <xdr:spPr bwMode="auto">
        <a:xfrm>
          <a:off x="5003800" y="2575883"/>
          <a:ext cx="647700" cy="141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12071</xdr:rowOff>
    </xdr:from>
    <xdr:ext cx="762000" cy="259045"/>
    <xdr:sp macro="" textlink="">
      <xdr:nvSpPr>
        <xdr:cNvPr id="53" name="人口1人当たり決算額の推移平均値テキスト130"/>
        <xdr:cNvSpPr txBox="1"/>
      </xdr:nvSpPr>
      <xdr:spPr>
        <a:xfrm>
          <a:off x="5740400" y="28028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62,317</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39994</xdr:rowOff>
    </xdr:from>
    <xdr:to>
      <xdr:col>5</xdr:col>
      <xdr:colOff>34925</xdr:colOff>
      <xdr:row>16</xdr:row>
      <xdr:rowOff>141594</xdr:rowOff>
    </xdr:to>
    <xdr:sp macro="" textlink="">
      <xdr:nvSpPr>
        <xdr:cNvPr id="54" name="フローチャート : 判断 53"/>
        <xdr:cNvSpPr/>
      </xdr:nvSpPr>
      <xdr:spPr bwMode="auto">
        <a:xfrm>
          <a:off x="5600700" y="28308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14</xdr:row>
      <xdr:rowOff>127958</xdr:rowOff>
    </xdr:from>
    <xdr:to>
      <xdr:col>4</xdr:col>
      <xdr:colOff>469900</xdr:colOff>
      <xdr:row>15</xdr:row>
      <xdr:rowOff>56406</xdr:rowOff>
    </xdr:to>
    <xdr:cxnSp macro="">
      <xdr:nvCxnSpPr>
        <xdr:cNvPr id="55" name="直線コネクタ 54"/>
        <xdr:cNvCxnSpPr/>
      </xdr:nvCxnSpPr>
      <xdr:spPr bwMode="auto">
        <a:xfrm flipV="1">
          <a:off x="4305300" y="2575883"/>
          <a:ext cx="698500" cy="9989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81763</xdr:rowOff>
    </xdr:from>
    <xdr:to>
      <xdr:col>4</xdr:col>
      <xdr:colOff>520700</xdr:colOff>
      <xdr:row>17</xdr:row>
      <xdr:rowOff>11913</xdr:rowOff>
    </xdr:to>
    <xdr:sp macro="" textlink="">
      <xdr:nvSpPr>
        <xdr:cNvPr id="56" name="フローチャート : 判断 55"/>
        <xdr:cNvSpPr/>
      </xdr:nvSpPr>
      <xdr:spPr bwMode="auto">
        <a:xfrm>
          <a:off x="4953000" y="28725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168140</xdr:rowOff>
    </xdr:from>
    <xdr:ext cx="736600" cy="259045"/>
    <xdr:sp macro="" textlink="">
      <xdr:nvSpPr>
        <xdr:cNvPr id="57" name="テキスト ボックス 56"/>
        <xdr:cNvSpPr txBox="1"/>
      </xdr:nvSpPr>
      <xdr:spPr>
        <a:xfrm>
          <a:off x="4622800" y="29589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61,038</a:t>
          </a:r>
          <a:endParaRPr kumimoji="1" lang="ja-JP" altLang="en-US" sz="1000" b="1">
            <a:solidFill>
              <a:srgbClr val="000080"/>
            </a:solidFill>
            <a:latin typeface="ＭＳ Ｐゴシック"/>
          </a:endParaRPr>
        </a:p>
      </xdr:txBody>
    </xdr:sp>
    <xdr:clientData/>
  </xdr:oneCellAnchor>
  <xdr:twoCellAnchor>
    <xdr:from>
      <xdr:col>3</xdr:col>
      <xdr:colOff>206375</xdr:colOff>
      <xdr:row>14</xdr:row>
      <xdr:rowOff>128154</xdr:rowOff>
    </xdr:from>
    <xdr:to>
      <xdr:col>3</xdr:col>
      <xdr:colOff>904875</xdr:colOff>
      <xdr:row>15</xdr:row>
      <xdr:rowOff>56406</xdr:rowOff>
    </xdr:to>
    <xdr:cxnSp macro="">
      <xdr:nvCxnSpPr>
        <xdr:cNvPr id="58" name="直線コネクタ 57"/>
        <xdr:cNvCxnSpPr/>
      </xdr:nvCxnSpPr>
      <xdr:spPr bwMode="auto">
        <a:xfrm>
          <a:off x="3606800" y="2576079"/>
          <a:ext cx="698500" cy="997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140088</xdr:rowOff>
    </xdr:from>
    <xdr:to>
      <xdr:col>3</xdr:col>
      <xdr:colOff>955675</xdr:colOff>
      <xdr:row>17</xdr:row>
      <xdr:rowOff>70238</xdr:rowOff>
    </xdr:to>
    <xdr:sp macro="" textlink="">
      <xdr:nvSpPr>
        <xdr:cNvPr id="59" name="フローチャート : 判断 58"/>
        <xdr:cNvSpPr/>
      </xdr:nvSpPr>
      <xdr:spPr bwMode="auto">
        <a:xfrm>
          <a:off x="4254500" y="293091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55015</xdr:rowOff>
    </xdr:from>
    <xdr:ext cx="762000" cy="259045"/>
    <xdr:sp macro="" textlink="">
      <xdr:nvSpPr>
        <xdr:cNvPr id="60" name="テキスト ボックス 59"/>
        <xdr:cNvSpPr txBox="1"/>
      </xdr:nvSpPr>
      <xdr:spPr>
        <a:xfrm>
          <a:off x="3924300" y="3017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59,252</a:t>
          </a:r>
          <a:endParaRPr kumimoji="1" lang="ja-JP" altLang="en-US" sz="1000" b="1">
            <a:solidFill>
              <a:srgbClr val="000080"/>
            </a:solidFill>
            <a:latin typeface="ＭＳ Ｐゴシック"/>
          </a:endParaRPr>
        </a:p>
      </xdr:txBody>
    </xdr:sp>
    <xdr:clientData/>
  </xdr:oneCellAnchor>
  <xdr:twoCellAnchor>
    <xdr:from>
      <xdr:col>2</xdr:col>
      <xdr:colOff>641350</xdr:colOff>
      <xdr:row>14</xdr:row>
      <xdr:rowOff>114372</xdr:rowOff>
    </xdr:from>
    <xdr:to>
      <xdr:col>3</xdr:col>
      <xdr:colOff>206375</xdr:colOff>
      <xdr:row>14</xdr:row>
      <xdr:rowOff>128154</xdr:rowOff>
    </xdr:to>
    <xdr:cxnSp macro="">
      <xdr:nvCxnSpPr>
        <xdr:cNvPr id="61" name="直線コネクタ 60"/>
        <xdr:cNvCxnSpPr/>
      </xdr:nvCxnSpPr>
      <xdr:spPr bwMode="auto">
        <a:xfrm>
          <a:off x="2908300" y="2562297"/>
          <a:ext cx="698500" cy="137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92213</xdr:rowOff>
    </xdr:from>
    <xdr:to>
      <xdr:col>3</xdr:col>
      <xdr:colOff>257175</xdr:colOff>
      <xdr:row>17</xdr:row>
      <xdr:rowOff>22363</xdr:rowOff>
    </xdr:to>
    <xdr:sp macro="" textlink="">
      <xdr:nvSpPr>
        <xdr:cNvPr id="62" name="フローチャート : 判断 61"/>
        <xdr:cNvSpPr/>
      </xdr:nvSpPr>
      <xdr:spPr bwMode="auto">
        <a:xfrm>
          <a:off x="3556000" y="28830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7140</xdr:rowOff>
    </xdr:from>
    <xdr:ext cx="762000" cy="259045"/>
    <xdr:sp macro="" textlink="">
      <xdr:nvSpPr>
        <xdr:cNvPr id="63" name="テキスト ボックス 62"/>
        <xdr:cNvSpPr txBox="1"/>
      </xdr:nvSpPr>
      <xdr:spPr>
        <a:xfrm>
          <a:off x="3225800" y="2969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60,718</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15566</xdr:rowOff>
    </xdr:from>
    <xdr:to>
      <xdr:col>2</xdr:col>
      <xdr:colOff>692150</xdr:colOff>
      <xdr:row>16</xdr:row>
      <xdr:rowOff>117166</xdr:rowOff>
    </xdr:to>
    <xdr:sp macro="" textlink="">
      <xdr:nvSpPr>
        <xdr:cNvPr id="64" name="フローチャート : 判断 63"/>
        <xdr:cNvSpPr/>
      </xdr:nvSpPr>
      <xdr:spPr bwMode="auto">
        <a:xfrm>
          <a:off x="2857500" y="280639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101943</xdr:rowOff>
    </xdr:from>
    <xdr:ext cx="762000" cy="259045"/>
    <xdr:sp macro="" textlink="">
      <xdr:nvSpPr>
        <xdr:cNvPr id="65" name="テキスト ボックス 64"/>
        <xdr:cNvSpPr txBox="1"/>
      </xdr:nvSpPr>
      <xdr:spPr>
        <a:xfrm>
          <a:off x="2527300" y="2892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63,065</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14</xdr:row>
      <xdr:rowOff>91331</xdr:rowOff>
    </xdr:from>
    <xdr:to>
      <xdr:col>5</xdr:col>
      <xdr:colOff>34925</xdr:colOff>
      <xdr:row>15</xdr:row>
      <xdr:rowOff>21481</xdr:rowOff>
    </xdr:to>
    <xdr:sp macro="" textlink="">
      <xdr:nvSpPr>
        <xdr:cNvPr id="71" name="円/楕円 70"/>
        <xdr:cNvSpPr/>
      </xdr:nvSpPr>
      <xdr:spPr bwMode="auto">
        <a:xfrm>
          <a:off x="5600700" y="25392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13</xdr:row>
      <xdr:rowOff>107858</xdr:rowOff>
    </xdr:from>
    <xdr:ext cx="762000" cy="259045"/>
    <xdr:sp macro="" textlink="">
      <xdr:nvSpPr>
        <xdr:cNvPr id="72" name="人口1人当たり決算額の推移該当値テキスト130"/>
        <xdr:cNvSpPr txBox="1"/>
      </xdr:nvSpPr>
      <xdr:spPr>
        <a:xfrm>
          <a:off x="5740400" y="2384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71,245</a:t>
          </a:r>
          <a:endParaRPr kumimoji="1" lang="ja-JP" altLang="en-US" sz="1000" b="1">
            <a:solidFill>
              <a:srgbClr val="FF0000"/>
            </a:solidFill>
            <a:latin typeface="ＭＳ Ｐゴシック"/>
          </a:endParaRPr>
        </a:p>
      </xdr:txBody>
    </xdr:sp>
    <xdr:clientData/>
  </xdr:oneCellAnchor>
  <xdr:twoCellAnchor>
    <xdr:from>
      <xdr:col>4</xdr:col>
      <xdr:colOff>419100</xdr:colOff>
      <xdr:row>14</xdr:row>
      <xdr:rowOff>77158</xdr:rowOff>
    </xdr:from>
    <xdr:to>
      <xdr:col>4</xdr:col>
      <xdr:colOff>520700</xdr:colOff>
      <xdr:row>15</xdr:row>
      <xdr:rowOff>7308</xdr:rowOff>
    </xdr:to>
    <xdr:sp macro="" textlink="">
      <xdr:nvSpPr>
        <xdr:cNvPr id="73" name="円/楕円 72"/>
        <xdr:cNvSpPr/>
      </xdr:nvSpPr>
      <xdr:spPr bwMode="auto">
        <a:xfrm>
          <a:off x="4953000" y="25250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17485</xdr:rowOff>
    </xdr:from>
    <xdr:ext cx="736600" cy="259045"/>
    <xdr:sp macro="" textlink="">
      <xdr:nvSpPr>
        <xdr:cNvPr id="74" name="テキスト ボックス 73"/>
        <xdr:cNvSpPr txBox="1"/>
      </xdr:nvSpPr>
      <xdr:spPr>
        <a:xfrm>
          <a:off x="4622800" y="22939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71,679</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5606</xdr:rowOff>
    </xdr:from>
    <xdr:to>
      <xdr:col>3</xdr:col>
      <xdr:colOff>955675</xdr:colOff>
      <xdr:row>15</xdr:row>
      <xdr:rowOff>107206</xdr:rowOff>
    </xdr:to>
    <xdr:sp macro="" textlink="">
      <xdr:nvSpPr>
        <xdr:cNvPr id="75" name="円/楕円 74"/>
        <xdr:cNvSpPr/>
      </xdr:nvSpPr>
      <xdr:spPr bwMode="auto">
        <a:xfrm>
          <a:off x="4254500" y="26249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117383</xdr:rowOff>
    </xdr:from>
    <xdr:ext cx="762000" cy="259045"/>
    <xdr:sp macro="" textlink="">
      <xdr:nvSpPr>
        <xdr:cNvPr id="76" name="テキスト ボックス 75"/>
        <xdr:cNvSpPr txBox="1"/>
      </xdr:nvSpPr>
      <xdr:spPr>
        <a:xfrm>
          <a:off x="3924300" y="2393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68,620</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77354</xdr:rowOff>
    </xdr:from>
    <xdr:to>
      <xdr:col>3</xdr:col>
      <xdr:colOff>257175</xdr:colOff>
      <xdr:row>15</xdr:row>
      <xdr:rowOff>7504</xdr:rowOff>
    </xdr:to>
    <xdr:sp macro="" textlink="">
      <xdr:nvSpPr>
        <xdr:cNvPr id="77" name="円/楕円 76"/>
        <xdr:cNvSpPr/>
      </xdr:nvSpPr>
      <xdr:spPr bwMode="auto">
        <a:xfrm>
          <a:off x="3556000" y="25252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17681</xdr:rowOff>
    </xdr:from>
    <xdr:ext cx="762000" cy="259045"/>
    <xdr:sp macro="" textlink="">
      <xdr:nvSpPr>
        <xdr:cNvPr id="78" name="テキスト ボックス 77"/>
        <xdr:cNvSpPr txBox="1"/>
      </xdr:nvSpPr>
      <xdr:spPr>
        <a:xfrm>
          <a:off x="3225800" y="22941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71,673</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63572</xdr:rowOff>
    </xdr:from>
    <xdr:to>
      <xdr:col>2</xdr:col>
      <xdr:colOff>692150</xdr:colOff>
      <xdr:row>14</xdr:row>
      <xdr:rowOff>165172</xdr:rowOff>
    </xdr:to>
    <xdr:sp macro="" textlink="">
      <xdr:nvSpPr>
        <xdr:cNvPr id="79" name="円/楕円 78"/>
        <xdr:cNvSpPr/>
      </xdr:nvSpPr>
      <xdr:spPr bwMode="auto">
        <a:xfrm>
          <a:off x="2857500" y="25114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3899</xdr:rowOff>
    </xdr:from>
    <xdr:ext cx="762000" cy="259045"/>
    <xdr:sp macro="" textlink="">
      <xdr:nvSpPr>
        <xdr:cNvPr id="80" name="テキスト ボックス 79"/>
        <xdr:cNvSpPr txBox="1"/>
      </xdr:nvSpPr>
      <xdr:spPr>
        <a:xfrm>
          <a:off x="2527300" y="2280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72,095</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39256</xdr:rowOff>
    </xdr:from>
    <xdr:to>
      <xdr:col>4</xdr:col>
      <xdr:colOff>1117600</xdr:colOff>
      <xdr:row>37</xdr:row>
      <xdr:rowOff>241529</xdr:rowOff>
    </xdr:to>
    <xdr:cxnSp macro="">
      <xdr:nvCxnSpPr>
        <xdr:cNvPr id="108" name="直線コネクタ 107"/>
        <xdr:cNvCxnSpPr/>
      </xdr:nvCxnSpPr>
      <xdr:spPr bwMode="auto">
        <a:xfrm flipV="1">
          <a:off x="5651500" y="5963806"/>
          <a:ext cx="0" cy="140242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213606</xdr:rowOff>
    </xdr:from>
    <xdr:ext cx="762000" cy="259045"/>
    <xdr:sp macro="" textlink="">
      <xdr:nvSpPr>
        <xdr:cNvPr id="109" name="人口1人当たり決算額の推移最小値テキスト445"/>
        <xdr:cNvSpPr txBox="1"/>
      </xdr:nvSpPr>
      <xdr:spPr>
        <a:xfrm>
          <a:off x="5740400" y="7338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-5,006</a:t>
          </a:r>
          <a:endParaRPr kumimoji="1" lang="ja-JP" altLang="en-US" sz="1000" b="1">
            <a:latin typeface="ＭＳ Ｐゴシック"/>
          </a:endParaRPr>
        </a:p>
      </xdr:txBody>
    </xdr:sp>
    <xdr:clientData/>
  </xdr:oneCellAnchor>
  <xdr:twoCellAnchor>
    <xdr:from>
      <xdr:col>4</xdr:col>
      <xdr:colOff>1028700</xdr:colOff>
      <xdr:row>37</xdr:row>
      <xdr:rowOff>241529</xdr:rowOff>
    </xdr:from>
    <xdr:to>
      <xdr:col>5</xdr:col>
      <xdr:colOff>73025</xdr:colOff>
      <xdr:row>37</xdr:row>
      <xdr:rowOff>241529</xdr:rowOff>
    </xdr:to>
    <xdr:cxnSp macro="">
      <xdr:nvCxnSpPr>
        <xdr:cNvPr id="110" name="直線コネクタ 109"/>
        <xdr:cNvCxnSpPr/>
      </xdr:nvCxnSpPr>
      <xdr:spPr bwMode="auto">
        <a:xfrm>
          <a:off x="5562600" y="736622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297083</xdr:rowOff>
    </xdr:from>
    <xdr:ext cx="762000" cy="259045"/>
    <xdr:sp macro="" textlink="">
      <xdr:nvSpPr>
        <xdr:cNvPr id="111" name="人口1人当たり決算額の推移最大値テキスト445"/>
        <xdr:cNvSpPr txBox="1"/>
      </xdr:nvSpPr>
      <xdr:spPr>
        <a:xfrm>
          <a:off x="5740400" y="5707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31,803</a:t>
          </a:r>
          <a:endParaRPr kumimoji="1" lang="ja-JP" altLang="en-US" sz="1000" b="1">
            <a:latin typeface="ＭＳ Ｐゴシック"/>
          </a:endParaRPr>
        </a:p>
      </xdr:txBody>
    </xdr:sp>
    <xdr:clientData/>
  </xdr:oneCellAnchor>
  <xdr:twoCellAnchor>
    <xdr:from>
      <xdr:col>4</xdr:col>
      <xdr:colOff>1028700</xdr:colOff>
      <xdr:row>33</xdr:row>
      <xdr:rowOff>39256</xdr:rowOff>
    </xdr:from>
    <xdr:to>
      <xdr:col>5</xdr:col>
      <xdr:colOff>73025</xdr:colOff>
      <xdr:row>33</xdr:row>
      <xdr:rowOff>39256</xdr:rowOff>
    </xdr:to>
    <xdr:cxnSp macro="">
      <xdr:nvCxnSpPr>
        <xdr:cNvPr id="112" name="直線コネクタ 111"/>
        <xdr:cNvCxnSpPr/>
      </xdr:nvCxnSpPr>
      <xdr:spPr bwMode="auto">
        <a:xfrm>
          <a:off x="5562600" y="596380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251206</xdr:rowOff>
    </xdr:from>
    <xdr:to>
      <xdr:col>4</xdr:col>
      <xdr:colOff>1117600</xdr:colOff>
      <xdr:row>35</xdr:row>
      <xdr:rowOff>93205</xdr:rowOff>
    </xdr:to>
    <xdr:cxnSp macro="">
      <xdr:nvCxnSpPr>
        <xdr:cNvPr id="113" name="直線コネクタ 112"/>
        <xdr:cNvCxnSpPr/>
      </xdr:nvCxnSpPr>
      <xdr:spPr bwMode="auto">
        <a:xfrm>
          <a:off x="5003800" y="6518656"/>
          <a:ext cx="647700" cy="1848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109275</xdr:rowOff>
    </xdr:from>
    <xdr:ext cx="762000" cy="259045"/>
    <xdr:sp macro="" textlink="">
      <xdr:nvSpPr>
        <xdr:cNvPr id="114" name="人口1人当たり決算額の推移平均値テキスト445"/>
        <xdr:cNvSpPr txBox="1"/>
      </xdr:nvSpPr>
      <xdr:spPr>
        <a:xfrm>
          <a:off x="5740400" y="67196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9,899</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137198</xdr:rowOff>
    </xdr:from>
    <xdr:to>
      <xdr:col>5</xdr:col>
      <xdr:colOff>34925</xdr:colOff>
      <xdr:row>35</xdr:row>
      <xdr:rowOff>238798</xdr:rowOff>
    </xdr:to>
    <xdr:sp macro="" textlink="">
      <xdr:nvSpPr>
        <xdr:cNvPr id="115" name="フローチャート : 判断 114"/>
        <xdr:cNvSpPr/>
      </xdr:nvSpPr>
      <xdr:spPr bwMode="auto">
        <a:xfrm>
          <a:off x="5600700" y="67475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186969</xdr:rowOff>
    </xdr:from>
    <xdr:to>
      <xdr:col>4</xdr:col>
      <xdr:colOff>469900</xdr:colOff>
      <xdr:row>34</xdr:row>
      <xdr:rowOff>251206</xdr:rowOff>
    </xdr:to>
    <xdr:cxnSp macro="">
      <xdr:nvCxnSpPr>
        <xdr:cNvPr id="116" name="直線コネクタ 115"/>
        <xdr:cNvCxnSpPr/>
      </xdr:nvCxnSpPr>
      <xdr:spPr bwMode="auto">
        <a:xfrm>
          <a:off x="4305300" y="6454419"/>
          <a:ext cx="698500" cy="6423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123558</xdr:rowOff>
    </xdr:from>
    <xdr:to>
      <xdr:col>4</xdr:col>
      <xdr:colOff>520700</xdr:colOff>
      <xdr:row>35</xdr:row>
      <xdr:rowOff>225158</xdr:rowOff>
    </xdr:to>
    <xdr:sp macro="" textlink="">
      <xdr:nvSpPr>
        <xdr:cNvPr id="117" name="フローチャート : 判断 116"/>
        <xdr:cNvSpPr/>
      </xdr:nvSpPr>
      <xdr:spPr bwMode="auto">
        <a:xfrm>
          <a:off x="4953000" y="67339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209935</xdr:rowOff>
    </xdr:from>
    <xdr:ext cx="736600" cy="259045"/>
    <xdr:sp macro="" textlink="">
      <xdr:nvSpPr>
        <xdr:cNvPr id="118" name="テキスト ボックス 117"/>
        <xdr:cNvSpPr txBox="1"/>
      </xdr:nvSpPr>
      <xdr:spPr>
        <a:xfrm>
          <a:off x="4622800" y="68202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10,257</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92177</xdr:rowOff>
    </xdr:from>
    <xdr:to>
      <xdr:col>3</xdr:col>
      <xdr:colOff>904875</xdr:colOff>
      <xdr:row>34</xdr:row>
      <xdr:rowOff>186969</xdr:rowOff>
    </xdr:to>
    <xdr:cxnSp macro="">
      <xdr:nvCxnSpPr>
        <xdr:cNvPr id="119" name="直線コネクタ 118"/>
        <xdr:cNvCxnSpPr/>
      </xdr:nvCxnSpPr>
      <xdr:spPr bwMode="auto">
        <a:xfrm>
          <a:off x="3606800" y="6359627"/>
          <a:ext cx="698500" cy="947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42291</xdr:rowOff>
    </xdr:from>
    <xdr:to>
      <xdr:col>3</xdr:col>
      <xdr:colOff>955675</xdr:colOff>
      <xdr:row>35</xdr:row>
      <xdr:rowOff>143891</xdr:rowOff>
    </xdr:to>
    <xdr:sp macro="" textlink="">
      <xdr:nvSpPr>
        <xdr:cNvPr id="120" name="フローチャート : 判断 119"/>
        <xdr:cNvSpPr/>
      </xdr:nvSpPr>
      <xdr:spPr bwMode="auto">
        <a:xfrm>
          <a:off x="4254500" y="665264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128668</xdr:rowOff>
    </xdr:from>
    <xdr:ext cx="762000" cy="259045"/>
    <xdr:sp macro="" textlink="">
      <xdr:nvSpPr>
        <xdr:cNvPr id="121" name="テキスト ボックス 120"/>
        <xdr:cNvSpPr txBox="1"/>
      </xdr:nvSpPr>
      <xdr:spPr>
        <a:xfrm>
          <a:off x="3924300" y="67390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12,390</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29616</xdr:rowOff>
    </xdr:from>
    <xdr:to>
      <xdr:col>3</xdr:col>
      <xdr:colOff>206375</xdr:colOff>
      <xdr:row>34</xdr:row>
      <xdr:rowOff>92177</xdr:rowOff>
    </xdr:to>
    <xdr:cxnSp macro="">
      <xdr:nvCxnSpPr>
        <xdr:cNvPr id="122" name="直線コネクタ 121"/>
        <xdr:cNvCxnSpPr/>
      </xdr:nvCxnSpPr>
      <xdr:spPr bwMode="auto">
        <a:xfrm>
          <a:off x="2908300" y="6297066"/>
          <a:ext cx="698500" cy="625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8192</xdr:rowOff>
    </xdr:from>
    <xdr:to>
      <xdr:col>3</xdr:col>
      <xdr:colOff>257175</xdr:colOff>
      <xdr:row>35</xdr:row>
      <xdr:rowOff>109792</xdr:rowOff>
    </xdr:to>
    <xdr:sp macro="" textlink="">
      <xdr:nvSpPr>
        <xdr:cNvPr id="123" name="フローチャート : 判断 122"/>
        <xdr:cNvSpPr/>
      </xdr:nvSpPr>
      <xdr:spPr bwMode="auto">
        <a:xfrm>
          <a:off x="3556000" y="66185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94569</xdr:rowOff>
    </xdr:from>
    <xdr:ext cx="762000" cy="259045"/>
    <xdr:sp macro="" textlink="">
      <xdr:nvSpPr>
        <xdr:cNvPr id="124" name="テキスト ボックス 123"/>
        <xdr:cNvSpPr txBox="1"/>
      </xdr:nvSpPr>
      <xdr:spPr>
        <a:xfrm>
          <a:off x="3225800" y="6704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13,285</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338062</xdr:rowOff>
    </xdr:from>
    <xdr:to>
      <xdr:col>2</xdr:col>
      <xdr:colOff>692150</xdr:colOff>
      <xdr:row>35</xdr:row>
      <xdr:rowOff>96762</xdr:rowOff>
    </xdr:to>
    <xdr:sp macro="" textlink="">
      <xdr:nvSpPr>
        <xdr:cNvPr id="125" name="フローチャート : 判断 124"/>
        <xdr:cNvSpPr/>
      </xdr:nvSpPr>
      <xdr:spPr bwMode="auto">
        <a:xfrm>
          <a:off x="2857500" y="66055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81539</xdr:rowOff>
    </xdr:from>
    <xdr:ext cx="762000" cy="259045"/>
    <xdr:sp macro="" textlink="">
      <xdr:nvSpPr>
        <xdr:cNvPr id="126" name="テキスト ボックス 125"/>
        <xdr:cNvSpPr txBox="1"/>
      </xdr:nvSpPr>
      <xdr:spPr>
        <a:xfrm>
          <a:off x="2527300" y="66918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13,627</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35</xdr:row>
      <xdr:rowOff>42405</xdr:rowOff>
    </xdr:from>
    <xdr:to>
      <xdr:col>5</xdr:col>
      <xdr:colOff>34925</xdr:colOff>
      <xdr:row>35</xdr:row>
      <xdr:rowOff>144005</xdr:rowOff>
    </xdr:to>
    <xdr:sp macro="" textlink="">
      <xdr:nvSpPr>
        <xdr:cNvPr id="132" name="円/楕円 131"/>
        <xdr:cNvSpPr/>
      </xdr:nvSpPr>
      <xdr:spPr bwMode="auto">
        <a:xfrm>
          <a:off x="5600700" y="66527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230382</xdr:rowOff>
    </xdr:from>
    <xdr:ext cx="762000" cy="259045"/>
    <xdr:sp macro="" textlink="">
      <xdr:nvSpPr>
        <xdr:cNvPr id="133" name="人口1人当たり決算額の推移該当値テキスト445"/>
        <xdr:cNvSpPr txBox="1"/>
      </xdr:nvSpPr>
      <xdr:spPr>
        <a:xfrm>
          <a:off x="5740400" y="6497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12,387</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200406</xdr:rowOff>
    </xdr:from>
    <xdr:to>
      <xdr:col>4</xdr:col>
      <xdr:colOff>520700</xdr:colOff>
      <xdr:row>34</xdr:row>
      <xdr:rowOff>302006</xdr:rowOff>
    </xdr:to>
    <xdr:sp macro="" textlink="">
      <xdr:nvSpPr>
        <xdr:cNvPr id="134" name="円/楕円 133"/>
        <xdr:cNvSpPr/>
      </xdr:nvSpPr>
      <xdr:spPr bwMode="auto">
        <a:xfrm>
          <a:off x="4953000" y="64678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312183</xdr:rowOff>
    </xdr:from>
    <xdr:ext cx="736600" cy="259045"/>
    <xdr:sp macro="" textlink="">
      <xdr:nvSpPr>
        <xdr:cNvPr id="135" name="テキスト ボックス 134"/>
        <xdr:cNvSpPr txBox="1"/>
      </xdr:nvSpPr>
      <xdr:spPr>
        <a:xfrm>
          <a:off x="4622800" y="62367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17,240</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136169</xdr:rowOff>
    </xdr:from>
    <xdr:to>
      <xdr:col>3</xdr:col>
      <xdr:colOff>955675</xdr:colOff>
      <xdr:row>34</xdr:row>
      <xdr:rowOff>237769</xdr:rowOff>
    </xdr:to>
    <xdr:sp macro="" textlink="">
      <xdr:nvSpPr>
        <xdr:cNvPr id="136" name="円/楕円 135"/>
        <xdr:cNvSpPr/>
      </xdr:nvSpPr>
      <xdr:spPr bwMode="auto">
        <a:xfrm>
          <a:off x="4254500" y="64036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247946</xdr:rowOff>
    </xdr:from>
    <xdr:ext cx="762000" cy="259045"/>
    <xdr:sp macro="" textlink="">
      <xdr:nvSpPr>
        <xdr:cNvPr id="137" name="テキスト ボックス 136"/>
        <xdr:cNvSpPr txBox="1"/>
      </xdr:nvSpPr>
      <xdr:spPr>
        <a:xfrm>
          <a:off x="3924300" y="61724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18,926</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41377</xdr:rowOff>
    </xdr:from>
    <xdr:to>
      <xdr:col>3</xdr:col>
      <xdr:colOff>257175</xdr:colOff>
      <xdr:row>34</xdr:row>
      <xdr:rowOff>142977</xdr:rowOff>
    </xdr:to>
    <xdr:sp macro="" textlink="">
      <xdr:nvSpPr>
        <xdr:cNvPr id="138" name="円/楕円 137"/>
        <xdr:cNvSpPr/>
      </xdr:nvSpPr>
      <xdr:spPr bwMode="auto">
        <a:xfrm>
          <a:off x="3556000" y="63088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153154</xdr:rowOff>
    </xdr:from>
    <xdr:ext cx="762000" cy="259045"/>
    <xdr:sp macro="" textlink="">
      <xdr:nvSpPr>
        <xdr:cNvPr id="139" name="テキスト ボックス 138"/>
        <xdr:cNvSpPr txBox="1"/>
      </xdr:nvSpPr>
      <xdr:spPr>
        <a:xfrm>
          <a:off x="3225800" y="6077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21,414</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321716</xdr:rowOff>
    </xdr:from>
    <xdr:to>
      <xdr:col>2</xdr:col>
      <xdr:colOff>692150</xdr:colOff>
      <xdr:row>34</xdr:row>
      <xdr:rowOff>80416</xdr:rowOff>
    </xdr:to>
    <xdr:sp macro="" textlink="">
      <xdr:nvSpPr>
        <xdr:cNvPr id="140" name="円/楕円 139"/>
        <xdr:cNvSpPr/>
      </xdr:nvSpPr>
      <xdr:spPr bwMode="auto">
        <a:xfrm>
          <a:off x="2857500" y="62462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90593</xdr:rowOff>
    </xdr:from>
    <xdr:ext cx="762000" cy="259045"/>
    <xdr:sp macro="" textlink="">
      <xdr:nvSpPr>
        <xdr:cNvPr id="141" name="テキスト ボックス 140"/>
        <xdr:cNvSpPr txBox="1"/>
      </xdr:nvSpPr>
      <xdr:spPr>
        <a:xfrm>
          <a:off x="2527300" y="6015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23,056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長崎県佐世保市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258,466
256,843
426.06
122,153,207
117,513,869
4,272,956
61,596,907
110,340,657</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8.2
27.6</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H27  </a:t>
          </a:r>
          <a:r>
            <a:rPr kumimoji="1" lang="ja-JP" altLang="en-US" sz="1100" b="1">
              <a:solidFill>
                <a:srgbClr val="000000"/>
              </a:solidFill>
              <a:latin typeface="ＭＳ ゴシック"/>
            </a:rPr>
            <a:t>特例市</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6/39</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64,825</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71,926</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39</xdr:row>
      <xdr:rowOff>98878</xdr:rowOff>
    </xdr:from>
    <xdr:to>
      <xdr:col>7</xdr:col>
      <xdr:colOff>638175</xdr:colOff>
      <xdr:row>39</xdr:row>
      <xdr:rowOff>98878</xdr:rowOff>
    </xdr:to>
    <xdr:cxnSp macro="">
      <xdr:nvCxnSpPr>
        <xdr:cNvPr id="43" name="直線コネクタ 42"/>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38</xdr:row>
      <xdr:rowOff>128105</xdr:rowOff>
    </xdr:from>
    <xdr:ext cx="531299" cy="259045"/>
    <xdr:sp macro="" textlink="">
      <xdr:nvSpPr>
        <xdr:cNvPr id="44" name="テキスト ボックス 43"/>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37</xdr:row>
      <xdr:rowOff>115207</xdr:rowOff>
    </xdr:from>
    <xdr:to>
      <xdr:col>7</xdr:col>
      <xdr:colOff>638175</xdr:colOff>
      <xdr:row>37</xdr:row>
      <xdr:rowOff>115207</xdr:rowOff>
    </xdr:to>
    <xdr:cxnSp macro="">
      <xdr:nvCxnSpPr>
        <xdr:cNvPr id="45" name="直線コネクタ 44"/>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36</xdr:row>
      <xdr:rowOff>144434</xdr:rowOff>
    </xdr:from>
    <xdr:ext cx="531299" cy="259045"/>
    <xdr:sp macro="" textlink="">
      <xdr:nvSpPr>
        <xdr:cNvPr id="46" name="テキスト ボックス 45"/>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35</xdr:row>
      <xdr:rowOff>131536</xdr:rowOff>
    </xdr:from>
    <xdr:to>
      <xdr:col>7</xdr:col>
      <xdr:colOff>638175</xdr:colOff>
      <xdr:row>35</xdr:row>
      <xdr:rowOff>131536</xdr:rowOff>
    </xdr:to>
    <xdr:cxnSp macro="">
      <xdr:nvCxnSpPr>
        <xdr:cNvPr id="47" name="直線コネクタ 46"/>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34</xdr:row>
      <xdr:rowOff>160763</xdr:rowOff>
    </xdr:from>
    <xdr:ext cx="531299" cy="259045"/>
    <xdr:sp macro="" textlink="">
      <xdr:nvSpPr>
        <xdr:cNvPr id="48" name="テキスト ボックス 47"/>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33</xdr:row>
      <xdr:rowOff>147864</xdr:rowOff>
    </xdr:from>
    <xdr:to>
      <xdr:col>7</xdr:col>
      <xdr:colOff>638175</xdr:colOff>
      <xdr:row>33</xdr:row>
      <xdr:rowOff>147864</xdr:rowOff>
    </xdr:to>
    <xdr:cxnSp macro="">
      <xdr:nvCxnSpPr>
        <xdr:cNvPr id="49" name="直線コネクタ 48"/>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33</xdr:row>
      <xdr:rowOff>5641</xdr:rowOff>
    </xdr:from>
    <xdr:ext cx="531299" cy="259045"/>
    <xdr:sp macro="" textlink="">
      <xdr:nvSpPr>
        <xdr:cNvPr id="50" name="テキスト ボックス 49"/>
        <xdr:cNvSpPr txBox="1"/>
      </xdr:nvSpPr>
      <xdr:spPr>
        <a:xfrm>
          <a:off x="230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66675</xdr:colOff>
      <xdr:row>31</xdr:row>
      <xdr:rowOff>164193</xdr:rowOff>
    </xdr:from>
    <xdr:to>
      <xdr:col>7</xdr:col>
      <xdr:colOff>638175</xdr:colOff>
      <xdr:row>31</xdr:row>
      <xdr:rowOff>164193</xdr:rowOff>
    </xdr:to>
    <xdr:cxnSp macro="">
      <xdr:nvCxnSpPr>
        <xdr:cNvPr id="51" name="直線コネクタ 50"/>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31</xdr:row>
      <xdr:rowOff>21970</xdr:rowOff>
    </xdr:from>
    <xdr:ext cx="531299" cy="259045"/>
    <xdr:sp macro="" textlink="">
      <xdr:nvSpPr>
        <xdr:cNvPr id="52" name="テキスト ボックス 51"/>
        <xdr:cNvSpPr txBox="1"/>
      </xdr:nvSpPr>
      <xdr:spPr>
        <a:xfrm>
          <a:off x="230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30</xdr:row>
      <xdr:rowOff>9072</xdr:rowOff>
    </xdr:from>
    <xdr:to>
      <xdr:col>7</xdr:col>
      <xdr:colOff>638175</xdr:colOff>
      <xdr:row>30</xdr:row>
      <xdr:rowOff>9072</xdr:rowOff>
    </xdr:to>
    <xdr:cxnSp macro="">
      <xdr:nvCxnSpPr>
        <xdr:cNvPr id="53" name="直線コネクタ 52"/>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29</xdr:row>
      <xdr:rowOff>38299</xdr:rowOff>
    </xdr:from>
    <xdr:ext cx="531299" cy="259045"/>
    <xdr:sp macro="" textlink="">
      <xdr:nvSpPr>
        <xdr:cNvPr id="54" name="テキスト ボックス 53"/>
        <xdr:cNvSpPr txBox="1"/>
      </xdr:nvSpPr>
      <xdr:spPr>
        <a:xfrm>
          <a:off x="230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5" name="直線コネクタ 54"/>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7"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130980</xdr:rowOff>
    </xdr:from>
    <xdr:to>
      <xdr:col>6</xdr:col>
      <xdr:colOff>510540</xdr:colOff>
      <xdr:row>39</xdr:row>
      <xdr:rowOff>35491</xdr:rowOff>
    </xdr:to>
    <xdr:cxnSp macro="">
      <xdr:nvCxnSpPr>
        <xdr:cNvPr id="58" name="直線コネクタ 57"/>
        <xdr:cNvCxnSpPr/>
      </xdr:nvCxnSpPr>
      <xdr:spPr>
        <a:xfrm flipV="1">
          <a:off x="4633595" y="5274480"/>
          <a:ext cx="1270" cy="14475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39</xdr:row>
      <xdr:rowOff>39318</xdr:rowOff>
    </xdr:from>
    <xdr:ext cx="534377" cy="259045"/>
    <xdr:sp macro="" textlink="">
      <xdr:nvSpPr>
        <xdr:cNvPr id="59" name="人件費最小値テキスト"/>
        <xdr:cNvSpPr txBox="1"/>
      </xdr:nvSpPr>
      <xdr:spPr>
        <a:xfrm>
          <a:off x="4686300" y="67258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41,941</a:t>
          </a:r>
          <a:endParaRPr kumimoji="1" lang="ja-JP" altLang="en-US" sz="1000" b="1">
            <a:latin typeface="ＭＳ Ｐゴシック"/>
          </a:endParaRPr>
        </a:p>
      </xdr:txBody>
    </xdr:sp>
    <xdr:clientData/>
  </xdr:oneCellAnchor>
  <xdr:twoCellAnchor>
    <xdr:from>
      <xdr:col>6</xdr:col>
      <xdr:colOff>422275</xdr:colOff>
      <xdr:row>39</xdr:row>
      <xdr:rowOff>35491</xdr:rowOff>
    </xdr:from>
    <xdr:to>
      <xdr:col>6</xdr:col>
      <xdr:colOff>600075</xdr:colOff>
      <xdr:row>39</xdr:row>
      <xdr:rowOff>35491</xdr:rowOff>
    </xdr:to>
    <xdr:cxnSp macro="">
      <xdr:nvCxnSpPr>
        <xdr:cNvPr id="60" name="直線コネクタ 59"/>
        <xdr:cNvCxnSpPr/>
      </xdr:nvCxnSpPr>
      <xdr:spPr>
        <a:xfrm>
          <a:off x="4546600" y="67220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77657</xdr:rowOff>
    </xdr:from>
    <xdr:ext cx="534377" cy="259045"/>
    <xdr:sp macro="" textlink="">
      <xdr:nvSpPr>
        <xdr:cNvPr id="61" name="人件費最大値テキスト"/>
        <xdr:cNvSpPr txBox="1"/>
      </xdr:nvSpPr>
      <xdr:spPr>
        <a:xfrm>
          <a:off x="4686300" y="50497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86,267</a:t>
          </a:r>
          <a:endParaRPr kumimoji="1" lang="ja-JP" altLang="en-US" sz="1000" b="1">
            <a:latin typeface="ＭＳ Ｐゴシック"/>
          </a:endParaRPr>
        </a:p>
      </xdr:txBody>
    </xdr:sp>
    <xdr:clientData/>
  </xdr:oneCellAnchor>
  <xdr:twoCellAnchor>
    <xdr:from>
      <xdr:col>6</xdr:col>
      <xdr:colOff>422275</xdr:colOff>
      <xdr:row>30</xdr:row>
      <xdr:rowOff>130980</xdr:rowOff>
    </xdr:from>
    <xdr:to>
      <xdr:col>6</xdr:col>
      <xdr:colOff>600075</xdr:colOff>
      <xdr:row>30</xdr:row>
      <xdr:rowOff>130980</xdr:rowOff>
    </xdr:to>
    <xdr:cxnSp macro="">
      <xdr:nvCxnSpPr>
        <xdr:cNvPr id="62" name="直線コネクタ 61"/>
        <xdr:cNvCxnSpPr/>
      </xdr:nvCxnSpPr>
      <xdr:spPr>
        <a:xfrm>
          <a:off x="4546600" y="5274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34</xdr:row>
      <xdr:rowOff>77880</xdr:rowOff>
    </xdr:from>
    <xdr:to>
      <xdr:col>6</xdr:col>
      <xdr:colOff>511175</xdr:colOff>
      <xdr:row>34</xdr:row>
      <xdr:rowOff>80068</xdr:rowOff>
    </xdr:to>
    <xdr:cxnSp macro="">
      <xdr:nvCxnSpPr>
        <xdr:cNvPr id="63" name="直線コネクタ 62"/>
        <xdr:cNvCxnSpPr/>
      </xdr:nvCxnSpPr>
      <xdr:spPr>
        <a:xfrm>
          <a:off x="3797300" y="5907180"/>
          <a:ext cx="838200" cy="2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35</xdr:row>
      <xdr:rowOff>143026</xdr:rowOff>
    </xdr:from>
    <xdr:ext cx="534377" cy="259045"/>
    <xdr:sp macro="" textlink="">
      <xdr:nvSpPr>
        <xdr:cNvPr id="64" name="人件費平均値テキスト"/>
        <xdr:cNvSpPr txBox="1"/>
      </xdr:nvSpPr>
      <xdr:spPr>
        <a:xfrm>
          <a:off x="4686300" y="614377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57,432</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164599</xdr:rowOff>
    </xdr:from>
    <xdr:to>
      <xdr:col>6</xdr:col>
      <xdr:colOff>561975</xdr:colOff>
      <xdr:row>36</xdr:row>
      <xdr:rowOff>94749</xdr:rowOff>
    </xdr:to>
    <xdr:sp macro="" textlink="">
      <xdr:nvSpPr>
        <xdr:cNvPr id="65" name="フローチャート : 判断 64"/>
        <xdr:cNvSpPr/>
      </xdr:nvSpPr>
      <xdr:spPr>
        <a:xfrm>
          <a:off x="4584700" y="6165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34</xdr:row>
      <xdr:rowOff>77880</xdr:rowOff>
    </xdr:from>
    <xdr:to>
      <xdr:col>5</xdr:col>
      <xdr:colOff>358775</xdr:colOff>
      <xdr:row>34</xdr:row>
      <xdr:rowOff>141235</xdr:rowOff>
    </xdr:to>
    <xdr:cxnSp macro="">
      <xdr:nvCxnSpPr>
        <xdr:cNvPr id="66" name="直線コネクタ 65"/>
        <xdr:cNvCxnSpPr/>
      </xdr:nvCxnSpPr>
      <xdr:spPr>
        <a:xfrm flipV="1">
          <a:off x="2908300" y="5907180"/>
          <a:ext cx="889000" cy="633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36</xdr:row>
      <xdr:rowOff>16401</xdr:rowOff>
    </xdr:from>
    <xdr:to>
      <xdr:col>5</xdr:col>
      <xdr:colOff>409575</xdr:colOff>
      <xdr:row>36</xdr:row>
      <xdr:rowOff>118001</xdr:rowOff>
    </xdr:to>
    <xdr:sp macro="" textlink="">
      <xdr:nvSpPr>
        <xdr:cNvPr id="67" name="フローチャート : 判断 66"/>
        <xdr:cNvSpPr/>
      </xdr:nvSpPr>
      <xdr:spPr>
        <a:xfrm>
          <a:off x="3746500" y="61886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36</xdr:row>
      <xdr:rowOff>109128</xdr:rowOff>
    </xdr:from>
    <xdr:ext cx="534377" cy="259045"/>
    <xdr:sp macro="" textlink="">
      <xdr:nvSpPr>
        <xdr:cNvPr id="68" name="テキスト ボックス 67"/>
        <xdr:cNvSpPr txBox="1"/>
      </xdr:nvSpPr>
      <xdr:spPr>
        <a:xfrm>
          <a:off x="3530111" y="62813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56,720</a:t>
          </a:r>
          <a:endParaRPr kumimoji="1" lang="ja-JP" altLang="en-US" sz="1000" b="1">
            <a:solidFill>
              <a:srgbClr val="000080"/>
            </a:solidFill>
            <a:latin typeface="ＭＳ Ｐゴシック"/>
          </a:endParaRPr>
        </a:p>
      </xdr:txBody>
    </xdr:sp>
    <xdr:clientData/>
  </xdr:oneCellAnchor>
  <xdr:twoCellAnchor>
    <xdr:from>
      <xdr:col>2</xdr:col>
      <xdr:colOff>638175</xdr:colOff>
      <xdr:row>34</xdr:row>
      <xdr:rowOff>43133</xdr:rowOff>
    </xdr:from>
    <xdr:to>
      <xdr:col>4</xdr:col>
      <xdr:colOff>155575</xdr:colOff>
      <xdr:row>34</xdr:row>
      <xdr:rowOff>141235</xdr:rowOff>
    </xdr:to>
    <xdr:cxnSp macro="">
      <xdr:nvCxnSpPr>
        <xdr:cNvPr id="69" name="直線コネクタ 68"/>
        <xdr:cNvCxnSpPr/>
      </xdr:nvCxnSpPr>
      <xdr:spPr>
        <a:xfrm>
          <a:off x="2019300" y="5872433"/>
          <a:ext cx="889000" cy="981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36</xdr:row>
      <xdr:rowOff>55100</xdr:rowOff>
    </xdr:from>
    <xdr:to>
      <xdr:col>4</xdr:col>
      <xdr:colOff>206375</xdr:colOff>
      <xdr:row>36</xdr:row>
      <xdr:rowOff>156700</xdr:rowOff>
    </xdr:to>
    <xdr:sp macro="" textlink="">
      <xdr:nvSpPr>
        <xdr:cNvPr id="70" name="フローチャート : 判断 69"/>
        <xdr:cNvSpPr/>
      </xdr:nvSpPr>
      <xdr:spPr>
        <a:xfrm>
          <a:off x="2857500" y="622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36</xdr:row>
      <xdr:rowOff>147827</xdr:rowOff>
    </xdr:from>
    <xdr:ext cx="534377" cy="259045"/>
    <xdr:sp macro="" textlink="">
      <xdr:nvSpPr>
        <xdr:cNvPr id="71" name="テキスト ボックス 70"/>
        <xdr:cNvSpPr txBox="1"/>
      </xdr:nvSpPr>
      <xdr:spPr>
        <a:xfrm>
          <a:off x="2641111" y="63200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55,535</a:t>
          </a:r>
          <a:endParaRPr kumimoji="1" lang="ja-JP" altLang="en-US" sz="1000" b="1">
            <a:solidFill>
              <a:srgbClr val="000080"/>
            </a:solidFill>
            <a:latin typeface="ＭＳ Ｐゴシック"/>
          </a:endParaRPr>
        </a:p>
      </xdr:txBody>
    </xdr:sp>
    <xdr:clientData/>
  </xdr:oneCellAnchor>
  <xdr:twoCellAnchor>
    <xdr:from>
      <xdr:col>1</xdr:col>
      <xdr:colOff>434975</xdr:colOff>
      <xdr:row>34</xdr:row>
      <xdr:rowOff>10966</xdr:rowOff>
    </xdr:from>
    <xdr:to>
      <xdr:col>2</xdr:col>
      <xdr:colOff>638175</xdr:colOff>
      <xdr:row>34</xdr:row>
      <xdr:rowOff>43133</xdr:rowOff>
    </xdr:to>
    <xdr:cxnSp macro="">
      <xdr:nvCxnSpPr>
        <xdr:cNvPr id="72" name="直線コネクタ 71"/>
        <xdr:cNvCxnSpPr/>
      </xdr:nvCxnSpPr>
      <xdr:spPr>
        <a:xfrm>
          <a:off x="1130300" y="5840266"/>
          <a:ext cx="889000" cy="321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157611</xdr:rowOff>
    </xdr:from>
    <xdr:to>
      <xdr:col>3</xdr:col>
      <xdr:colOff>3175</xdr:colOff>
      <xdr:row>36</xdr:row>
      <xdr:rowOff>87761</xdr:rowOff>
    </xdr:to>
    <xdr:sp macro="" textlink="">
      <xdr:nvSpPr>
        <xdr:cNvPr id="73" name="フローチャート : 判断 72"/>
        <xdr:cNvSpPr/>
      </xdr:nvSpPr>
      <xdr:spPr>
        <a:xfrm>
          <a:off x="1968500" y="6158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36</xdr:row>
      <xdr:rowOff>78888</xdr:rowOff>
    </xdr:from>
    <xdr:ext cx="534377" cy="259045"/>
    <xdr:sp macro="" textlink="">
      <xdr:nvSpPr>
        <xdr:cNvPr id="74" name="テキスト ボックス 73"/>
        <xdr:cNvSpPr txBox="1"/>
      </xdr:nvSpPr>
      <xdr:spPr>
        <a:xfrm>
          <a:off x="1752111" y="62510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57,646</a:t>
          </a:r>
          <a:endParaRPr kumimoji="1" lang="ja-JP" altLang="en-US" sz="1000" b="1">
            <a:solidFill>
              <a:srgbClr val="000080"/>
            </a:solidFill>
            <a:latin typeface="ＭＳ Ｐゴシック"/>
          </a:endParaRPr>
        </a:p>
      </xdr:txBody>
    </xdr:sp>
    <xdr:clientData/>
  </xdr:oneCellAnchor>
  <xdr:twoCellAnchor>
    <xdr:from>
      <xdr:col>1</xdr:col>
      <xdr:colOff>384175</xdr:colOff>
      <xdr:row>35</xdr:row>
      <xdr:rowOff>59901</xdr:rowOff>
    </xdr:from>
    <xdr:to>
      <xdr:col>1</xdr:col>
      <xdr:colOff>485775</xdr:colOff>
      <xdr:row>35</xdr:row>
      <xdr:rowOff>161501</xdr:rowOff>
    </xdr:to>
    <xdr:sp macro="" textlink="">
      <xdr:nvSpPr>
        <xdr:cNvPr id="75" name="フローチャート : 判断 74"/>
        <xdr:cNvSpPr/>
      </xdr:nvSpPr>
      <xdr:spPr>
        <a:xfrm>
          <a:off x="1079500" y="6060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35</xdr:row>
      <xdr:rowOff>152628</xdr:rowOff>
    </xdr:from>
    <xdr:ext cx="534377" cy="259045"/>
    <xdr:sp macro="" textlink="">
      <xdr:nvSpPr>
        <xdr:cNvPr id="76" name="テキスト ボックス 75"/>
        <xdr:cNvSpPr txBox="1"/>
      </xdr:nvSpPr>
      <xdr:spPr>
        <a:xfrm>
          <a:off x="863111" y="61533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60,638</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7" name="テキスト ボックス 76"/>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8" name="テキスト ボックス 77"/>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9" name="テキスト ボックス 78"/>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80" name="テキスト ボックス 79"/>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81" name="テキスト ボックス 80"/>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34</xdr:row>
      <xdr:rowOff>29268</xdr:rowOff>
    </xdr:from>
    <xdr:to>
      <xdr:col>6</xdr:col>
      <xdr:colOff>561975</xdr:colOff>
      <xdr:row>34</xdr:row>
      <xdr:rowOff>130868</xdr:rowOff>
    </xdr:to>
    <xdr:sp macro="" textlink="">
      <xdr:nvSpPr>
        <xdr:cNvPr id="82" name="円/楕円 81"/>
        <xdr:cNvSpPr/>
      </xdr:nvSpPr>
      <xdr:spPr>
        <a:xfrm>
          <a:off x="4584700" y="5858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33</xdr:row>
      <xdr:rowOff>52145</xdr:rowOff>
    </xdr:from>
    <xdr:ext cx="534377" cy="259045"/>
    <xdr:sp macro="" textlink="">
      <xdr:nvSpPr>
        <xdr:cNvPr id="83" name="人件費該当値テキスト"/>
        <xdr:cNvSpPr txBox="1"/>
      </xdr:nvSpPr>
      <xdr:spPr>
        <a:xfrm>
          <a:off x="4686300" y="57099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66,826</a:t>
          </a:r>
          <a:endParaRPr kumimoji="1" lang="ja-JP" altLang="en-US" sz="1000" b="1">
            <a:solidFill>
              <a:srgbClr val="FF0000"/>
            </a:solidFill>
            <a:latin typeface="ＭＳ Ｐゴシック"/>
          </a:endParaRPr>
        </a:p>
      </xdr:txBody>
    </xdr:sp>
    <xdr:clientData/>
  </xdr:oneCellAnchor>
  <xdr:twoCellAnchor>
    <xdr:from>
      <xdr:col>5</xdr:col>
      <xdr:colOff>307975</xdr:colOff>
      <xdr:row>34</xdr:row>
      <xdr:rowOff>27080</xdr:rowOff>
    </xdr:from>
    <xdr:to>
      <xdr:col>5</xdr:col>
      <xdr:colOff>409575</xdr:colOff>
      <xdr:row>34</xdr:row>
      <xdr:rowOff>128680</xdr:rowOff>
    </xdr:to>
    <xdr:sp macro="" textlink="">
      <xdr:nvSpPr>
        <xdr:cNvPr id="84" name="円/楕円 83"/>
        <xdr:cNvSpPr/>
      </xdr:nvSpPr>
      <xdr:spPr>
        <a:xfrm>
          <a:off x="3746500" y="585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32</xdr:row>
      <xdr:rowOff>145207</xdr:rowOff>
    </xdr:from>
    <xdr:ext cx="534377" cy="259045"/>
    <xdr:sp macro="" textlink="">
      <xdr:nvSpPr>
        <xdr:cNvPr id="85" name="テキスト ボックス 84"/>
        <xdr:cNvSpPr txBox="1"/>
      </xdr:nvSpPr>
      <xdr:spPr>
        <a:xfrm>
          <a:off x="3530111" y="56316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66,893</a:t>
          </a:r>
          <a:endParaRPr kumimoji="1" lang="ja-JP" altLang="en-US" sz="1000" b="1">
            <a:solidFill>
              <a:srgbClr val="FF0000"/>
            </a:solidFill>
            <a:latin typeface="ＭＳ Ｐゴシック"/>
          </a:endParaRPr>
        </a:p>
      </xdr:txBody>
    </xdr:sp>
    <xdr:clientData/>
  </xdr:oneCellAnchor>
  <xdr:twoCellAnchor>
    <xdr:from>
      <xdr:col>4</xdr:col>
      <xdr:colOff>104775</xdr:colOff>
      <xdr:row>34</xdr:row>
      <xdr:rowOff>90435</xdr:rowOff>
    </xdr:from>
    <xdr:to>
      <xdr:col>4</xdr:col>
      <xdr:colOff>206375</xdr:colOff>
      <xdr:row>35</xdr:row>
      <xdr:rowOff>20585</xdr:rowOff>
    </xdr:to>
    <xdr:sp macro="" textlink="">
      <xdr:nvSpPr>
        <xdr:cNvPr id="86" name="円/楕円 85"/>
        <xdr:cNvSpPr/>
      </xdr:nvSpPr>
      <xdr:spPr>
        <a:xfrm>
          <a:off x="2857500" y="5919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33</xdr:row>
      <xdr:rowOff>37112</xdr:rowOff>
    </xdr:from>
    <xdr:ext cx="534377" cy="259045"/>
    <xdr:sp macro="" textlink="">
      <xdr:nvSpPr>
        <xdr:cNvPr id="87" name="テキスト ボックス 86"/>
        <xdr:cNvSpPr txBox="1"/>
      </xdr:nvSpPr>
      <xdr:spPr>
        <a:xfrm>
          <a:off x="2641111" y="56949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64,953</a:t>
          </a:r>
          <a:endParaRPr kumimoji="1" lang="ja-JP" altLang="en-US" sz="1000" b="1">
            <a:solidFill>
              <a:srgbClr val="FF0000"/>
            </a:solidFill>
            <a:latin typeface="ＭＳ Ｐゴシック"/>
          </a:endParaRPr>
        </a:p>
      </xdr:txBody>
    </xdr:sp>
    <xdr:clientData/>
  </xdr:oneCellAnchor>
  <xdr:twoCellAnchor>
    <xdr:from>
      <xdr:col>2</xdr:col>
      <xdr:colOff>587375</xdr:colOff>
      <xdr:row>33</xdr:row>
      <xdr:rowOff>163783</xdr:rowOff>
    </xdr:from>
    <xdr:to>
      <xdr:col>3</xdr:col>
      <xdr:colOff>3175</xdr:colOff>
      <xdr:row>34</xdr:row>
      <xdr:rowOff>93933</xdr:rowOff>
    </xdr:to>
    <xdr:sp macro="" textlink="">
      <xdr:nvSpPr>
        <xdr:cNvPr id="88" name="円/楕円 87"/>
        <xdr:cNvSpPr/>
      </xdr:nvSpPr>
      <xdr:spPr>
        <a:xfrm>
          <a:off x="1968500" y="5821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32</xdr:row>
      <xdr:rowOff>110460</xdr:rowOff>
    </xdr:from>
    <xdr:ext cx="534377" cy="259045"/>
    <xdr:sp macro="" textlink="">
      <xdr:nvSpPr>
        <xdr:cNvPr id="89" name="テキスト ボックス 88"/>
        <xdr:cNvSpPr txBox="1"/>
      </xdr:nvSpPr>
      <xdr:spPr>
        <a:xfrm>
          <a:off x="1752111" y="55968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67,957</a:t>
          </a:r>
          <a:endParaRPr kumimoji="1" lang="ja-JP" altLang="en-US" sz="1000" b="1">
            <a:solidFill>
              <a:srgbClr val="FF0000"/>
            </a:solidFill>
            <a:latin typeface="ＭＳ Ｐゴシック"/>
          </a:endParaRPr>
        </a:p>
      </xdr:txBody>
    </xdr:sp>
    <xdr:clientData/>
  </xdr:oneCellAnchor>
  <xdr:twoCellAnchor>
    <xdr:from>
      <xdr:col>1</xdr:col>
      <xdr:colOff>384175</xdr:colOff>
      <xdr:row>33</xdr:row>
      <xdr:rowOff>131616</xdr:rowOff>
    </xdr:from>
    <xdr:to>
      <xdr:col>1</xdr:col>
      <xdr:colOff>485775</xdr:colOff>
      <xdr:row>34</xdr:row>
      <xdr:rowOff>61766</xdr:rowOff>
    </xdr:to>
    <xdr:sp macro="" textlink="">
      <xdr:nvSpPr>
        <xdr:cNvPr id="90" name="円/楕円 89"/>
        <xdr:cNvSpPr/>
      </xdr:nvSpPr>
      <xdr:spPr>
        <a:xfrm>
          <a:off x="1079500" y="5789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32</xdr:row>
      <xdr:rowOff>78293</xdr:rowOff>
    </xdr:from>
    <xdr:ext cx="534377" cy="259045"/>
    <xdr:sp macro="" textlink="">
      <xdr:nvSpPr>
        <xdr:cNvPr id="91" name="テキスト ボックス 90"/>
        <xdr:cNvSpPr txBox="1"/>
      </xdr:nvSpPr>
      <xdr:spPr>
        <a:xfrm>
          <a:off x="863111" y="55646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68,942</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4/39</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57,930</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100" name="テキスト ボックス 99"/>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101" name="直線コネクタ 100"/>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60</xdr:row>
      <xdr:rowOff>111777</xdr:rowOff>
    </xdr:from>
    <xdr:ext cx="531299" cy="259045"/>
    <xdr:sp macro="" textlink="">
      <xdr:nvSpPr>
        <xdr:cNvPr id="102" name="テキスト ボックス 101"/>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59</xdr:row>
      <xdr:rowOff>44450</xdr:rowOff>
    </xdr:from>
    <xdr:to>
      <xdr:col>7</xdr:col>
      <xdr:colOff>638175</xdr:colOff>
      <xdr:row>59</xdr:row>
      <xdr:rowOff>44450</xdr:rowOff>
    </xdr:to>
    <xdr:cxnSp macro="">
      <xdr:nvCxnSpPr>
        <xdr:cNvPr id="103" name="直線コネクタ 102"/>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58</xdr:row>
      <xdr:rowOff>73677</xdr:rowOff>
    </xdr:from>
    <xdr:ext cx="531299" cy="259045"/>
    <xdr:sp macro="" textlink="">
      <xdr:nvSpPr>
        <xdr:cNvPr id="104" name="テキスト ボックス 103"/>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5" name="直線コネクタ 104"/>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56</xdr:row>
      <xdr:rowOff>35577</xdr:rowOff>
    </xdr:from>
    <xdr:ext cx="531299" cy="259045"/>
    <xdr:sp macro="" textlink="">
      <xdr:nvSpPr>
        <xdr:cNvPr id="106" name="テキスト ボックス 105"/>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7" name="直線コネクタ 106"/>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53</xdr:row>
      <xdr:rowOff>168927</xdr:rowOff>
    </xdr:from>
    <xdr:ext cx="531299" cy="259045"/>
    <xdr:sp macro="" textlink="">
      <xdr:nvSpPr>
        <xdr:cNvPr id="108" name="テキスト ボックス 107"/>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9" name="直線コネクタ 108"/>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51</xdr:row>
      <xdr:rowOff>130827</xdr:rowOff>
    </xdr:from>
    <xdr:ext cx="531299" cy="259045"/>
    <xdr:sp macro="" textlink="">
      <xdr:nvSpPr>
        <xdr:cNvPr id="110" name="テキスト ボックス 109"/>
        <xdr:cNvSpPr txBox="1"/>
      </xdr:nvSpPr>
      <xdr:spPr>
        <a:xfrm>
          <a:off x="230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11" name="直線コネクタ 110"/>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49</xdr:row>
      <xdr:rowOff>92727</xdr:rowOff>
    </xdr:from>
    <xdr:ext cx="531299" cy="259045"/>
    <xdr:sp macro="" textlink="">
      <xdr:nvSpPr>
        <xdr:cNvPr id="112" name="テキスト ボックス 111"/>
        <xdr:cNvSpPr txBox="1"/>
      </xdr:nvSpPr>
      <xdr:spPr>
        <a:xfrm>
          <a:off x="230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3" name="直線コネクタ 112"/>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47</xdr:row>
      <xdr:rowOff>54627</xdr:rowOff>
    </xdr:from>
    <xdr:ext cx="531299" cy="259045"/>
    <xdr:sp macro="" textlink="">
      <xdr:nvSpPr>
        <xdr:cNvPr id="114" name="テキスト ボックス 113"/>
        <xdr:cNvSpPr txBox="1"/>
      </xdr:nvSpPr>
      <xdr:spPr>
        <a:xfrm>
          <a:off x="230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5"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51</xdr:row>
      <xdr:rowOff>112458</xdr:rowOff>
    </xdr:from>
    <xdr:to>
      <xdr:col>6</xdr:col>
      <xdr:colOff>510540</xdr:colOff>
      <xdr:row>58</xdr:row>
      <xdr:rowOff>140348</xdr:rowOff>
    </xdr:to>
    <xdr:cxnSp macro="">
      <xdr:nvCxnSpPr>
        <xdr:cNvPr id="116" name="直線コネクタ 115"/>
        <xdr:cNvCxnSpPr/>
      </xdr:nvCxnSpPr>
      <xdr:spPr>
        <a:xfrm flipV="1">
          <a:off x="4633595" y="8856408"/>
          <a:ext cx="1270" cy="1228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144175</xdr:rowOff>
    </xdr:from>
    <xdr:ext cx="534377" cy="259045"/>
    <xdr:sp macro="" textlink="">
      <xdr:nvSpPr>
        <xdr:cNvPr id="117" name="物件費最小値テキスト"/>
        <xdr:cNvSpPr txBox="1"/>
      </xdr:nvSpPr>
      <xdr:spPr>
        <a:xfrm>
          <a:off x="4686300" y="100882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31,983</a:t>
          </a:r>
          <a:endParaRPr kumimoji="1" lang="ja-JP" altLang="en-US" sz="1000" b="1">
            <a:latin typeface="ＭＳ Ｐゴシック"/>
          </a:endParaRPr>
        </a:p>
      </xdr:txBody>
    </xdr:sp>
    <xdr:clientData/>
  </xdr:oneCellAnchor>
  <xdr:twoCellAnchor>
    <xdr:from>
      <xdr:col>6</xdr:col>
      <xdr:colOff>422275</xdr:colOff>
      <xdr:row>58</xdr:row>
      <xdr:rowOff>140348</xdr:rowOff>
    </xdr:from>
    <xdr:to>
      <xdr:col>6</xdr:col>
      <xdr:colOff>600075</xdr:colOff>
      <xdr:row>58</xdr:row>
      <xdr:rowOff>140348</xdr:rowOff>
    </xdr:to>
    <xdr:cxnSp macro="">
      <xdr:nvCxnSpPr>
        <xdr:cNvPr id="118" name="直線コネクタ 117"/>
        <xdr:cNvCxnSpPr/>
      </xdr:nvCxnSpPr>
      <xdr:spPr>
        <a:xfrm>
          <a:off x="4546600" y="10084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50</xdr:row>
      <xdr:rowOff>59135</xdr:rowOff>
    </xdr:from>
    <xdr:ext cx="534377" cy="259045"/>
    <xdr:sp macro="" textlink="">
      <xdr:nvSpPr>
        <xdr:cNvPr id="119" name="物件費最大値テキスト"/>
        <xdr:cNvSpPr txBox="1"/>
      </xdr:nvSpPr>
      <xdr:spPr>
        <a:xfrm>
          <a:off x="4686300" y="86316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64,215</a:t>
          </a:r>
          <a:endParaRPr kumimoji="1" lang="ja-JP" altLang="en-US" sz="1000" b="1">
            <a:latin typeface="ＭＳ Ｐゴシック"/>
          </a:endParaRPr>
        </a:p>
      </xdr:txBody>
    </xdr:sp>
    <xdr:clientData/>
  </xdr:oneCellAnchor>
  <xdr:twoCellAnchor>
    <xdr:from>
      <xdr:col>6</xdr:col>
      <xdr:colOff>422275</xdr:colOff>
      <xdr:row>51</xdr:row>
      <xdr:rowOff>112458</xdr:rowOff>
    </xdr:from>
    <xdr:to>
      <xdr:col>6</xdr:col>
      <xdr:colOff>600075</xdr:colOff>
      <xdr:row>51</xdr:row>
      <xdr:rowOff>112458</xdr:rowOff>
    </xdr:to>
    <xdr:cxnSp macro="">
      <xdr:nvCxnSpPr>
        <xdr:cNvPr id="120" name="直線コネクタ 119"/>
        <xdr:cNvCxnSpPr/>
      </xdr:nvCxnSpPr>
      <xdr:spPr>
        <a:xfrm>
          <a:off x="4546600" y="88564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52</xdr:row>
      <xdr:rowOff>92380</xdr:rowOff>
    </xdr:from>
    <xdr:to>
      <xdr:col>6</xdr:col>
      <xdr:colOff>511175</xdr:colOff>
      <xdr:row>53</xdr:row>
      <xdr:rowOff>155169</xdr:rowOff>
    </xdr:to>
    <xdr:cxnSp macro="">
      <xdr:nvCxnSpPr>
        <xdr:cNvPr id="121" name="直線コネクタ 120"/>
        <xdr:cNvCxnSpPr/>
      </xdr:nvCxnSpPr>
      <xdr:spPr>
        <a:xfrm flipV="1">
          <a:off x="3797300" y="9007780"/>
          <a:ext cx="838200" cy="234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55</xdr:row>
      <xdr:rowOff>2862</xdr:rowOff>
    </xdr:from>
    <xdr:ext cx="534377" cy="259045"/>
    <xdr:sp macro="" textlink="">
      <xdr:nvSpPr>
        <xdr:cNvPr id="122" name="物件費平均値テキスト"/>
        <xdr:cNvSpPr txBox="1"/>
      </xdr:nvSpPr>
      <xdr:spPr>
        <a:xfrm>
          <a:off x="4686300" y="943261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47,192</a:t>
          </a:r>
          <a:endParaRPr kumimoji="1" lang="ja-JP" altLang="en-US" sz="1000" b="1">
            <a:solidFill>
              <a:srgbClr val="000080"/>
            </a:solidFill>
            <a:latin typeface="ＭＳ Ｐゴシック"/>
          </a:endParaRPr>
        </a:p>
      </xdr:txBody>
    </xdr:sp>
    <xdr:clientData/>
  </xdr:oneCellAnchor>
  <xdr:twoCellAnchor>
    <xdr:from>
      <xdr:col>6</xdr:col>
      <xdr:colOff>460375</xdr:colOff>
      <xdr:row>55</xdr:row>
      <xdr:rowOff>24435</xdr:rowOff>
    </xdr:from>
    <xdr:to>
      <xdr:col>6</xdr:col>
      <xdr:colOff>561975</xdr:colOff>
      <xdr:row>55</xdr:row>
      <xdr:rowOff>126035</xdr:rowOff>
    </xdr:to>
    <xdr:sp macro="" textlink="">
      <xdr:nvSpPr>
        <xdr:cNvPr id="123" name="フローチャート : 判断 122"/>
        <xdr:cNvSpPr/>
      </xdr:nvSpPr>
      <xdr:spPr>
        <a:xfrm>
          <a:off x="4584700" y="9454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53</xdr:row>
      <xdr:rowOff>155169</xdr:rowOff>
    </xdr:from>
    <xdr:to>
      <xdr:col>5</xdr:col>
      <xdr:colOff>358775</xdr:colOff>
      <xdr:row>54</xdr:row>
      <xdr:rowOff>155169</xdr:rowOff>
    </xdr:to>
    <xdr:cxnSp macro="">
      <xdr:nvCxnSpPr>
        <xdr:cNvPr id="124" name="直線コネクタ 123"/>
        <xdr:cNvCxnSpPr/>
      </xdr:nvCxnSpPr>
      <xdr:spPr>
        <a:xfrm flipV="1">
          <a:off x="2908300" y="9242019"/>
          <a:ext cx="889000" cy="171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55</xdr:row>
      <xdr:rowOff>71298</xdr:rowOff>
    </xdr:from>
    <xdr:to>
      <xdr:col>5</xdr:col>
      <xdr:colOff>409575</xdr:colOff>
      <xdr:row>56</xdr:row>
      <xdr:rowOff>1448</xdr:rowOff>
    </xdr:to>
    <xdr:sp macro="" textlink="">
      <xdr:nvSpPr>
        <xdr:cNvPr id="125" name="フローチャート : 判断 124"/>
        <xdr:cNvSpPr/>
      </xdr:nvSpPr>
      <xdr:spPr>
        <a:xfrm>
          <a:off x="3746500" y="95010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55</xdr:row>
      <xdr:rowOff>164025</xdr:rowOff>
    </xdr:from>
    <xdr:ext cx="534377" cy="259045"/>
    <xdr:sp macro="" textlink="">
      <xdr:nvSpPr>
        <xdr:cNvPr id="126" name="テキスト ボックス 125"/>
        <xdr:cNvSpPr txBox="1"/>
      </xdr:nvSpPr>
      <xdr:spPr>
        <a:xfrm>
          <a:off x="3530111" y="95937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45,962</a:t>
          </a:r>
          <a:endParaRPr kumimoji="1" lang="ja-JP" altLang="en-US" sz="1000" b="1">
            <a:solidFill>
              <a:srgbClr val="000080"/>
            </a:solidFill>
            <a:latin typeface="ＭＳ Ｐゴシック"/>
          </a:endParaRPr>
        </a:p>
      </xdr:txBody>
    </xdr:sp>
    <xdr:clientData/>
  </xdr:oneCellAnchor>
  <xdr:twoCellAnchor>
    <xdr:from>
      <xdr:col>2</xdr:col>
      <xdr:colOff>638175</xdr:colOff>
      <xdr:row>54</xdr:row>
      <xdr:rowOff>155169</xdr:rowOff>
    </xdr:from>
    <xdr:to>
      <xdr:col>4</xdr:col>
      <xdr:colOff>155575</xdr:colOff>
      <xdr:row>54</xdr:row>
      <xdr:rowOff>165913</xdr:rowOff>
    </xdr:to>
    <xdr:cxnSp macro="">
      <xdr:nvCxnSpPr>
        <xdr:cNvPr id="127" name="直線コネクタ 126"/>
        <xdr:cNvCxnSpPr/>
      </xdr:nvCxnSpPr>
      <xdr:spPr>
        <a:xfrm flipV="1">
          <a:off x="2019300" y="9413469"/>
          <a:ext cx="889000" cy="107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56</xdr:row>
      <xdr:rowOff>22034</xdr:rowOff>
    </xdr:from>
    <xdr:to>
      <xdr:col>4</xdr:col>
      <xdr:colOff>206375</xdr:colOff>
      <xdr:row>56</xdr:row>
      <xdr:rowOff>123634</xdr:rowOff>
    </xdr:to>
    <xdr:sp macro="" textlink="">
      <xdr:nvSpPr>
        <xdr:cNvPr id="128" name="フローチャート : 判断 127"/>
        <xdr:cNvSpPr/>
      </xdr:nvSpPr>
      <xdr:spPr>
        <a:xfrm>
          <a:off x="2857500" y="9623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56</xdr:row>
      <xdr:rowOff>114761</xdr:rowOff>
    </xdr:from>
    <xdr:ext cx="534377" cy="259045"/>
    <xdr:sp macro="" textlink="">
      <xdr:nvSpPr>
        <xdr:cNvPr id="129" name="テキスト ボックス 128"/>
        <xdr:cNvSpPr txBox="1"/>
      </xdr:nvSpPr>
      <xdr:spPr>
        <a:xfrm>
          <a:off x="2641111" y="97159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42,755</a:t>
          </a:r>
          <a:endParaRPr kumimoji="1" lang="ja-JP" altLang="en-US" sz="1000" b="1">
            <a:solidFill>
              <a:srgbClr val="000080"/>
            </a:solidFill>
            <a:latin typeface="ＭＳ Ｐゴシック"/>
          </a:endParaRPr>
        </a:p>
      </xdr:txBody>
    </xdr:sp>
    <xdr:clientData/>
  </xdr:oneCellAnchor>
  <xdr:twoCellAnchor>
    <xdr:from>
      <xdr:col>1</xdr:col>
      <xdr:colOff>434975</xdr:colOff>
      <xdr:row>54</xdr:row>
      <xdr:rowOff>103695</xdr:rowOff>
    </xdr:from>
    <xdr:to>
      <xdr:col>2</xdr:col>
      <xdr:colOff>638175</xdr:colOff>
      <xdr:row>54</xdr:row>
      <xdr:rowOff>165913</xdr:rowOff>
    </xdr:to>
    <xdr:cxnSp macro="">
      <xdr:nvCxnSpPr>
        <xdr:cNvPr id="130" name="直線コネクタ 129"/>
        <xdr:cNvCxnSpPr/>
      </xdr:nvCxnSpPr>
      <xdr:spPr>
        <a:xfrm>
          <a:off x="1130300" y="9361995"/>
          <a:ext cx="889000" cy="62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25806</xdr:rowOff>
    </xdr:from>
    <xdr:to>
      <xdr:col>3</xdr:col>
      <xdr:colOff>3175</xdr:colOff>
      <xdr:row>56</xdr:row>
      <xdr:rowOff>127406</xdr:rowOff>
    </xdr:to>
    <xdr:sp macro="" textlink="">
      <xdr:nvSpPr>
        <xdr:cNvPr id="131" name="フローチャート : 判断 130"/>
        <xdr:cNvSpPr/>
      </xdr:nvSpPr>
      <xdr:spPr>
        <a:xfrm>
          <a:off x="1968500" y="96270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56</xdr:row>
      <xdr:rowOff>118533</xdr:rowOff>
    </xdr:from>
    <xdr:ext cx="534377" cy="259045"/>
    <xdr:sp macro="" textlink="">
      <xdr:nvSpPr>
        <xdr:cNvPr id="132" name="テキスト ボックス 131"/>
        <xdr:cNvSpPr txBox="1"/>
      </xdr:nvSpPr>
      <xdr:spPr>
        <a:xfrm>
          <a:off x="1752111" y="97197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42,656</a:t>
          </a:r>
          <a:endParaRPr kumimoji="1" lang="ja-JP" altLang="en-US" sz="1000" b="1">
            <a:solidFill>
              <a:srgbClr val="000080"/>
            </a:solidFill>
            <a:latin typeface="ＭＳ Ｐゴシック"/>
          </a:endParaRPr>
        </a:p>
      </xdr:txBody>
    </xdr:sp>
    <xdr:clientData/>
  </xdr:oneCellAnchor>
  <xdr:twoCellAnchor>
    <xdr:from>
      <xdr:col>1</xdr:col>
      <xdr:colOff>384175</xdr:colOff>
      <xdr:row>55</xdr:row>
      <xdr:rowOff>169176</xdr:rowOff>
    </xdr:from>
    <xdr:to>
      <xdr:col>1</xdr:col>
      <xdr:colOff>485775</xdr:colOff>
      <xdr:row>56</xdr:row>
      <xdr:rowOff>99326</xdr:rowOff>
    </xdr:to>
    <xdr:sp macro="" textlink="">
      <xdr:nvSpPr>
        <xdr:cNvPr id="133" name="フローチャート : 判断 132"/>
        <xdr:cNvSpPr/>
      </xdr:nvSpPr>
      <xdr:spPr>
        <a:xfrm>
          <a:off x="1079500" y="95989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56</xdr:row>
      <xdr:rowOff>90453</xdr:rowOff>
    </xdr:from>
    <xdr:ext cx="534377" cy="259045"/>
    <xdr:sp macro="" textlink="">
      <xdr:nvSpPr>
        <xdr:cNvPr id="134" name="テキスト ボックス 133"/>
        <xdr:cNvSpPr txBox="1"/>
      </xdr:nvSpPr>
      <xdr:spPr>
        <a:xfrm>
          <a:off x="863111" y="96916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43,393</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5" name="テキスト ボックス 134"/>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6" name="テキスト ボックス 135"/>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7" name="テキスト ボックス 136"/>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8" name="テキスト ボックス 137"/>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9" name="テキスト ボックス 138"/>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52</xdr:row>
      <xdr:rowOff>41580</xdr:rowOff>
    </xdr:from>
    <xdr:to>
      <xdr:col>6</xdr:col>
      <xdr:colOff>561975</xdr:colOff>
      <xdr:row>52</xdr:row>
      <xdr:rowOff>143180</xdr:rowOff>
    </xdr:to>
    <xdr:sp macro="" textlink="">
      <xdr:nvSpPr>
        <xdr:cNvPr id="140" name="円/楕円 139"/>
        <xdr:cNvSpPr/>
      </xdr:nvSpPr>
      <xdr:spPr>
        <a:xfrm>
          <a:off x="4584700" y="895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51</xdr:row>
      <xdr:rowOff>64457</xdr:rowOff>
    </xdr:from>
    <xdr:ext cx="534377" cy="259045"/>
    <xdr:sp macro="" textlink="">
      <xdr:nvSpPr>
        <xdr:cNvPr id="141" name="物件費該当値テキスト"/>
        <xdr:cNvSpPr txBox="1"/>
      </xdr:nvSpPr>
      <xdr:spPr>
        <a:xfrm>
          <a:off x="4686300" y="88084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60,242</a:t>
          </a:r>
          <a:endParaRPr kumimoji="1" lang="ja-JP" altLang="en-US" sz="1000" b="1">
            <a:solidFill>
              <a:srgbClr val="FF0000"/>
            </a:solidFill>
            <a:latin typeface="ＭＳ Ｐゴシック"/>
          </a:endParaRPr>
        </a:p>
      </xdr:txBody>
    </xdr:sp>
    <xdr:clientData/>
  </xdr:oneCellAnchor>
  <xdr:twoCellAnchor>
    <xdr:from>
      <xdr:col>5</xdr:col>
      <xdr:colOff>307975</xdr:colOff>
      <xdr:row>53</xdr:row>
      <xdr:rowOff>104369</xdr:rowOff>
    </xdr:from>
    <xdr:to>
      <xdr:col>5</xdr:col>
      <xdr:colOff>409575</xdr:colOff>
      <xdr:row>54</xdr:row>
      <xdr:rowOff>34519</xdr:rowOff>
    </xdr:to>
    <xdr:sp macro="" textlink="">
      <xdr:nvSpPr>
        <xdr:cNvPr id="142" name="円/楕円 141"/>
        <xdr:cNvSpPr/>
      </xdr:nvSpPr>
      <xdr:spPr>
        <a:xfrm>
          <a:off x="3746500" y="91912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52</xdr:row>
      <xdr:rowOff>51046</xdr:rowOff>
    </xdr:from>
    <xdr:ext cx="534377" cy="259045"/>
    <xdr:sp macro="" textlink="">
      <xdr:nvSpPr>
        <xdr:cNvPr id="143" name="テキスト ボックス 142"/>
        <xdr:cNvSpPr txBox="1"/>
      </xdr:nvSpPr>
      <xdr:spPr>
        <a:xfrm>
          <a:off x="3530111" y="89664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54,094</a:t>
          </a:r>
          <a:endParaRPr kumimoji="1" lang="ja-JP" altLang="en-US" sz="1000" b="1">
            <a:solidFill>
              <a:srgbClr val="FF0000"/>
            </a:solidFill>
            <a:latin typeface="ＭＳ Ｐゴシック"/>
          </a:endParaRPr>
        </a:p>
      </xdr:txBody>
    </xdr:sp>
    <xdr:clientData/>
  </xdr:oneCellAnchor>
  <xdr:twoCellAnchor>
    <xdr:from>
      <xdr:col>4</xdr:col>
      <xdr:colOff>104775</xdr:colOff>
      <xdr:row>54</xdr:row>
      <xdr:rowOff>104369</xdr:rowOff>
    </xdr:from>
    <xdr:to>
      <xdr:col>4</xdr:col>
      <xdr:colOff>206375</xdr:colOff>
      <xdr:row>55</xdr:row>
      <xdr:rowOff>34519</xdr:rowOff>
    </xdr:to>
    <xdr:sp macro="" textlink="">
      <xdr:nvSpPr>
        <xdr:cNvPr id="144" name="円/楕円 143"/>
        <xdr:cNvSpPr/>
      </xdr:nvSpPr>
      <xdr:spPr>
        <a:xfrm>
          <a:off x="2857500" y="93626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53</xdr:row>
      <xdr:rowOff>51046</xdr:rowOff>
    </xdr:from>
    <xdr:ext cx="534377" cy="259045"/>
    <xdr:sp macro="" textlink="">
      <xdr:nvSpPr>
        <xdr:cNvPr id="145" name="テキスト ボックス 144"/>
        <xdr:cNvSpPr txBox="1"/>
      </xdr:nvSpPr>
      <xdr:spPr>
        <a:xfrm>
          <a:off x="2641111" y="91378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49,594</a:t>
          </a:r>
          <a:endParaRPr kumimoji="1" lang="ja-JP" altLang="en-US" sz="1000" b="1">
            <a:solidFill>
              <a:srgbClr val="FF0000"/>
            </a:solidFill>
            <a:latin typeface="ＭＳ Ｐゴシック"/>
          </a:endParaRPr>
        </a:p>
      </xdr:txBody>
    </xdr:sp>
    <xdr:clientData/>
  </xdr:oneCellAnchor>
  <xdr:twoCellAnchor>
    <xdr:from>
      <xdr:col>2</xdr:col>
      <xdr:colOff>587375</xdr:colOff>
      <xdr:row>54</xdr:row>
      <xdr:rowOff>115113</xdr:rowOff>
    </xdr:from>
    <xdr:to>
      <xdr:col>3</xdr:col>
      <xdr:colOff>3175</xdr:colOff>
      <xdr:row>55</xdr:row>
      <xdr:rowOff>45263</xdr:rowOff>
    </xdr:to>
    <xdr:sp macro="" textlink="">
      <xdr:nvSpPr>
        <xdr:cNvPr id="146" name="円/楕円 145"/>
        <xdr:cNvSpPr/>
      </xdr:nvSpPr>
      <xdr:spPr>
        <a:xfrm>
          <a:off x="1968500" y="9373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53</xdr:row>
      <xdr:rowOff>61790</xdr:rowOff>
    </xdr:from>
    <xdr:ext cx="534377" cy="259045"/>
    <xdr:sp macro="" textlink="">
      <xdr:nvSpPr>
        <xdr:cNvPr id="147" name="テキスト ボックス 146"/>
        <xdr:cNvSpPr txBox="1"/>
      </xdr:nvSpPr>
      <xdr:spPr>
        <a:xfrm>
          <a:off x="1752111" y="91486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49,312</a:t>
          </a:r>
          <a:endParaRPr kumimoji="1" lang="ja-JP" altLang="en-US" sz="1000" b="1">
            <a:solidFill>
              <a:srgbClr val="FF0000"/>
            </a:solidFill>
            <a:latin typeface="ＭＳ Ｐゴシック"/>
          </a:endParaRPr>
        </a:p>
      </xdr:txBody>
    </xdr:sp>
    <xdr:clientData/>
  </xdr:oneCellAnchor>
  <xdr:twoCellAnchor>
    <xdr:from>
      <xdr:col>1</xdr:col>
      <xdr:colOff>384175</xdr:colOff>
      <xdr:row>54</xdr:row>
      <xdr:rowOff>52895</xdr:rowOff>
    </xdr:from>
    <xdr:to>
      <xdr:col>1</xdr:col>
      <xdr:colOff>485775</xdr:colOff>
      <xdr:row>54</xdr:row>
      <xdr:rowOff>154495</xdr:rowOff>
    </xdr:to>
    <xdr:sp macro="" textlink="">
      <xdr:nvSpPr>
        <xdr:cNvPr id="148" name="円/楕円 147"/>
        <xdr:cNvSpPr/>
      </xdr:nvSpPr>
      <xdr:spPr>
        <a:xfrm>
          <a:off x="1079500" y="9311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52</xdr:row>
      <xdr:rowOff>171022</xdr:rowOff>
    </xdr:from>
    <xdr:ext cx="534377" cy="259045"/>
    <xdr:sp macro="" textlink="">
      <xdr:nvSpPr>
        <xdr:cNvPr id="149" name="テキスト ボックス 148"/>
        <xdr:cNvSpPr txBox="1"/>
      </xdr:nvSpPr>
      <xdr:spPr>
        <a:xfrm>
          <a:off x="863111" y="90864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50,945</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50" name="正方形/長方形 149"/>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1" name="正方形/長方形 150"/>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2" name="正方形/長方形 151"/>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29/39</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3" name="正方形/長方形 152"/>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4" name="正方形/長方形 153"/>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5" name="正方形/長方形 154"/>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6" name="正方形/長方形 155"/>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3,874</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7" name="正方形/長方形 156"/>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8" name="テキスト ボックス 157"/>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9" name="直線コネクタ 158"/>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78</xdr:row>
      <xdr:rowOff>139700</xdr:rowOff>
    </xdr:from>
    <xdr:to>
      <xdr:col>7</xdr:col>
      <xdr:colOff>638175</xdr:colOff>
      <xdr:row>78</xdr:row>
      <xdr:rowOff>139700</xdr:rowOff>
    </xdr:to>
    <xdr:cxnSp macro="">
      <xdr:nvCxnSpPr>
        <xdr:cNvPr id="160" name="直線コネクタ 159"/>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77</xdr:row>
      <xdr:rowOff>168927</xdr:rowOff>
    </xdr:from>
    <xdr:ext cx="248786" cy="259045"/>
    <xdr:sp macro="" textlink="">
      <xdr:nvSpPr>
        <xdr:cNvPr id="161" name="テキスト ボックス 160"/>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76</xdr:row>
      <xdr:rowOff>25400</xdr:rowOff>
    </xdr:from>
    <xdr:to>
      <xdr:col>7</xdr:col>
      <xdr:colOff>638175</xdr:colOff>
      <xdr:row>76</xdr:row>
      <xdr:rowOff>25400</xdr:rowOff>
    </xdr:to>
    <xdr:cxnSp macro="">
      <xdr:nvCxnSpPr>
        <xdr:cNvPr id="162" name="直線コネクタ 161"/>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75</xdr:row>
      <xdr:rowOff>54627</xdr:rowOff>
    </xdr:from>
    <xdr:ext cx="467179" cy="259045"/>
    <xdr:sp macro="" textlink="">
      <xdr:nvSpPr>
        <xdr:cNvPr id="163" name="テキスト ボックス 162"/>
        <xdr:cNvSpPr txBox="1"/>
      </xdr:nvSpPr>
      <xdr:spPr>
        <a:xfrm>
          <a:off x="294821" y="1291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xdr:col>
      <xdr:colOff>66675</xdr:colOff>
      <xdr:row>73</xdr:row>
      <xdr:rowOff>82550</xdr:rowOff>
    </xdr:from>
    <xdr:to>
      <xdr:col>7</xdr:col>
      <xdr:colOff>638175</xdr:colOff>
      <xdr:row>73</xdr:row>
      <xdr:rowOff>82550</xdr:rowOff>
    </xdr:to>
    <xdr:cxnSp macro="">
      <xdr:nvCxnSpPr>
        <xdr:cNvPr id="164" name="直線コネクタ 163"/>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72</xdr:row>
      <xdr:rowOff>111777</xdr:rowOff>
    </xdr:from>
    <xdr:ext cx="531299" cy="259045"/>
    <xdr:sp macro="" textlink="">
      <xdr:nvSpPr>
        <xdr:cNvPr id="165" name="テキスト ボックス 164"/>
        <xdr:cNvSpPr txBox="1"/>
      </xdr:nvSpPr>
      <xdr:spPr>
        <a:xfrm>
          <a:off x="230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70</xdr:row>
      <xdr:rowOff>139700</xdr:rowOff>
    </xdr:from>
    <xdr:to>
      <xdr:col>7</xdr:col>
      <xdr:colOff>638175</xdr:colOff>
      <xdr:row>70</xdr:row>
      <xdr:rowOff>139700</xdr:rowOff>
    </xdr:to>
    <xdr:cxnSp macro="">
      <xdr:nvCxnSpPr>
        <xdr:cNvPr id="166" name="直線コネクタ 165"/>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168927</xdr:rowOff>
    </xdr:from>
    <xdr:ext cx="531299" cy="259045"/>
    <xdr:sp macro="" textlink="">
      <xdr:nvSpPr>
        <xdr:cNvPr id="167" name="テキスト ボックス 166"/>
        <xdr:cNvSpPr txBox="1"/>
      </xdr:nvSpPr>
      <xdr:spPr>
        <a:xfrm>
          <a:off x="230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8" name="直線コネクタ 167"/>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69" name="テキスト ボックス 168"/>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0"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15799</xdr:rowOff>
    </xdr:from>
    <xdr:to>
      <xdr:col>6</xdr:col>
      <xdr:colOff>510540</xdr:colOff>
      <xdr:row>78</xdr:row>
      <xdr:rowOff>74777</xdr:rowOff>
    </xdr:to>
    <xdr:cxnSp macro="">
      <xdr:nvCxnSpPr>
        <xdr:cNvPr id="171" name="直線コネクタ 170"/>
        <xdr:cNvCxnSpPr/>
      </xdr:nvCxnSpPr>
      <xdr:spPr>
        <a:xfrm flipV="1">
          <a:off x="4633595" y="12017299"/>
          <a:ext cx="1270" cy="14305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78604</xdr:rowOff>
    </xdr:from>
    <xdr:ext cx="378565" cy="259045"/>
    <xdr:sp macro="" textlink="">
      <xdr:nvSpPr>
        <xdr:cNvPr id="172" name="維持補修費最小値テキスト"/>
        <xdr:cNvSpPr txBox="1"/>
      </xdr:nvSpPr>
      <xdr:spPr>
        <a:xfrm>
          <a:off x="4686300" y="1345170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710</a:t>
          </a:r>
          <a:endParaRPr kumimoji="1" lang="ja-JP" altLang="en-US" sz="1000" b="1">
            <a:latin typeface="ＭＳ Ｐゴシック"/>
          </a:endParaRPr>
        </a:p>
      </xdr:txBody>
    </xdr:sp>
    <xdr:clientData/>
  </xdr:oneCellAnchor>
  <xdr:twoCellAnchor>
    <xdr:from>
      <xdr:col>6</xdr:col>
      <xdr:colOff>422275</xdr:colOff>
      <xdr:row>78</xdr:row>
      <xdr:rowOff>74777</xdr:rowOff>
    </xdr:from>
    <xdr:to>
      <xdr:col>6</xdr:col>
      <xdr:colOff>600075</xdr:colOff>
      <xdr:row>78</xdr:row>
      <xdr:rowOff>74777</xdr:rowOff>
    </xdr:to>
    <xdr:cxnSp macro="">
      <xdr:nvCxnSpPr>
        <xdr:cNvPr id="173" name="直線コネクタ 172"/>
        <xdr:cNvCxnSpPr/>
      </xdr:nvCxnSpPr>
      <xdr:spPr>
        <a:xfrm>
          <a:off x="4546600" y="134478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68</xdr:row>
      <xdr:rowOff>133926</xdr:rowOff>
    </xdr:from>
    <xdr:ext cx="534377" cy="259045"/>
    <xdr:sp macro="" textlink="">
      <xdr:nvSpPr>
        <xdr:cNvPr id="174" name="維持補修費最大値テキスト"/>
        <xdr:cNvSpPr txBox="1"/>
      </xdr:nvSpPr>
      <xdr:spPr>
        <a:xfrm>
          <a:off x="4686300" y="117925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16,355</a:t>
          </a:r>
          <a:endParaRPr kumimoji="1" lang="ja-JP" altLang="en-US" sz="1000" b="1">
            <a:latin typeface="ＭＳ Ｐゴシック"/>
          </a:endParaRPr>
        </a:p>
      </xdr:txBody>
    </xdr:sp>
    <xdr:clientData/>
  </xdr:oneCellAnchor>
  <xdr:twoCellAnchor>
    <xdr:from>
      <xdr:col>6</xdr:col>
      <xdr:colOff>422275</xdr:colOff>
      <xdr:row>70</xdr:row>
      <xdr:rowOff>15799</xdr:rowOff>
    </xdr:from>
    <xdr:to>
      <xdr:col>6</xdr:col>
      <xdr:colOff>600075</xdr:colOff>
      <xdr:row>70</xdr:row>
      <xdr:rowOff>15799</xdr:rowOff>
    </xdr:to>
    <xdr:cxnSp macro="">
      <xdr:nvCxnSpPr>
        <xdr:cNvPr id="175" name="直線コネクタ 174"/>
        <xdr:cNvCxnSpPr/>
      </xdr:nvCxnSpPr>
      <xdr:spPr>
        <a:xfrm>
          <a:off x="4546600" y="120172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77</xdr:row>
      <xdr:rowOff>49174</xdr:rowOff>
    </xdr:from>
    <xdr:to>
      <xdr:col>6</xdr:col>
      <xdr:colOff>511175</xdr:colOff>
      <xdr:row>77</xdr:row>
      <xdr:rowOff>63805</xdr:rowOff>
    </xdr:to>
    <xdr:cxnSp macro="">
      <xdr:nvCxnSpPr>
        <xdr:cNvPr id="176" name="直線コネクタ 175"/>
        <xdr:cNvCxnSpPr/>
      </xdr:nvCxnSpPr>
      <xdr:spPr>
        <a:xfrm flipV="1">
          <a:off x="3797300" y="13250824"/>
          <a:ext cx="838200" cy="146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75</xdr:row>
      <xdr:rowOff>67063</xdr:rowOff>
    </xdr:from>
    <xdr:ext cx="469744" cy="259045"/>
    <xdr:sp macro="" textlink="">
      <xdr:nvSpPr>
        <xdr:cNvPr id="177" name="維持補修費平均値テキスト"/>
        <xdr:cNvSpPr txBox="1"/>
      </xdr:nvSpPr>
      <xdr:spPr>
        <a:xfrm>
          <a:off x="4686300" y="1292581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4,239</a:t>
          </a:r>
          <a:endParaRPr kumimoji="1" lang="ja-JP" altLang="en-US" sz="1000" b="1">
            <a:solidFill>
              <a:srgbClr val="000080"/>
            </a:solidFill>
            <a:latin typeface="ＭＳ Ｐゴシック"/>
          </a:endParaRPr>
        </a:p>
      </xdr:txBody>
    </xdr:sp>
    <xdr:clientData/>
  </xdr:oneCellAnchor>
  <xdr:twoCellAnchor>
    <xdr:from>
      <xdr:col>6</xdr:col>
      <xdr:colOff>460375</xdr:colOff>
      <xdr:row>76</xdr:row>
      <xdr:rowOff>44186</xdr:rowOff>
    </xdr:from>
    <xdr:to>
      <xdr:col>6</xdr:col>
      <xdr:colOff>561975</xdr:colOff>
      <xdr:row>76</xdr:row>
      <xdr:rowOff>145786</xdr:rowOff>
    </xdr:to>
    <xdr:sp macro="" textlink="">
      <xdr:nvSpPr>
        <xdr:cNvPr id="178" name="フローチャート : 判断 177"/>
        <xdr:cNvSpPr/>
      </xdr:nvSpPr>
      <xdr:spPr>
        <a:xfrm>
          <a:off x="4584700" y="13074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76</xdr:row>
      <xdr:rowOff>168594</xdr:rowOff>
    </xdr:from>
    <xdr:to>
      <xdr:col>5</xdr:col>
      <xdr:colOff>358775</xdr:colOff>
      <xdr:row>77</xdr:row>
      <xdr:rowOff>63805</xdr:rowOff>
    </xdr:to>
    <xdr:cxnSp macro="">
      <xdr:nvCxnSpPr>
        <xdr:cNvPr id="179" name="直線コネクタ 178"/>
        <xdr:cNvCxnSpPr/>
      </xdr:nvCxnSpPr>
      <xdr:spPr>
        <a:xfrm>
          <a:off x="2908300" y="13198794"/>
          <a:ext cx="889000" cy="666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76</xdr:row>
      <xdr:rowOff>31201</xdr:rowOff>
    </xdr:from>
    <xdr:to>
      <xdr:col>5</xdr:col>
      <xdr:colOff>409575</xdr:colOff>
      <xdr:row>76</xdr:row>
      <xdr:rowOff>132801</xdr:rowOff>
    </xdr:to>
    <xdr:sp macro="" textlink="">
      <xdr:nvSpPr>
        <xdr:cNvPr id="180" name="フローチャート : 判断 179"/>
        <xdr:cNvSpPr/>
      </xdr:nvSpPr>
      <xdr:spPr>
        <a:xfrm>
          <a:off x="3746500" y="130614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74</xdr:row>
      <xdr:rowOff>149328</xdr:rowOff>
    </xdr:from>
    <xdr:ext cx="469744" cy="259045"/>
    <xdr:sp macro="" textlink="">
      <xdr:nvSpPr>
        <xdr:cNvPr id="181" name="テキスト ボックス 180"/>
        <xdr:cNvSpPr txBox="1"/>
      </xdr:nvSpPr>
      <xdr:spPr>
        <a:xfrm>
          <a:off x="3562427" y="128366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4,381</a:t>
          </a:r>
          <a:endParaRPr kumimoji="1" lang="ja-JP" altLang="en-US" sz="1000" b="1">
            <a:solidFill>
              <a:srgbClr val="000080"/>
            </a:solidFill>
            <a:latin typeface="ＭＳ Ｐゴシック"/>
          </a:endParaRPr>
        </a:p>
      </xdr:txBody>
    </xdr:sp>
    <xdr:clientData/>
  </xdr:oneCellAnchor>
  <xdr:twoCellAnchor>
    <xdr:from>
      <xdr:col>2</xdr:col>
      <xdr:colOff>638175</xdr:colOff>
      <xdr:row>76</xdr:row>
      <xdr:rowOff>168594</xdr:rowOff>
    </xdr:from>
    <xdr:to>
      <xdr:col>4</xdr:col>
      <xdr:colOff>155575</xdr:colOff>
      <xdr:row>76</xdr:row>
      <xdr:rowOff>169326</xdr:rowOff>
    </xdr:to>
    <xdr:cxnSp macro="">
      <xdr:nvCxnSpPr>
        <xdr:cNvPr id="182" name="直線コネクタ 181"/>
        <xdr:cNvCxnSpPr/>
      </xdr:nvCxnSpPr>
      <xdr:spPr>
        <a:xfrm flipV="1">
          <a:off x="2019300" y="13198794"/>
          <a:ext cx="889000" cy="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76</xdr:row>
      <xdr:rowOff>54428</xdr:rowOff>
    </xdr:from>
    <xdr:to>
      <xdr:col>4</xdr:col>
      <xdr:colOff>206375</xdr:colOff>
      <xdr:row>76</xdr:row>
      <xdr:rowOff>156028</xdr:rowOff>
    </xdr:to>
    <xdr:sp macro="" textlink="">
      <xdr:nvSpPr>
        <xdr:cNvPr id="183" name="フローチャート : 判断 182"/>
        <xdr:cNvSpPr/>
      </xdr:nvSpPr>
      <xdr:spPr>
        <a:xfrm>
          <a:off x="2857500" y="13084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75</xdr:row>
      <xdr:rowOff>1104</xdr:rowOff>
    </xdr:from>
    <xdr:ext cx="469744" cy="259045"/>
    <xdr:sp macro="" textlink="">
      <xdr:nvSpPr>
        <xdr:cNvPr id="184" name="テキスト ボックス 183"/>
        <xdr:cNvSpPr txBox="1"/>
      </xdr:nvSpPr>
      <xdr:spPr>
        <a:xfrm>
          <a:off x="2673427" y="128598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4,127</a:t>
          </a:r>
          <a:endParaRPr kumimoji="1" lang="ja-JP" altLang="en-US" sz="1000" b="1">
            <a:solidFill>
              <a:srgbClr val="000080"/>
            </a:solidFill>
            <a:latin typeface="ＭＳ Ｐゴシック"/>
          </a:endParaRPr>
        </a:p>
      </xdr:txBody>
    </xdr:sp>
    <xdr:clientData/>
  </xdr:oneCellAnchor>
  <xdr:twoCellAnchor>
    <xdr:from>
      <xdr:col>1</xdr:col>
      <xdr:colOff>434975</xdr:colOff>
      <xdr:row>76</xdr:row>
      <xdr:rowOff>169326</xdr:rowOff>
    </xdr:from>
    <xdr:to>
      <xdr:col>2</xdr:col>
      <xdr:colOff>638175</xdr:colOff>
      <xdr:row>77</xdr:row>
      <xdr:rowOff>32076</xdr:rowOff>
    </xdr:to>
    <xdr:cxnSp macro="">
      <xdr:nvCxnSpPr>
        <xdr:cNvPr id="185" name="直線コネクタ 184"/>
        <xdr:cNvCxnSpPr/>
      </xdr:nvCxnSpPr>
      <xdr:spPr>
        <a:xfrm flipV="1">
          <a:off x="1130300" y="13199526"/>
          <a:ext cx="889000" cy="34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76</xdr:row>
      <xdr:rowOff>54611</xdr:rowOff>
    </xdr:from>
    <xdr:to>
      <xdr:col>3</xdr:col>
      <xdr:colOff>3175</xdr:colOff>
      <xdr:row>76</xdr:row>
      <xdr:rowOff>156211</xdr:rowOff>
    </xdr:to>
    <xdr:sp macro="" textlink="">
      <xdr:nvSpPr>
        <xdr:cNvPr id="186" name="フローチャート : 判断 185"/>
        <xdr:cNvSpPr/>
      </xdr:nvSpPr>
      <xdr:spPr>
        <a:xfrm>
          <a:off x="1968500" y="13084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75</xdr:row>
      <xdr:rowOff>1287</xdr:rowOff>
    </xdr:from>
    <xdr:ext cx="469744" cy="259045"/>
    <xdr:sp macro="" textlink="">
      <xdr:nvSpPr>
        <xdr:cNvPr id="187" name="テキスト ボックス 186"/>
        <xdr:cNvSpPr txBox="1"/>
      </xdr:nvSpPr>
      <xdr:spPr>
        <a:xfrm>
          <a:off x="1784427" y="128600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4,125</a:t>
          </a:r>
          <a:endParaRPr kumimoji="1" lang="ja-JP" altLang="en-US" sz="1000" b="1">
            <a:solidFill>
              <a:srgbClr val="000080"/>
            </a:solidFill>
            <a:latin typeface="ＭＳ Ｐゴシック"/>
          </a:endParaRPr>
        </a:p>
      </xdr:txBody>
    </xdr:sp>
    <xdr:clientData/>
  </xdr:oneCellAnchor>
  <xdr:twoCellAnchor>
    <xdr:from>
      <xdr:col>1</xdr:col>
      <xdr:colOff>384175</xdr:colOff>
      <xdr:row>76</xdr:row>
      <xdr:rowOff>29829</xdr:rowOff>
    </xdr:from>
    <xdr:to>
      <xdr:col>1</xdr:col>
      <xdr:colOff>485775</xdr:colOff>
      <xdr:row>76</xdr:row>
      <xdr:rowOff>131429</xdr:rowOff>
    </xdr:to>
    <xdr:sp macro="" textlink="">
      <xdr:nvSpPr>
        <xdr:cNvPr id="188" name="フローチャート : 判断 187"/>
        <xdr:cNvSpPr/>
      </xdr:nvSpPr>
      <xdr:spPr>
        <a:xfrm>
          <a:off x="1079500" y="130600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74</xdr:row>
      <xdr:rowOff>147957</xdr:rowOff>
    </xdr:from>
    <xdr:ext cx="469744" cy="259045"/>
    <xdr:sp macro="" textlink="">
      <xdr:nvSpPr>
        <xdr:cNvPr id="189" name="テキスト ボックス 188"/>
        <xdr:cNvSpPr txBox="1"/>
      </xdr:nvSpPr>
      <xdr:spPr>
        <a:xfrm>
          <a:off x="895427" y="128352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4,396</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0" name="テキスト ボックス 189"/>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1" name="テキスト ボックス 190"/>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2" name="テキスト ボックス 191"/>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3" name="テキスト ボックス 192"/>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4" name="テキスト ボックス 193"/>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76</xdr:row>
      <xdr:rowOff>169824</xdr:rowOff>
    </xdr:from>
    <xdr:to>
      <xdr:col>6</xdr:col>
      <xdr:colOff>561975</xdr:colOff>
      <xdr:row>77</xdr:row>
      <xdr:rowOff>99974</xdr:rowOff>
    </xdr:to>
    <xdr:sp macro="" textlink="">
      <xdr:nvSpPr>
        <xdr:cNvPr id="195" name="円/楕円 194"/>
        <xdr:cNvSpPr/>
      </xdr:nvSpPr>
      <xdr:spPr>
        <a:xfrm>
          <a:off x="4584700" y="13200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76</xdr:row>
      <xdr:rowOff>148251</xdr:rowOff>
    </xdr:from>
    <xdr:ext cx="469744" cy="259045"/>
    <xdr:sp macro="" textlink="">
      <xdr:nvSpPr>
        <xdr:cNvPr id="196" name="維持補修費該当値テキスト"/>
        <xdr:cNvSpPr txBox="1"/>
      </xdr:nvSpPr>
      <xdr:spPr>
        <a:xfrm>
          <a:off x="4686300" y="131784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2,865</a:t>
          </a:r>
          <a:endParaRPr kumimoji="1" lang="ja-JP" altLang="en-US" sz="1000" b="1">
            <a:solidFill>
              <a:srgbClr val="FF0000"/>
            </a:solidFill>
            <a:latin typeface="ＭＳ Ｐゴシック"/>
          </a:endParaRPr>
        </a:p>
      </xdr:txBody>
    </xdr:sp>
    <xdr:clientData/>
  </xdr:oneCellAnchor>
  <xdr:twoCellAnchor>
    <xdr:from>
      <xdr:col>5</xdr:col>
      <xdr:colOff>307975</xdr:colOff>
      <xdr:row>77</xdr:row>
      <xdr:rowOff>13005</xdr:rowOff>
    </xdr:from>
    <xdr:to>
      <xdr:col>5</xdr:col>
      <xdr:colOff>409575</xdr:colOff>
      <xdr:row>77</xdr:row>
      <xdr:rowOff>114605</xdr:rowOff>
    </xdr:to>
    <xdr:sp macro="" textlink="">
      <xdr:nvSpPr>
        <xdr:cNvPr id="197" name="円/楕円 196"/>
        <xdr:cNvSpPr/>
      </xdr:nvSpPr>
      <xdr:spPr>
        <a:xfrm>
          <a:off x="3746500" y="13214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77</xdr:row>
      <xdr:rowOff>105732</xdr:rowOff>
    </xdr:from>
    <xdr:ext cx="469744" cy="259045"/>
    <xdr:sp macro="" textlink="">
      <xdr:nvSpPr>
        <xdr:cNvPr id="198" name="テキスト ボックス 197"/>
        <xdr:cNvSpPr txBox="1"/>
      </xdr:nvSpPr>
      <xdr:spPr>
        <a:xfrm>
          <a:off x="3562427" y="133073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2,705</a:t>
          </a:r>
          <a:endParaRPr kumimoji="1" lang="ja-JP" altLang="en-US" sz="1000" b="1">
            <a:solidFill>
              <a:srgbClr val="FF0000"/>
            </a:solidFill>
            <a:latin typeface="ＭＳ Ｐゴシック"/>
          </a:endParaRPr>
        </a:p>
      </xdr:txBody>
    </xdr:sp>
    <xdr:clientData/>
  </xdr:oneCellAnchor>
  <xdr:twoCellAnchor>
    <xdr:from>
      <xdr:col>4</xdr:col>
      <xdr:colOff>104775</xdr:colOff>
      <xdr:row>76</xdr:row>
      <xdr:rowOff>117794</xdr:rowOff>
    </xdr:from>
    <xdr:to>
      <xdr:col>4</xdr:col>
      <xdr:colOff>206375</xdr:colOff>
      <xdr:row>77</xdr:row>
      <xdr:rowOff>47944</xdr:rowOff>
    </xdr:to>
    <xdr:sp macro="" textlink="">
      <xdr:nvSpPr>
        <xdr:cNvPr id="199" name="円/楕円 198"/>
        <xdr:cNvSpPr/>
      </xdr:nvSpPr>
      <xdr:spPr>
        <a:xfrm>
          <a:off x="2857500" y="13147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77</xdr:row>
      <xdr:rowOff>39071</xdr:rowOff>
    </xdr:from>
    <xdr:ext cx="469744" cy="259045"/>
    <xdr:sp macro="" textlink="">
      <xdr:nvSpPr>
        <xdr:cNvPr id="200" name="テキスト ボックス 199"/>
        <xdr:cNvSpPr txBox="1"/>
      </xdr:nvSpPr>
      <xdr:spPr>
        <a:xfrm>
          <a:off x="2673427" y="132407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3,434</a:t>
          </a:r>
          <a:endParaRPr kumimoji="1" lang="ja-JP" altLang="en-US" sz="1000" b="1">
            <a:solidFill>
              <a:srgbClr val="FF0000"/>
            </a:solidFill>
            <a:latin typeface="ＭＳ Ｐゴシック"/>
          </a:endParaRPr>
        </a:p>
      </xdr:txBody>
    </xdr:sp>
    <xdr:clientData/>
  </xdr:oneCellAnchor>
  <xdr:twoCellAnchor>
    <xdr:from>
      <xdr:col>2</xdr:col>
      <xdr:colOff>587375</xdr:colOff>
      <xdr:row>76</xdr:row>
      <xdr:rowOff>118526</xdr:rowOff>
    </xdr:from>
    <xdr:to>
      <xdr:col>3</xdr:col>
      <xdr:colOff>3175</xdr:colOff>
      <xdr:row>77</xdr:row>
      <xdr:rowOff>48676</xdr:rowOff>
    </xdr:to>
    <xdr:sp macro="" textlink="">
      <xdr:nvSpPr>
        <xdr:cNvPr id="201" name="円/楕円 200"/>
        <xdr:cNvSpPr/>
      </xdr:nvSpPr>
      <xdr:spPr>
        <a:xfrm>
          <a:off x="1968500" y="131487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77</xdr:row>
      <xdr:rowOff>39803</xdr:rowOff>
    </xdr:from>
    <xdr:ext cx="469744" cy="259045"/>
    <xdr:sp macro="" textlink="">
      <xdr:nvSpPr>
        <xdr:cNvPr id="202" name="テキスト ボックス 201"/>
        <xdr:cNvSpPr txBox="1"/>
      </xdr:nvSpPr>
      <xdr:spPr>
        <a:xfrm>
          <a:off x="1784427" y="132414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3,426</a:t>
          </a:r>
          <a:endParaRPr kumimoji="1" lang="ja-JP" altLang="en-US" sz="1000" b="1">
            <a:solidFill>
              <a:srgbClr val="FF0000"/>
            </a:solidFill>
            <a:latin typeface="ＭＳ Ｐゴシック"/>
          </a:endParaRPr>
        </a:p>
      </xdr:txBody>
    </xdr:sp>
    <xdr:clientData/>
  </xdr:oneCellAnchor>
  <xdr:twoCellAnchor>
    <xdr:from>
      <xdr:col>1</xdr:col>
      <xdr:colOff>384175</xdr:colOff>
      <xdr:row>76</xdr:row>
      <xdr:rowOff>152726</xdr:rowOff>
    </xdr:from>
    <xdr:to>
      <xdr:col>1</xdr:col>
      <xdr:colOff>485775</xdr:colOff>
      <xdr:row>77</xdr:row>
      <xdr:rowOff>82876</xdr:rowOff>
    </xdr:to>
    <xdr:sp macro="" textlink="">
      <xdr:nvSpPr>
        <xdr:cNvPr id="203" name="円/楕円 202"/>
        <xdr:cNvSpPr/>
      </xdr:nvSpPr>
      <xdr:spPr>
        <a:xfrm>
          <a:off x="1079500" y="13182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77</xdr:row>
      <xdr:rowOff>74003</xdr:rowOff>
    </xdr:from>
    <xdr:ext cx="469744" cy="259045"/>
    <xdr:sp macro="" textlink="">
      <xdr:nvSpPr>
        <xdr:cNvPr id="204" name="テキスト ボックス 203"/>
        <xdr:cNvSpPr txBox="1"/>
      </xdr:nvSpPr>
      <xdr:spPr>
        <a:xfrm>
          <a:off x="895427" y="132756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3,052</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5" name="正方形/長方形 204"/>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6" name="正方形/長方形 205"/>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7" name="正方形/長方形 206"/>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4/39</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8" name="正方形/長方形 207"/>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9" name="正方形/長方形 208"/>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95,804</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0" name="正方形/長方形 209"/>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1" name="正方形/長方形 210"/>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129,601</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2" name="正方形/長方形 211"/>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3" name="テキスト ボックス 212"/>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4" name="直線コネクタ 213"/>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100</xdr:row>
      <xdr:rowOff>111777</xdr:rowOff>
    </xdr:from>
    <xdr:ext cx="531299" cy="259045"/>
    <xdr:sp macro="" textlink="">
      <xdr:nvSpPr>
        <xdr:cNvPr id="215" name="テキスト ボックス 214"/>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98</xdr:row>
      <xdr:rowOff>139700</xdr:rowOff>
    </xdr:from>
    <xdr:to>
      <xdr:col>7</xdr:col>
      <xdr:colOff>638175</xdr:colOff>
      <xdr:row>98</xdr:row>
      <xdr:rowOff>139700</xdr:rowOff>
    </xdr:to>
    <xdr:cxnSp macro="">
      <xdr:nvCxnSpPr>
        <xdr:cNvPr id="216" name="直線コネクタ 215"/>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97</xdr:row>
      <xdr:rowOff>168927</xdr:rowOff>
    </xdr:from>
    <xdr:ext cx="531299" cy="259045"/>
    <xdr:sp macro="" textlink="">
      <xdr:nvSpPr>
        <xdr:cNvPr id="217" name="テキスト ボックス 216"/>
        <xdr:cNvSpPr txBox="1"/>
      </xdr:nvSpPr>
      <xdr:spPr>
        <a:xfrm>
          <a:off x="230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96</xdr:row>
      <xdr:rowOff>25400</xdr:rowOff>
    </xdr:from>
    <xdr:to>
      <xdr:col>7</xdr:col>
      <xdr:colOff>638175</xdr:colOff>
      <xdr:row>96</xdr:row>
      <xdr:rowOff>25400</xdr:rowOff>
    </xdr:to>
    <xdr:cxnSp macro="">
      <xdr:nvCxnSpPr>
        <xdr:cNvPr id="218" name="直線コネクタ 217"/>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95</xdr:row>
      <xdr:rowOff>54627</xdr:rowOff>
    </xdr:from>
    <xdr:ext cx="531299" cy="259045"/>
    <xdr:sp macro="" textlink="">
      <xdr:nvSpPr>
        <xdr:cNvPr id="219" name="テキスト ボックス 218"/>
        <xdr:cNvSpPr txBox="1"/>
      </xdr:nvSpPr>
      <xdr:spPr>
        <a:xfrm>
          <a:off x="230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93</xdr:row>
      <xdr:rowOff>82550</xdr:rowOff>
    </xdr:from>
    <xdr:to>
      <xdr:col>7</xdr:col>
      <xdr:colOff>638175</xdr:colOff>
      <xdr:row>93</xdr:row>
      <xdr:rowOff>82550</xdr:rowOff>
    </xdr:to>
    <xdr:cxnSp macro="">
      <xdr:nvCxnSpPr>
        <xdr:cNvPr id="220" name="直線コネクタ 219"/>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92</xdr:row>
      <xdr:rowOff>111777</xdr:rowOff>
    </xdr:from>
    <xdr:ext cx="595419" cy="259045"/>
    <xdr:sp macro="" textlink="">
      <xdr:nvSpPr>
        <xdr:cNvPr id="221" name="テキスト ボックス 220"/>
        <xdr:cNvSpPr txBox="1"/>
      </xdr:nvSpPr>
      <xdr:spPr>
        <a:xfrm>
          <a:off x="166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90</xdr:row>
      <xdr:rowOff>139700</xdr:rowOff>
    </xdr:from>
    <xdr:to>
      <xdr:col>7</xdr:col>
      <xdr:colOff>638175</xdr:colOff>
      <xdr:row>90</xdr:row>
      <xdr:rowOff>139700</xdr:rowOff>
    </xdr:to>
    <xdr:cxnSp macro="">
      <xdr:nvCxnSpPr>
        <xdr:cNvPr id="222" name="直線コネクタ 221"/>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168927</xdr:rowOff>
    </xdr:from>
    <xdr:ext cx="595419" cy="259045"/>
    <xdr:sp macro="" textlink="">
      <xdr:nvSpPr>
        <xdr:cNvPr id="223" name="テキスト ボックス 222"/>
        <xdr:cNvSpPr txBox="1"/>
      </xdr:nvSpPr>
      <xdr:spPr>
        <a:xfrm>
          <a:off x="166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4" name="直線コネクタ 223"/>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5" name="テキスト ボックス 224"/>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6"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17445</xdr:rowOff>
    </xdr:from>
    <xdr:to>
      <xdr:col>6</xdr:col>
      <xdr:colOff>510540</xdr:colOff>
      <xdr:row>98</xdr:row>
      <xdr:rowOff>81429</xdr:rowOff>
    </xdr:to>
    <xdr:cxnSp macro="">
      <xdr:nvCxnSpPr>
        <xdr:cNvPr id="227" name="直線コネクタ 226"/>
        <xdr:cNvCxnSpPr/>
      </xdr:nvCxnSpPr>
      <xdr:spPr>
        <a:xfrm flipV="1">
          <a:off x="4633595" y="15447945"/>
          <a:ext cx="1270" cy="14355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85256</xdr:rowOff>
    </xdr:from>
    <xdr:ext cx="534377" cy="259045"/>
    <xdr:sp macro="" textlink="">
      <xdr:nvSpPr>
        <xdr:cNvPr id="228" name="扶助費最小値テキスト"/>
        <xdr:cNvSpPr txBox="1"/>
      </xdr:nvSpPr>
      <xdr:spPr>
        <a:xfrm>
          <a:off x="4686300" y="168873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62,549</a:t>
          </a:r>
          <a:endParaRPr kumimoji="1" lang="ja-JP" altLang="en-US" sz="1000" b="1">
            <a:latin typeface="ＭＳ Ｐゴシック"/>
          </a:endParaRPr>
        </a:p>
      </xdr:txBody>
    </xdr:sp>
    <xdr:clientData/>
  </xdr:oneCellAnchor>
  <xdr:twoCellAnchor>
    <xdr:from>
      <xdr:col>6</xdr:col>
      <xdr:colOff>422275</xdr:colOff>
      <xdr:row>98</xdr:row>
      <xdr:rowOff>81429</xdr:rowOff>
    </xdr:from>
    <xdr:to>
      <xdr:col>6</xdr:col>
      <xdr:colOff>600075</xdr:colOff>
      <xdr:row>98</xdr:row>
      <xdr:rowOff>81429</xdr:rowOff>
    </xdr:to>
    <xdr:cxnSp macro="">
      <xdr:nvCxnSpPr>
        <xdr:cNvPr id="229" name="直線コネクタ 228"/>
        <xdr:cNvCxnSpPr/>
      </xdr:nvCxnSpPr>
      <xdr:spPr>
        <a:xfrm>
          <a:off x="4546600" y="168835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88</xdr:row>
      <xdr:rowOff>135572</xdr:rowOff>
    </xdr:from>
    <xdr:ext cx="599010" cy="259045"/>
    <xdr:sp macro="" textlink="">
      <xdr:nvSpPr>
        <xdr:cNvPr id="230" name="扶助費最大値テキスト"/>
        <xdr:cNvSpPr txBox="1"/>
      </xdr:nvSpPr>
      <xdr:spPr>
        <a:xfrm>
          <a:off x="4686300" y="152231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125,348</a:t>
          </a:r>
          <a:endParaRPr kumimoji="1" lang="ja-JP" altLang="en-US" sz="1000" b="1">
            <a:latin typeface="ＭＳ Ｐゴシック"/>
          </a:endParaRPr>
        </a:p>
      </xdr:txBody>
    </xdr:sp>
    <xdr:clientData/>
  </xdr:oneCellAnchor>
  <xdr:twoCellAnchor>
    <xdr:from>
      <xdr:col>6</xdr:col>
      <xdr:colOff>422275</xdr:colOff>
      <xdr:row>90</xdr:row>
      <xdr:rowOff>17445</xdr:rowOff>
    </xdr:from>
    <xdr:to>
      <xdr:col>6</xdr:col>
      <xdr:colOff>600075</xdr:colOff>
      <xdr:row>90</xdr:row>
      <xdr:rowOff>17445</xdr:rowOff>
    </xdr:to>
    <xdr:cxnSp macro="">
      <xdr:nvCxnSpPr>
        <xdr:cNvPr id="231" name="直線コネクタ 230"/>
        <xdr:cNvCxnSpPr/>
      </xdr:nvCxnSpPr>
      <xdr:spPr>
        <a:xfrm>
          <a:off x="4546600" y="154479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90</xdr:row>
      <xdr:rowOff>169898</xdr:rowOff>
    </xdr:from>
    <xdr:to>
      <xdr:col>6</xdr:col>
      <xdr:colOff>511175</xdr:colOff>
      <xdr:row>92</xdr:row>
      <xdr:rowOff>19571</xdr:rowOff>
    </xdr:to>
    <xdr:cxnSp macro="">
      <xdr:nvCxnSpPr>
        <xdr:cNvPr id="232" name="直線コネクタ 231"/>
        <xdr:cNvCxnSpPr/>
      </xdr:nvCxnSpPr>
      <xdr:spPr>
        <a:xfrm flipV="1">
          <a:off x="3797300" y="15600398"/>
          <a:ext cx="838200" cy="192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94</xdr:row>
      <xdr:rowOff>123243</xdr:rowOff>
    </xdr:from>
    <xdr:ext cx="534377" cy="259045"/>
    <xdr:sp macro="" textlink="">
      <xdr:nvSpPr>
        <xdr:cNvPr id="233" name="扶助費平均値テキスト"/>
        <xdr:cNvSpPr txBox="1"/>
      </xdr:nvSpPr>
      <xdr:spPr>
        <a:xfrm>
          <a:off x="4686300" y="1623954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87,554</a:t>
          </a:r>
          <a:endParaRPr kumimoji="1" lang="ja-JP" altLang="en-US" sz="1000" b="1">
            <a:solidFill>
              <a:srgbClr val="000080"/>
            </a:solidFill>
            <a:latin typeface="ＭＳ Ｐゴシック"/>
          </a:endParaRPr>
        </a:p>
      </xdr:txBody>
    </xdr:sp>
    <xdr:clientData/>
  </xdr:oneCellAnchor>
  <xdr:twoCellAnchor>
    <xdr:from>
      <xdr:col>6</xdr:col>
      <xdr:colOff>460375</xdr:colOff>
      <xdr:row>94</xdr:row>
      <xdr:rowOff>144816</xdr:rowOff>
    </xdr:from>
    <xdr:to>
      <xdr:col>6</xdr:col>
      <xdr:colOff>561975</xdr:colOff>
      <xdr:row>95</xdr:row>
      <xdr:rowOff>74966</xdr:rowOff>
    </xdr:to>
    <xdr:sp macro="" textlink="">
      <xdr:nvSpPr>
        <xdr:cNvPr id="234" name="フローチャート : 判断 233"/>
        <xdr:cNvSpPr/>
      </xdr:nvSpPr>
      <xdr:spPr>
        <a:xfrm>
          <a:off x="4584700" y="1626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92</xdr:row>
      <xdr:rowOff>19571</xdr:rowOff>
    </xdr:from>
    <xdr:to>
      <xdr:col>5</xdr:col>
      <xdr:colOff>358775</xdr:colOff>
      <xdr:row>93</xdr:row>
      <xdr:rowOff>17239</xdr:rowOff>
    </xdr:to>
    <xdr:cxnSp macro="">
      <xdr:nvCxnSpPr>
        <xdr:cNvPr id="235" name="直線コネクタ 234"/>
        <xdr:cNvCxnSpPr/>
      </xdr:nvCxnSpPr>
      <xdr:spPr>
        <a:xfrm flipV="1">
          <a:off x="2908300" y="15792971"/>
          <a:ext cx="889000" cy="1691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95</xdr:row>
      <xdr:rowOff>51730</xdr:rowOff>
    </xdr:from>
    <xdr:to>
      <xdr:col>5</xdr:col>
      <xdr:colOff>409575</xdr:colOff>
      <xdr:row>95</xdr:row>
      <xdr:rowOff>153330</xdr:rowOff>
    </xdr:to>
    <xdr:sp macro="" textlink="">
      <xdr:nvSpPr>
        <xdr:cNvPr id="236" name="フローチャート : 判断 235"/>
        <xdr:cNvSpPr/>
      </xdr:nvSpPr>
      <xdr:spPr>
        <a:xfrm>
          <a:off x="3746500" y="16339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95</xdr:row>
      <xdr:rowOff>144457</xdr:rowOff>
    </xdr:from>
    <xdr:ext cx="534377" cy="259045"/>
    <xdr:sp macro="" textlink="">
      <xdr:nvSpPr>
        <xdr:cNvPr id="237" name="テキスト ボックス 236"/>
        <xdr:cNvSpPr txBox="1"/>
      </xdr:nvSpPr>
      <xdr:spPr>
        <a:xfrm>
          <a:off x="3530111" y="164322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84,126</a:t>
          </a:r>
          <a:endParaRPr kumimoji="1" lang="ja-JP" altLang="en-US" sz="1000" b="1">
            <a:solidFill>
              <a:srgbClr val="000080"/>
            </a:solidFill>
            <a:latin typeface="ＭＳ Ｐゴシック"/>
          </a:endParaRPr>
        </a:p>
      </xdr:txBody>
    </xdr:sp>
    <xdr:clientData/>
  </xdr:oneCellAnchor>
  <xdr:twoCellAnchor>
    <xdr:from>
      <xdr:col>2</xdr:col>
      <xdr:colOff>638175</xdr:colOff>
      <xdr:row>93</xdr:row>
      <xdr:rowOff>17239</xdr:rowOff>
    </xdr:from>
    <xdr:to>
      <xdr:col>4</xdr:col>
      <xdr:colOff>155575</xdr:colOff>
      <xdr:row>93</xdr:row>
      <xdr:rowOff>55781</xdr:rowOff>
    </xdr:to>
    <xdr:cxnSp macro="">
      <xdr:nvCxnSpPr>
        <xdr:cNvPr id="238" name="直線コネクタ 237"/>
        <xdr:cNvCxnSpPr/>
      </xdr:nvCxnSpPr>
      <xdr:spPr>
        <a:xfrm flipV="1">
          <a:off x="2019300" y="15962089"/>
          <a:ext cx="889000" cy="38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95</xdr:row>
      <xdr:rowOff>168041</xdr:rowOff>
    </xdr:from>
    <xdr:to>
      <xdr:col>4</xdr:col>
      <xdr:colOff>206375</xdr:colOff>
      <xdr:row>96</xdr:row>
      <xdr:rowOff>98191</xdr:rowOff>
    </xdr:to>
    <xdr:sp macro="" textlink="">
      <xdr:nvSpPr>
        <xdr:cNvPr id="239" name="フローチャート : 判断 238"/>
        <xdr:cNvSpPr/>
      </xdr:nvSpPr>
      <xdr:spPr>
        <a:xfrm>
          <a:off x="2857500" y="16455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96</xdr:row>
      <xdr:rowOff>89318</xdr:rowOff>
    </xdr:from>
    <xdr:ext cx="534377" cy="259045"/>
    <xdr:sp macro="" textlink="">
      <xdr:nvSpPr>
        <xdr:cNvPr id="240" name="テキスト ボックス 239"/>
        <xdr:cNvSpPr txBox="1"/>
      </xdr:nvSpPr>
      <xdr:spPr>
        <a:xfrm>
          <a:off x="2641111" y="165485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79,038</a:t>
          </a:r>
          <a:endParaRPr kumimoji="1" lang="ja-JP" altLang="en-US" sz="1000" b="1">
            <a:solidFill>
              <a:srgbClr val="000080"/>
            </a:solidFill>
            <a:latin typeface="ＭＳ Ｐゴシック"/>
          </a:endParaRPr>
        </a:p>
      </xdr:txBody>
    </xdr:sp>
    <xdr:clientData/>
  </xdr:oneCellAnchor>
  <xdr:twoCellAnchor>
    <xdr:from>
      <xdr:col>1</xdr:col>
      <xdr:colOff>434975</xdr:colOff>
      <xdr:row>93</xdr:row>
      <xdr:rowOff>55781</xdr:rowOff>
    </xdr:from>
    <xdr:to>
      <xdr:col>2</xdr:col>
      <xdr:colOff>638175</xdr:colOff>
      <xdr:row>93</xdr:row>
      <xdr:rowOff>100861</xdr:rowOff>
    </xdr:to>
    <xdr:cxnSp macro="">
      <xdr:nvCxnSpPr>
        <xdr:cNvPr id="241" name="直線コネクタ 240"/>
        <xdr:cNvCxnSpPr/>
      </xdr:nvCxnSpPr>
      <xdr:spPr>
        <a:xfrm flipV="1">
          <a:off x="1130300" y="16000631"/>
          <a:ext cx="889000" cy="45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96</xdr:row>
      <xdr:rowOff>33350</xdr:rowOff>
    </xdr:from>
    <xdr:to>
      <xdr:col>3</xdr:col>
      <xdr:colOff>3175</xdr:colOff>
      <xdr:row>96</xdr:row>
      <xdr:rowOff>134950</xdr:rowOff>
    </xdr:to>
    <xdr:sp macro="" textlink="">
      <xdr:nvSpPr>
        <xdr:cNvPr id="242" name="フローチャート : 判断 241"/>
        <xdr:cNvSpPr/>
      </xdr:nvSpPr>
      <xdr:spPr>
        <a:xfrm>
          <a:off x="1968500" y="16492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126077</xdr:rowOff>
    </xdr:from>
    <xdr:ext cx="534377" cy="259045"/>
    <xdr:sp macro="" textlink="">
      <xdr:nvSpPr>
        <xdr:cNvPr id="243" name="テキスト ボックス 242"/>
        <xdr:cNvSpPr txBox="1"/>
      </xdr:nvSpPr>
      <xdr:spPr>
        <a:xfrm>
          <a:off x="1752111" y="165852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77,430</a:t>
          </a:r>
          <a:endParaRPr kumimoji="1" lang="ja-JP" altLang="en-US" sz="1000" b="1">
            <a:solidFill>
              <a:srgbClr val="000080"/>
            </a:solidFill>
            <a:latin typeface="ＭＳ Ｐゴシック"/>
          </a:endParaRPr>
        </a:p>
      </xdr:txBody>
    </xdr:sp>
    <xdr:clientData/>
  </xdr:oneCellAnchor>
  <xdr:twoCellAnchor>
    <xdr:from>
      <xdr:col>1</xdr:col>
      <xdr:colOff>384175</xdr:colOff>
      <xdr:row>96</xdr:row>
      <xdr:rowOff>31133</xdr:rowOff>
    </xdr:from>
    <xdr:to>
      <xdr:col>1</xdr:col>
      <xdr:colOff>485775</xdr:colOff>
      <xdr:row>96</xdr:row>
      <xdr:rowOff>132733</xdr:rowOff>
    </xdr:to>
    <xdr:sp macro="" textlink="">
      <xdr:nvSpPr>
        <xdr:cNvPr id="244" name="フローチャート : 判断 243"/>
        <xdr:cNvSpPr/>
      </xdr:nvSpPr>
      <xdr:spPr>
        <a:xfrm>
          <a:off x="1079500" y="16490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96</xdr:row>
      <xdr:rowOff>123860</xdr:rowOff>
    </xdr:from>
    <xdr:ext cx="534377" cy="259045"/>
    <xdr:sp macro="" textlink="">
      <xdr:nvSpPr>
        <xdr:cNvPr id="245" name="テキスト ボックス 244"/>
        <xdr:cNvSpPr txBox="1"/>
      </xdr:nvSpPr>
      <xdr:spPr>
        <a:xfrm>
          <a:off x="863111" y="165830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77,527</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6" name="テキスト ボックス 245"/>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7" name="テキスト ボックス 246"/>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48" name="テキスト ボックス 247"/>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49" name="テキスト ボックス 248"/>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0" name="テキスト ボックス 249"/>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90</xdr:row>
      <xdr:rowOff>119098</xdr:rowOff>
    </xdr:from>
    <xdr:to>
      <xdr:col>6</xdr:col>
      <xdr:colOff>561975</xdr:colOff>
      <xdr:row>91</xdr:row>
      <xdr:rowOff>49248</xdr:rowOff>
    </xdr:to>
    <xdr:sp macro="" textlink="">
      <xdr:nvSpPr>
        <xdr:cNvPr id="251" name="円/楕円 250"/>
        <xdr:cNvSpPr/>
      </xdr:nvSpPr>
      <xdr:spPr>
        <a:xfrm>
          <a:off x="4584700" y="155495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89</xdr:row>
      <xdr:rowOff>141975</xdr:rowOff>
    </xdr:from>
    <xdr:ext cx="599010" cy="259045"/>
    <xdr:sp macro="" textlink="">
      <xdr:nvSpPr>
        <xdr:cNvPr id="252" name="扶助費該当値テキスト"/>
        <xdr:cNvSpPr txBox="1"/>
      </xdr:nvSpPr>
      <xdr:spPr>
        <a:xfrm>
          <a:off x="4686300" y="154010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118,679</a:t>
          </a:r>
          <a:endParaRPr kumimoji="1" lang="ja-JP" altLang="en-US" sz="1000" b="1">
            <a:solidFill>
              <a:srgbClr val="FF0000"/>
            </a:solidFill>
            <a:latin typeface="ＭＳ Ｐゴシック"/>
          </a:endParaRPr>
        </a:p>
      </xdr:txBody>
    </xdr:sp>
    <xdr:clientData/>
  </xdr:oneCellAnchor>
  <xdr:twoCellAnchor>
    <xdr:from>
      <xdr:col>5</xdr:col>
      <xdr:colOff>307975</xdr:colOff>
      <xdr:row>91</xdr:row>
      <xdr:rowOff>140221</xdr:rowOff>
    </xdr:from>
    <xdr:to>
      <xdr:col>5</xdr:col>
      <xdr:colOff>409575</xdr:colOff>
      <xdr:row>92</xdr:row>
      <xdr:rowOff>70371</xdr:rowOff>
    </xdr:to>
    <xdr:sp macro="" textlink="">
      <xdr:nvSpPr>
        <xdr:cNvPr id="253" name="円/楕円 252"/>
        <xdr:cNvSpPr/>
      </xdr:nvSpPr>
      <xdr:spPr>
        <a:xfrm>
          <a:off x="3746500" y="15742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90</xdr:row>
      <xdr:rowOff>86898</xdr:rowOff>
    </xdr:from>
    <xdr:ext cx="599010" cy="259045"/>
    <xdr:sp macro="" textlink="">
      <xdr:nvSpPr>
        <xdr:cNvPr id="254" name="テキスト ボックス 253"/>
        <xdr:cNvSpPr txBox="1"/>
      </xdr:nvSpPr>
      <xdr:spPr>
        <a:xfrm>
          <a:off x="3497794" y="155173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110,255</a:t>
          </a:r>
          <a:endParaRPr kumimoji="1" lang="ja-JP" altLang="en-US" sz="1000" b="1">
            <a:solidFill>
              <a:srgbClr val="FF0000"/>
            </a:solidFill>
            <a:latin typeface="ＭＳ Ｐゴシック"/>
          </a:endParaRPr>
        </a:p>
      </xdr:txBody>
    </xdr:sp>
    <xdr:clientData/>
  </xdr:oneCellAnchor>
  <xdr:twoCellAnchor>
    <xdr:from>
      <xdr:col>4</xdr:col>
      <xdr:colOff>104775</xdr:colOff>
      <xdr:row>92</xdr:row>
      <xdr:rowOff>137889</xdr:rowOff>
    </xdr:from>
    <xdr:to>
      <xdr:col>4</xdr:col>
      <xdr:colOff>206375</xdr:colOff>
      <xdr:row>93</xdr:row>
      <xdr:rowOff>68039</xdr:rowOff>
    </xdr:to>
    <xdr:sp macro="" textlink="">
      <xdr:nvSpPr>
        <xdr:cNvPr id="255" name="円/楕円 254"/>
        <xdr:cNvSpPr/>
      </xdr:nvSpPr>
      <xdr:spPr>
        <a:xfrm>
          <a:off x="2857500" y="15911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91</xdr:row>
      <xdr:rowOff>84566</xdr:rowOff>
    </xdr:from>
    <xdr:ext cx="599010" cy="259045"/>
    <xdr:sp macro="" textlink="">
      <xdr:nvSpPr>
        <xdr:cNvPr id="256" name="テキスト ボックス 255"/>
        <xdr:cNvSpPr txBox="1"/>
      </xdr:nvSpPr>
      <xdr:spPr>
        <a:xfrm>
          <a:off x="2608794" y="156865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102,857</a:t>
          </a:r>
          <a:endParaRPr kumimoji="1" lang="ja-JP" altLang="en-US" sz="1000" b="1">
            <a:solidFill>
              <a:srgbClr val="FF0000"/>
            </a:solidFill>
            <a:latin typeface="ＭＳ Ｐゴシック"/>
          </a:endParaRPr>
        </a:p>
      </xdr:txBody>
    </xdr:sp>
    <xdr:clientData/>
  </xdr:oneCellAnchor>
  <xdr:twoCellAnchor>
    <xdr:from>
      <xdr:col>2</xdr:col>
      <xdr:colOff>587375</xdr:colOff>
      <xdr:row>93</xdr:row>
      <xdr:rowOff>4981</xdr:rowOff>
    </xdr:from>
    <xdr:to>
      <xdr:col>3</xdr:col>
      <xdr:colOff>3175</xdr:colOff>
      <xdr:row>93</xdr:row>
      <xdr:rowOff>106581</xdr:rowOff>
    </xdr:to>
    <xdr:sp macro="" textlink="">
      <xdr:nvSpPr>
        <xdr:cNvPr id="257" name="円/楕円 256"/>
        <xdr:cNvSpPr/>
      </xdr:nvSpPr>
      <xdr:spPr>
        <a:xfrm>
          <a:off x="1968500" y="159498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91</xdr:row>
      <xdr:rowOff>123108</xdr:rowOff>
    </xdr:from>
    <xdr:ext cx="599010" cy="259045"/>
    <xdr:sp macro="" textlink="">
      <xdr:nvSpPr>
        <xdr:cNvPr id="258" name="テキスト ボックス 257"/>
        <xdr:cNvSpPr txBox="1"/>
      </xdr:nvSpPr>
      <xdr:spPr>
        <a:xfrm>
          <a:off x="1719794" y="157250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101,171</a:t>
          </a:r>
          <a:endParaRPr kumimoji="1" lang="ja-JP" altLang="en-US" sz="1000" b="1">
            <a:solidFill>
              <a:srgbClr val="FF0000"/>
            </a:solidFill>
            <a:latin typeface="ＭＳ Ｐゴシック"/>
          </a:endParaRPr>
        </a:p>
      </xdr:txBody>
    </xdr:sp>
    <xdr:clientData/>
  </xdr:oneCellAnchor>
  <xdr:twoCellAnchor>
    <xdr:from>
      <xdr:col>1</xdr:col>
      <xdr:colOff>384175</xdr:colOff>
      <xdr:row>93</xdr:row>
      <xdr:rowOff>50061</xdr:rowOff>
    </xdr:from>
    <xdr:to>
      <xdr:col>1</xdr:col>
      <xdr:colOff>485775</xdr:colOff>
      <xdr:row>93</xdr:row>
      <xdr:rowOff>151661</xdr:rowOff>
    </xdr:to>
    <xdr:sp macro="" textlink="">
      <xdr:nvSpPr>
        <xdr:cNvPr id="259" name="円/楕円 258"/>
        <xdr:cNvSpPr/>
      </xdr:nvSpPr>
      <xdr:spPr>
        <a:xfrm>
          <a:off x="1079500" y="15994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91</xdr:row>
      <xdr:rowOff>168188</xdr:rowOff>
    </xdr:from>
    <xdr:ext cx="534377" cy="259045"/>
    <xdr:sp macro="" textlink="">
      <xdr:nvSpPr>
        <xdr:cNvPr id="260" name="テキスト ボックス 259"/>
        <xdr:cNvSpPr txBox="1"/>
      </xdr:nvSpPr>
      <xdr:spPr>
        <a:xfrm>
          <a:off x="863111" y="157701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99,199</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1" name="正方形/長方形 260"/>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2" name="正方形/長方形 261"/>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3" name="正方形/長方形 262"/>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29/39</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4" name="正方形/長方形 263"/>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5" name="正方形/長方形 264"/>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39,699</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6" name="正方形/長方形 265"/>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7" name="正方形/長方形 266"/>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44,533</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68" name="正方形/長方形 267"/>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69" name="テキスト ボックス 268"/>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0" name="直線コネクタ 269"/>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1" name="直線コネクタ 270"/>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72" name="テキスト ボックス 271"/>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3" name="直線コネクタ 272"/>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36</xdr:row>
      <xdr:rowOff>35577</xdr:rowOff>
    </xdr:from>
    <xdr:ext cx="531299" cy="259045"/>
    <xdr:sp macro="" textlink="">
      <xdr:nvSpPr>
        <xdr:cNvPr id="274" name="テキスト ボックス 273"/>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5" name="直線コネクタ 274"/>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33</xdr:row>
      <xdr:rowOff>168927</xdr:rowOff>
    </xdr:from>
    <xdr:ext cx="531299" cy="259045"/>
    <xdr:sp macro="" textlink="">
      <xdr:nvSpPr>
        <xdr:cNvPr id="276" name="テキスト ボックス 275"/>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77" name="直線コネクタ 276"/>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31</xdr:row>
      <xdr:rowOff>130827</xdr:rowOff>
    </xdr:from>
    <xdr:ext cx="531299" cy="259045"/>
    <xdr:sp macro="" textlink="">
      <xdr:nvSpPr>
        <xdr:cNvPr id="278" name="テキスト ボックス 277"/>
        <xdr:cNvSpPr txBox="1"/>
      </xdr:nvSpPr>
      <xdr:spPr>
        <a:xfrm>
          <a:off x="6072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79" name="直線コネクタ 278"/>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29</xdr:row>
      <xdr:rowOff>92727</xdr:rowOff>
    </xdr:from>
    <xdr:ext cx="531299" cy="259045"/>
    <xdr:sp macro="" textlink="">
      <xdr:nvSpPr>
        <xdr:cNvPr id="280" name="テキスト ボックス 279"/>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1" name="直線コネクタ 280"/>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2" name="テキスト ボックス 281"/>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3"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31</xdr:row>
      <xdr:rowOff>34487</xdr:rowOff>
    </xdr:from>
    <xdr:to>
      <xdr:col>15</xdr:col>
      <xdr:colOff>180340</xdr:colOff>
      <xdr:row>37</xdr:row>
      <xdr:rowOff>143186</xdr:rowOff>
    </xdr:to>
    <xdr:cxnSp macro="">
      <xdr:nvCxnSpPr>
        <xdr:cNvPr id="284" name="直線コネクタ 283"/>
        <xdr:cNvCxnSpPr/>
      </xdr:nvCxnSpPr>
      <xdr:spPr>
        <a:xfrm flipV="1">
          <a:off x="10475595" y="5349437"/>
          <a:ext cx="1270" cy="11373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37</xdr:row>
      <xdr:rowOff>147013</xdr:rowOff>
    </xdr:from>
    <xdr:ext cx="534377" cy="259045"/>
    <xdr:sp macro="" textlink="">
      <xdr:nvSpPr>
        <xdr:cNvPr id="285" name="補助費等最小値テキスト"/>
        <xdr:cNvSpPr txBox="1"/>
      </xdr:nvSpPr>
      <xdr:spPr>
        <a:xfrm>
          <a:off x="10528300" y="64906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12,817</a:t>
          </a:r>
          <a:endParaRPr kumimoji="1" lang="ja-JP" altLang="en-US" sz="1000" b="1">
            <a:latin typeface="ＭＳ Ｐゴシック"/>
          </a:endParaRPr>
        </a:p>
      </xdr:txBody>
    </xdr:sp>
    <xdr:clientData/>
  </xdr:oneCellAnchor>
  <xdr:twoCellAnchor>
    <xdr:from>
      <xdr:col>15</xdr:col>
      <xdr:colOff>92075</xdr:colOff>
      <xdr:row>37</xdr:row>
      <xdr:rowOff>143186</xdr:rowOff>
    </xdr:from>
    <xdr:to>
      <xdr:col>15</xdr:col>
      <xdr:colOff>269875</xdr:colOff>
      <xdr:row>37</xdr:row>
      <xdr:rowOff>143186</xdr:rowOff>
    </xdr:to>
    <xdr:cxnSp macro="">
      <xdr:nvCxnSpPr>
        <xdr:cNvPr id="286" name="直線コネクタ 285"/>
        <xdr:cNvCxnSpPr/>
      </xdr:nvCxnSpPr>
      <xdr:spPr>
        <a:xfrm>
          <a:off x="10388600" y="64868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152614</xdr:rowOff>
    </xdr:from>
    <xdr:ext cx="534377" cy="259045"/>
    <xdr:sp macro="" textlink="">
      <xdr:nvSpPr>
        <xdr:cNvPr id="287" name="補助費等最大値テキスト"/>
        <xdr:cNvSpPr txBox="1"/>
      </xdr:nvSpPr>
      <xdr:spPr>
        <a:xfrm>
          <a:off x="10528300" y="51246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72,523</a:t>
          </a:r>
          <a:endParaRPr kumimoji="1" lang="ja-JP" altLang="en-US" sz="1000" b="1">
            <a:latin typeface="ＭＳ Ｐゴシック"/>
          </a:endParaRPr>
        </a:p>
      </xdr:txBody>
    </xdr:sp>
    <xdr:clientData/>
  </xdr:oneCellAnchor>
  <xdr:twoCellAnchor>
    <xdr:from>
      <xdr:col>15</xdr:col>
      <xdr:colOff>92075</xdr:colOff>
      <xdr:row>31</xdr:row>
      <xdr:rowOff>34487</xdr:rowOff>
    </xdr:from>
    <xdr:to>
      <xdr:col>15</xdr:col>
      <xdr:colOff>269875</xdr:colOff>
      <xdr:row>31</xdr:row>
      <xdr:rowOff>34487</xdr:rowOff>
    </xdr:to>
    <xdr:cxnSp macro="">
      <xdr:nvCxnSpPr>
        <xdr:cNvPr id="288" name="直線コネクタ 287"/>
        <xdr:cNvCxnSpPr/>
      </xdr:nvCxnSpPr>
      <xdr:spPr>
        <a:xfrm>
          <a:off x="10388600" y="53494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35</xdr:row>
      <xdr:rowOff>159969</xdr:rowOff>
    </xdr:from>
    <xdr:to>
      <xdr:col>15</xdr:col>
      <xdr:colOff>180975</xdr:colOff>
      <xdr:row>36</xdr:row>
      <xdr:rowOff>108877</xdr:rowOff>
    </xdr:to>
    <xdr:cxnSp macro="">
      <xdr:nvCxnSpPr>
        <xdr:cNvPr id="289" name="直線コネクタ 288"/>
        <xdr:cNvCxnSpPr/>
      </xdr:nvCxnSpPr>
      <xdr:spPr>
        <a:xfrm>
          <a:off x="9639300" y="6160719"/>
          <a:ext cx="838200" cy="120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34</xdr:row>
      <xdr:rowOff>114406</xdr:rowOff>
    </xdr:from>
    <xdr:ext cx="534377" cy="259045"/>
    <xdr:sp macro="" textlink="">
      <xdr:nvSpPr>
        <xdr:cNvPr id="290" name="補助費等平均値テキスト"/>
        <xdr:cNvSpPr txBox="1"/>
      </xdr:nvSpPr>
      <xdr:spPr>
        <a:xfrm>
          <a:off x="10528300" y="594370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30,862</a:t>
          </a:r>
          <a:endParaRPr kumimoji="1" lang="ja-JP" altLang="en-US" sz="1000" b="1">
            <a:solidFill>
              <a:srgbClr val="000080"/>
            </a:solidFill>
            <a:latin typeface="ＭＳ Ｐゴシック"/>
          </a:endParaRPr>
        </a:p>
      </xdr:txBody>
    </xdr:sp>
    <xdr:clientData/>
  </xdr:oneCellAnchor>
  <xdr:twoCellAnchor>
    <xdr:from>
      <xdr:col>15</xdr:col>
      <xdr:colOff>130175</xdr:colOff>
      <xdr:row>35</xdr:row>
      <xdr:rowOff>91529</xdr:rowOff>
    </xdr:from>
    <xdr:to>
      <xdr:col>15</xdr:col>
      <xdr:colOff>231775</xdr:colOff>
      <xdr:row>36</xdr:row>
      <xdr:rowOff>21679</xdr:rowOff>
    </xdr:to>
    <xdr:sp macro="" textlink="">
      <xdr:nvSpPr>
        <xdr:cNvPr id="291" name="フローチャート : 判断 290"/>
        <xdr:cNvSpPr/>
      </xdr:nvSpPr>
      <xdr:spPr>
        <a:xfrm>
          <a:off x="10426700" y="60922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35</xdr:row>
      <xdr:rowOff>159969</xdr:rowOff>
    </xdr:from>
    <xdr:to>
      <xdr:col>14</xdr:col>
      <xdr:colOff>28575</xdr:colOff>
      <xdr:row>36</xdr:row>
      <xdr:rowOff>19799</xdr:rowOff>
    </xdr:to>
    <xdr:cxnSp macro="">
      <xdr:nvCxnSpPr>
        <xdr:cNvPr id="292" name="直線コネクタ 291"/>
        <xdr:cNvCxnSpPr/>
      </xdr:nvCxnSpPr>
      <xdr:spPr>
        <a:xfrm flipV="1">
          <a:off x="8750300" y="6160719"/>
          <a:ext cx="889000" cy="312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35</xdr:row>
      <xdr:rowOff>140164</xdr:rowOff>
    </xdr:from>
    <xdr:to>
      <xdr:col>14</xdr:col>
      <xdr:colOff>79375</xdr:colOff>
      <xdr:row>36</xdr:row>
      <xdr:rowOff>70314</xdr:rowOff>
    </xdr:to>
    <xdr:sp macro="" textlink="">
      <xdr:nvSpPr>
        <xdr:cNvPr id="293" name="フローチャート : 判断 292"/>
        <xdr:cNvSpPr/>
      </xdr:nvSpPr>
      <xdr:spPr>
        <a:xfrm>
          <a:off x="9588500" y="6140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36</xdr:row>
      <xdr:rowOff>61441</xdr:rowOff>
    </xdr:from>
    <xdr:ext cx="534377" cy="259045"/>
    <xdr:sp macro="" textlink="">
      <xdr:nvSpPr>
        <xdr:cNvPr id="294" name="テキスト ボックス 293"/>
        <xdr:cNvSpPr txBox="1"/>
      </xdr:nvSpPr>
      <xdr:spPr>
        <a:xfrm>
          <a:off x="9372111" y="62336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28,309</a:t>
          </a:r>
          <a:endParaRPr kumimoji="1" lang="ja-JP" altLang="en-US" sz="1000" b="1">
            <a:solidFill>
              <a:srgbClr val="000080"/>
            </a:solidFill>
            <a:latin typeface="ＭＳ Ｐゴシック"/>
          </a:endParaRPr>
        </a:p>
      </xdr:txBody>
    </xdr:sp>
    <xdr:clientData/>
  </xdr:oneCellAnchor>
  <xdr:twoCellAnchor>
    <xdr:from>
      <xdr:col>11</xdr:col>
      <xdr:colOff>307975</xdr:colOff>
      <xdr:row>36</xdr:row>
      <xdr:rowOff>19799</xdr:rowOff>
    </xdr:from>
    <xdr:to>
      <xdr:col>12</xdr:col>
      <xdr:colOff>511175</xdr:colOff>
      <xdr:row>36</xdr:row>
      <xdr:rowOff>29515</xdr:rowOff>
    </xdr:to>
    <xdr:cxnSp macro="">
      <xdr:nvCxnSpPr>
        <xdr:cNvPr id="295" name="直線コネクタ 294"/>
        <xdr:cNvCxnSpPr/>
      </xdr:nvCxnSpPr>
      <xdr:spPr>
        <a:xfrm flipV="1">
          <a:off x="7861300" y="6191999"/>
          <a:ext cx="889000" cy="9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35</xdr:row>
      <xdr:rowOff>98292</xdr:rowOff>
    </xdr:from>
    <xdr:to>
      <xdr:col>12</xdr:col>
      <xdr:colOff>561975</xdr:colOff>
      <xdr:row>36</xdr:row>
      <xdr:rowOff>28442</xdr:rowOff>
    </xdr:to>
    <xdr:sp macro="" textlink="">
      <xdr:nvSpPr>
        <xdr:cNvPr id="296" name="フローチャート : 判断 295"/>
        <xdr:cNvSpPr/>
      </xdr:nvSpPr>
      <xdr:spPr>
        <a:xfrm>
          <a:off x="8699500" y="6099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34</xdr:row>
      <xdr:rowOff>44969</xdr:rowOff>
    </xdr:from>
    <xdr:ext cx="534377" cy="259045"/>
    <xdr:sp macro="" textlink="">
      <xdr:nvSpPr>
        <xdr:cNvPr id="297" name="テキスト ボックス 296"/>
        <xdr:cNvSpPr txBox="1"/>
      </xdr:nvSpPr>
      <xdr:spPr>
        <a:xfrm>
          <a:off x="8483111" y="58742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30,507</a:t>
          </a:r>
          <a:endParaRPr kumimoji="1" lang="ja-JP" altLang="en-US" sz="1000" b="1">
            <a:solidFill>
              <a:srgbClr val="000080"/>
            </a:solidFill>
            <a:latin typeface="ＭＳ Ｐゴシック"/>
          </a:endParaRPr>
        </a:p>
      </xdr:txBody>
    </xdr:sp>
    <xdr:clientData/>
  </xdr:oneCellAnchor>
  <xdr:twoCellAnchor>
    <xdr:from>
      <xdr:col>10</xdr:col>
      <xdr:colOff>104775</xdr:colOff>
      <xdr:row>36</xdr:row>
      <xdr:rowOff>29515</xdr:rowOff>
    </xdr:from>
    <xdr:to>
      <xdr:col>11</xdr:col>
      <xdr:colOff>307975</xdr:colOff>
      <xdr:row>36</xdr:row>
      <xdr:rowOff>33591</xdr:rowOff>
    </xdr:to>
    <xdr:cxnSp macro="">
      <xdr:nvCxnSpPr>
        <xdr:cNvPr id="298" name="直線コネクタ 297"/>
        <xdr:cNvCxnSpPr/>
      </xdr:nvCxnSpPr>
      <xdr:spPr>
        <a:xfrm flipV="1">
          <a:off x="6972300" y="6201715"/>
          <a:ext cx="889000" cy="40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35</xdr:row>
      <xdr:rowOff>158814</xdr:rowOff>
    </xdr:from>
    <xdr:to>
      <xdr:col>11</xdr:col>
      <xdr:colOff>358775</xdr:colOff>
      <xdr:row>36</xdr:row>
      <xdr:rowOff>88964</xdr:rowOff>
    </xdr:to>
    <xdr:sp macro="" textlink="">
      <xdr:nvSpPr>
        <xdr:cNvPr id="299" name="フローチャート : 判断 298"/>
        <xdr:cNvSpPr/>
      </xdr:nvSpPr>
      <xdr:spPr>
        <a:xfrm>
          <a:off x="7810500" y="6159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36</xdr:row>
      <xdr:rowOff>80091</xdr:rowOff>
    </xdr:from>
    <xdr:ext cx="534377" cy="259045"/>
    <xdr:sp macro="" textlink="">
      <xdr:nvSpPr>
        <xdr:cNvPr id="300" name="テキスト ボックス 299"/>
        <xdr:cNvSpPr txBox="1"/>
      </xdr:nvSpPr>
      <xdr:spPr>
        <a:xfrm>
          <a:off x="7594111" y="62522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27,330</a:t>
          </a:r>
          <a:endParaRPr kumimoji="1" lang="ja-JP" altLang="en-US" sz="1000" b="1">
            <a:solidFill>
              <a:srgbClr val="000080"/>
            </a:solidFill>
            <a:latin typeface="ＭＳ Ｐゴシック"/>
          </a:endParaRPr>
        </a:p>
      </xdr:txBody>
    </xdr:sp>
    <xdr:clientData/>
  </xdr:oneCellAnchor>
  <xdr:twoCellAnchor>
    <xdr:from>
      <xdr:col>10</xdr:col>
      <xdr:colOff>53975</xdr:colOff>
      <xdr:row>36</xdr:row>
      <xdr:rowOff>31921</xdr:rowOff>
    </xdr:from>
    <xdr:to>
      <xdr:col>10</xdr:col>
      <xdr:colOff>155575</xdr:colOff>
      <xdr:row>36</xdr:row>
      <xdr:rowOff>133521</xdr:rowOff>
    </xdr:to>
    <xdr:sp macro="" textlink="">
      <xdr:nvSpPr>
        <xdr:cNvPr id="301" name="フローチャート : 判断 300"/>
        <xdr:cNvSpPr/>
      </xdr:nvSpPr>
      <xdr:spPr>
        <a:xfrm>
          <a:off x="6921500" y="62041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36</xdr:row>
      <xdr:rowOff>124648</xdr:rowOff>
    </xdr:from>
    <xdr:ext cx="534377" cy="259045"/>
    <xdr:sp macro="" textlink="">
      <xdr:nvSpPr>
        <xdr:cNvPr id="302" name="テキスト ボックス 301"/>
        <xdr:cNvSpPr txBox="1"/>
      </xdr:nvSpPr>
      <xdr:spPr>
        <a:xfrm>
          <a:off x="6705111" y="62968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24,991</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3" name="テキスト ボックス 302"/>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4" name="テキスト ボックス 303"/>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5" name="テキスト ボックス 304"/>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6" name="テキスト ボックス 305"/>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7" name="テキスト ボックス 306"/>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36</xdr:row>
      <xdr:rowOff>58077</xdr:rowOff>
    </xdr:from>
    <xdr:to>
      <xdr:col>15</xdr:col>
      <xdr:colOff>231775</xdr:colOff>
      <xdr:row>36</xdr:row>
      <xdr:rowOff>159677</xdr:rowOff>
    </xdr:to>
    <xdr:sp macro="" textlink="">
      <xdr:nvSpPr>
        <xdr:cNvPr id="308" name="円/楕円 307"/>
        <xdr:cNvSpPr/>
      </xdr:nvSpPr>
      <xdr:spPr>
        <a:xfrm>
          <a:off x="10426700" y="6230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36</xdr:row>
      <xdr:rowOff>36504</xdr:rowOff>
    </xdr:from>
    <xdr:ext cx="534377" cy="259045"/>
    <xdr:sp macro="" textlink="">
      <xdr:nvSpPr>
        <xdr:cNvPr id="309" name="補助費等該当値テキスト"/>
        <xdr:cNvSpPr txBox="1"/>
      </xdr:nvSpPr>
      <xdr:spPr>
        <a:xfrm>
          <a:off x="10528300" y="62087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23,618</a:t>
          </a:r>
          <a:endParaRPr kumimoji="1" lang="ja-JP" altLang="en-US" sz="1000" b="1">
            <a:solidFill>
              <a:srgbClr val="FF0000"/>
            </a:solidFill>
            <a:latin typeface="ＭＳ Ｐゴシック"/>
          </a:endParaRPr>
        </a:p>
      </xdr:txBody>
    </xdr:sp>
    <xdr:clientData/>
  </xdr:oneCellAnchor>
  <xdr:twoCellAnchor>
    <xdr:from>
      <xdr:col>13</xdr:col>
      <xdr:colOff>663575</xdr:colOff>
      <xdr:row>35</xdr:row>
      <xdr:rowOff>109169</xdr:rowOff>
    </xdr:from>
    <xdr:to>
      <xdr:col>14</xdr:col>
      <xdr:colOff>79375</xdr:colOff>
      <xdr:row>36</xdr:row>
      <xdr:rowOff>39319</xdr:rowOff>
    </xdr:to>
    <xdr:sp macro="" textlink="">
      <xdr:nvSpPr>
        <xdr:cNvPr id="310" name="円/楕円 309"/>
        <xdr:cNvSpPr/>
      </xdr:nvSpPr>
      <xdr:spPr>
        <a:xfrm>
          <a:off x="9588500" y="61099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34</xdr:row>
      <xdr:rowOff>55846</xdr:rowOff>
    </xdr:from>
    <xdr:ext cx="534377" cy="259045"/>
    <xdr:sp macro="" textlink="">
      <xdr:nvSpPr>
        <xdr:cNvPr id="311" name="テキスト ボックス 310"/>
        <xdr:cNvSpPr txBox="1"/>
      </xdr:nvSpPr>
      <xdr:spPr>
        <a:xfrm>
          <a:off x="9372111" y="58851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29,936</a:t>
          </a:r>
          <a:endParaRPr kumimoji="1" lang="ja-JP" altLang="en-US" sz="1000" b="1">
            <a:solidFill>
              <a:srgbClr val="FF0000"/>
            </a:solidFill>
            <a:latin typeface="ＭＳ Ｐゴシック"/>
          </a:endParaRPr>
        </a:p>
      </xdr:txBody>
    </xdr:sp>
    <xdr:clientData/>
  </xdr:oneCellAnchor>
  <xdr:twoCellAnchor>
    <xdr:from>
      <xdr:col>12</xdr:col>
      <xdr:colOff>460375</xdr:colOff>
      <xdr:row>35</xdr:row>
      <xdr:rowOff>140449</xdr:rowOff>
    </xdr:from>
    <xdr:to>
      <xdr:col>12</xdr:col>
      <xdr:colOff>561975</xdr:colOff>
      <xdr:row>36</xdr:row>
      <xdr:rowOff>70599</xdr:rowOff>
    </xdr:to>
    <xdr:sp macro="" textlink="">
      <xdr:nvSpPr>
        <xdr:cNvPr id="312" name="円/楕円 311"/>
        <xdr:cNvSpPr/>
      </xdr:nvSpPr>
      <xdr:spPr>
        <a:xfrm>
          <a:off x="8699500" y="61411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36</xdr:row>
      <xdr:rowOff>61726</xdr:rowOff>
    </xdr:from>
    <xdr:ext cx="534377" cy="259045"/>
    <xdr:sp macro="" textlink="">
      <xdr:nvSpPr>
        <xdr:cNvPr id="313" name="テキスト ボックス 312"/>
        <xdr:cNvSpPr txBox="1"/>
      </xdr:nvSpPr>
      <xdr:spPr>
        <a:xfrm>
          <a:off x="8483111" y="62339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28,294</a:t>
          </a:r>
          <a:endParaRPr kumimoji="1" lang="ja-JP" altLang="en-US" sz="1000" b="1">
            <a:solidFill>
              <a:srgbClr val="FF0000"/>
            </a:solidFill>
            <a:latin typeface="ＭＳ Ｐゴシック"/>
          </a:endParaRPr>
        </a:p>
      </xdr:txBody>
    </xdr:sp>
    <xdr:clientData/>
  </xdr:oneCellAnchor>
  <xdr:twoCellAnchor>
    <xdr:from>
      <xdr:col>11</xdr:col>
      <xdr:colOff>257175</xdr:colOff>
      <xdr:row>35</xdr:row>
      <xdr:rowOff>150165</xdr:rowOff>
    </xdr:from>
    <xdr:to>
      <xdr:col>11</xdr:col>
      <xdr:colOff>358775</xdr:colOff>
      <xdr:row>36</xdr:row>
      <xdr:rowOff>80315</xdr:rowOff>
    </xdr:to>
    <xdr:sp macro="" textlink="">
      <xdr:nvSpPr>
        <xdr:cNvPr id="314" name="円/楕円 313"/>
        <xdr:cNvSpPr/>
      </xdr:nvSpPr>
      <xdr:spPr>
        <a:xfrm>
          <a:off x="7810500" y="6150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34</xdr:row>
      <xdr:rowOff>96842</xdr:rowOff>
    </xdr:from>
    <xdr:ext cx="534377" cy="259045"/>
    <xdr:sp macro="" textlink="">
      <xdr:nvSpPr>
        <xdr:cNvPr id="315" name="テキスト ボックス 314"/>
        <xdr:cNvSpPr txBox="1"/>
      </xdr:nvSpPr>
      <xdr:spPr>
        <a:xfrm>
          <a:off x="7594111" y="59261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27,784</a:t>
          </a:r>
          <a:endParaRPr kumimoji="1" lang="ja-JP" altLang="en-US" sz="1000" b="1">
            <a:solidFill>
              <a:srgbClr val="FF0000"/>
            </a:solidFill>
            <a:latin typeface="ＭＳ Ｐゴシック"/>
          </a:endParaRPr>
        </a:p>
      </xdr:txBody>
    </xdr:sp>
    <xdr:clientData/>
  </xdr:oneCellAnchor>
  <xdr:twoCellAnchor>
    <xdr:from>
      <xdr:col>10</xdr:col>
      <xdr:colOff>53975</xdr:colOff>
      <xdr:row>35</xdr:row>
      <xdr:rowOff>154241</xdr:rowOff>
    </xdr:from>
    <xdr:to>
      <xdr:col>10</xdr:col>
      <xdr:colOff>155575</xdr:colOff>
      <xdr:row>36</xdr:row>
      <xdr:rowOff>84391</xdr:rowOff>
    </xdr:to>
    <xdr:sp macro="" textlink="">
      <xdr:nvSpPr>
        <xdr:cNvPr id="316" name="円/楕円 315"/>
        <xdr:cNvSpPr/>
      </xdr:nvSpPr>
      <xdr:spPr>
        <a:xfrm>
          <a:off x="6921500" y="61549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34</xdr:row>
      <xdr:rowOff>100918</xdr:rowOff>
    </xdr:from>
    <xdr:ext cx="534377" cy="259045"/>
    <xdr:sp macro="" textlink="">
      <xdr:nvSpPr>
        <xdr:cNvPr id="317" name="テキスト ボックス 316"/>
        <xdr:cNvSpPr txBox="1"/>
      </xdr:nvSpPr>
      <xdr:spPr>
        <a:xfrm>
          <a:off x="6705111" y="59302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27,570</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18" name="正方形/長方形 317"/>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19" name="正方形/長方形 318"/>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0" name="正方形/長方形 319"/>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14/39</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1" name="正方形/長方形 320"/>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2" name="正方形/長方形 321"/>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60,150</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3" name="正方形/長方形 322"/>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4" name="正方形/長方形 323"/>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65,606</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5" name="正方形/長方形 324"/>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6" name="テキスト ボックス 325"/>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7" name="直線コネクタ 326"/>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60</xdr:row>
      <xdr:rowOff>111777</xdr:rowOff>
    </xdr:from>
    <xdr:ext cx="248786" cy="259045"/>
    <xdr:sp macro="" textlink="">
      <xdr:nvSpPr>
        <xdr:cNvPr id="328" name="テキスト ボックス 327"/>
        <xdr:cNvSpPr txBox="1"/>
      </xdr:nvSpPr>
      <xdr:spPr>
        <a:xfrm>
          <a:off x="6355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58</xdr:row>
      <xdr:rowOff>139700</xdr:rowOff>
    </xdr:from>
    <xdr:to>
      <xdr:col>16</xdr:col>
      <xdr:colOff>307975</xdr:colOff>
      <xdr:row>58</xdr:row>
      <xdr:rowOff>139700</xdr:rowOff>
    </xdr:to>
    <xdr:cxnSp macro="">
      <xdr:nvCxnSpPr>
        <xdr:cNvPr id="329" name="直線コネクタ 328"/>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57</xdr:row>
      <xdr:rowOff>168927</xdr:rowOff>
    </xdr:from>
    <xdr:ext cx="531299" cy="259045"/>
    <xdr:sp macro="" textlink="">
      <xdr:nvSpPr>
        <xdr:cNvPr id="330" name="テキスト ボックス 329"/>
        <xdr:cNvSpPr txBox="1"/>
      </xdr:nvSpPr>
      <xdr:spPr>
        <a:xfrm>
          <a:off x="6072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56</xdr:row>
      <xdr:rowOff>25400</xdr:rowOff>
    </xdr:from>
    <xdr:to>
      <xdr:col>16</xdr:col>
      <xdr:colOff>307975</xdr:colOff>
      <xdr:row>56</xdr:row>
      <xdr:rowOff>25400</xdr:rowOff>
    </xdr:to>
    <xdr:cxnSp macro="">
      <xdr:nvCxnSpPr>
        <xdr:cNvPr id="331" name="直線コネクタ 330"/>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55</xdr:row>
      <xdr:rowOff>54627</xdr:rowOff>
    </xdr:from>
    <xdr:ext cx="531299" cy="259045"/>
    <xdr:sp macro="" textlink="">
      <xdr:nvSpPr>
        <xdr:cNvPr id="332" name="テキスト ボックス 331"/>
        <xdr:cNvSpPr txBox="1"/>
      </xdr:nvSpPr>
      <xdr:spPr>
        <a:xfrm>
          <a:off x="6072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53</xdr:row>
      <xdr:rowOff>82550</xdr:rowOff>
    </xdr:from>
    <xdr:to>
      <xdr:col>16</xdr:col>
      <xdr:colOff>307975</xdr:colOff>
      <xdr:row>53</xdr:row>
      <xdr:rowOff>82550</xdr:rowOff>
    </xdr:to>
    <xdr:cxnSp macro="">
      <xdr:nvCxnSpPr>
        <xdr:cNvPr id="333" name="直線コネクタ 332"/>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52</xdr:row>
      <xdr:rowOff>111777</xdr:rowOff>
    </xdr:from>
    <xdr:ext cx="531299" cy="259045"/>
    <xdr:sp macro="" textlink="">
      <xdr:nvSpPr>
        <xdr:cNvPr id="334" name="テキスト ボックス 333"/>
        <xdr:cNvSpPr txBox="1"/>
      </xdr:nvSpPr>
      <xdr:spPr>
        <a:xfrm>
          <a:off x="6072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50</xdr:row>
      <xdr:rowOff>139700</xdr:rowOff>
    </xdr:from>
    <xdr:to>
      <xdr:col>16</xdr:col>
      <xdr:colOff>307975</xdr:colOff>
      <xdr:row>50</xdr:row>
      <xdr:rowOff>139700</xdr:rowOff>
    </xdr:to>
    <xdr:cxnSp macro="">
      <xdr:nvCxnSpPr>
        <xdr:cNvPr id="335" name="直線コネクタ 334"/>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49</xdr:row>
      <xdr:rowOff>168927</xdr:rowOff>
    </xdr:from>
    <xdr:ext cx="531299" cy="259045"/>
    <xdr:sp macro="" textlink="">
      <xdr:nvSpPr>
        <xdr:cNvPr id="336" name="テキスト ボックス 335"/>
        <xdr:cNvSpPr txBox="1"/>
      </xdr:nvSpPr>
      <xdr:spPr>
        <a:xfrm>
          <a:off x="6072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37" name="直線コネクタ 336"/>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38" name="テキスト ボックス 337"/>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39"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99078</xdr:rowOff>
    </xdr:from>
    <xdr:to>
      <xdr:col>15</xdr:col>
      <xdr:colOff>180340</xdr:colOff>
      <xdr:row>58</xdr:row>
      <xdr:rowOff>168778</xdr:rowOff>
    </xdr:to>
    <xdr:cxnSp macro="">
      <xdr:nvCxnSpPr>
        <xdr:cNvPr id="340" name="直線コネクタ 339"/>
        <xdr:cNvCxnSpPr/>
      </xdr:nvCxnSpPr>
      <xdr:spPr>
        <a:xfrm flipV="1">
          <a:off x="10475595" y="8671578"/>
          <a:ext cx="1270" cy="1441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59</xdr:row>
      <xdr:rowOff>1155</xdr:rowOff>
    </xdr:from>
    <xdr:ext cx="534377" cy="259045"/>
    <xdr:sp macro="" textlink="">
      <xdr:nvSpPr>
        <xdr:cNvPr id="341" name="普通建設事業費最小値テキスト"/>
        <xdr:cNvSpPr txBox="1"/>
      </xdr:nvSpPr>
      <xdr:spPr>
        <a:xfrm>
          <a:off x="10528300" y="101167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18,728</a:t>
          </a:r>
          <a:endParaRPr kumimoji="1" lang="ja-JP" altLang="en-US" sz="1000" b="1">
            <a:latin typeface="ＭＳ Ｐゴシック"/>
          </a:endParaRPr>
        </a:p>
      </xdr:txBody>
    </xdr:sp>
    <xdr:clientData/>
  </xdr:oneCellAnchor>
  <xdr:twoCellAnchor>
    <xdr:from>
      <xdr:col>15</xdr:col>
      <xdr:colOff>92075</xdr:colOff>
      <xdr:row>58</xdr:row>
      <xdr:rowOff>168778</xdr:rowOff>
    </xdr:from>
    <xdr:to>
      <xdr:col>15</xdr:col>
      <xdr:colOff>269875</xdr:colOff>
      <xdr:row>58</xdr:row>
      <xdr:rowOff>168778</xdr:rowOff>
    </xdr:to>
    <xdr:cxnSp macro="">
      <xdr:nvCxnSpPr>
        <xdr:cNvPr id="342" name="直線コネクタ 341"/>
        <xdr:cNvCxnSpPr/>
      </xdr:nvCxnSpPr>
      <xdr:spPr>
        <a:xfrm>
          <a:off x="10388600" y="101128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45755</xdr:rowOff>
    </xdr:from>
    <xdr:ext cx="534377" cy="259045"/>
    <xdr:sp macro="" textlink="">
      <xdr:nvSpPr>
        <xdr:cNvPr id="343" name="普通建設事業費最大値テキスト"/>
        <xdr:cNvSpPr txBox="1"/>
      </xdr:nvSpPr>
      <xdr:spPr>
        <a:xfrm>
          <a:off x="10528300" y="84468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81,777</a:t>
          </a:r>
          <a:endParaRPr kumimoji="1" lang="ja-JP" altLang="en-US" sz="1000" b="1">
            <a:latin typeface="ＭＳ Ｐゴシック"/>
          </a:endParaRPr>
        </a:p>
      </xdr:txBody>
    </xdr:sp>
    <xdr:clientData/>
  </xdr:oneCellAnchor>
  <xdr:twoCellAnchor>
    <xdr:from>
      <xdr:col>15</xdr:col>
      <xdr:colOff>92075</xdr:colOff>
      <xdr:row>50</xdr:row>
      <xdr:rowOff>99078</xdr:rowOff>
    </xdr:from>
    <xdr:to>
      <xdr:col>15</xdr:col>
      <xdr:colOff>269875</xdr:colOff>
      <xdr:row>50</xdr:row>
      <xdr:rowOff>99078</xdr:rowOff>
    </xdr:to>
    <xdr:cxnSp macro="">
      <xdr:nvCxnSpPr>
        <xdr:cNvPr id="344" name="直線コネクタ 343"/>
        <xdr:cNvCxnSpPr/>
      </xdr:nvCxnSpPr>
      <xdr:spPr>
        <a:xfrm>
          <a:off x="10388600" y="86715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54</xdr:row>
      <xdr:rowOff>22291</xdr:rowOff>
    </xdr:from>
    <xdr:to>
      <xdr:col>15</xdr:col>
      <xdr:colOff>180975</xdr:colOff>
      <xdr:row>54</xdr:row>
      <xdr:rowOff>148044</xdr:rowOff>
    </xdr:to>
    <xdr:cxnSp macro="">
      <xdr:nvCxnSpPr>
        <xdr:cNvPr id="345" name="直線コネクタ 344"/>
        <xdr:cNvCxnSpPr/>
      </xdr:nvCxnSpPr>
      <xdr:spPr>
        <a:xfrm>
          <a:off x="9639300" y="9280591"/>
          <a:ext cx="838200" cy="1257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55</xdr:row>
      <xdr:rowOff>43232</xdr:rowOff>
    </xdr:from>
    <xdr:ext cx="534377" cy="259045"/>
    <xdr:sp macro="" textlink="">
      <xdr:nvSpPr>
        <xdr:cNvPr id="346" name="普通建設事業費平均値テキスト"/>
        <xdr:cNvSpPr txBox="1"/>
      </xdr:nvSpPr>
      <xdr:spPr>
        <a:xfrm>
          <a:off x="10528300" y="947298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43,554</a:t>
          </a:r>
          <a:endParaRPr kumimoji="1" lang="ja-JP" altLang="en-US" sz="1000" b="1">
            <a:solidFill>
              <a:srgbClr val="000080"/>
            </a:solidFill>
            <a:latin typeface="ＭＳ Ｐゴシック"/>
          </a:endParaRPr>
        </a:p>
      </xdr:txBody>
    </xdr:sp>
    <xdr:clientData/>
  </xdr:oneCellAnchor>
  <xdr:twoCellAnchor>
    <xdr:from>
      <xdr:col>15</xdr:col>
      <xdr:colOff>130175</xdr:colOff>
      <xdr:row>55</xdr:row>
      <xdr:rowOff>64805</xdr:rowOff>
    </xdr:from>
    <xdr:to>
      <xdr:col>15</xdr:col>
      <xdr:colOff>231775</xdr:colOff>
      <xdr:row>55</xdr:row>
      <xdr:rowOff>166405</xdr:rowOff>
    </xdr:to>
    <xdr:sp macro="" textlink="">
      <xdr:nvSpPr>
        <xdr:cNvPr id="347" name="フローチャート : 判断 346"/>
        <xdr:cNvSpPr/>
      </xdr:nvSpPr>
      <xdr:spPr>
        <a:xfrm>
          <a:off x="10426700" y="9494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52</xdr:row>
      <xdr:rowOff>96929</xdr:rowOff>
    </xdr:from>
    <xdr:to>
      <xdr:col>14</xdr:col>
      <xdr:colOff>28575</xdr:colOff>
      <xdr:row>54</xdr:row>
      <xdr:rowOff>22291</xdr:rowOff>
    </xdr:to>
    <xdr:cxnSp macro="">
      <xdr:nvCxnSpPr>
        <xdr:cNvPr id="348" name="直線コネクタ 347"/>
        <xdr:cNvCxnSpPr/>
      </xdr:nvCxnSpPr>
      <xdr:spPr>
        <a:xfrm>
          <a:off x="8750300" y="9012329"/>
          <a:ext cx="889000" cy="2682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55</xdr:row>
      <xdr:rowOff>103484</xdr:rowOff>
    </xdr:from>
    <xdr:to>
      <xdr:col>14</xdr:col>
      <xdr:colOff>79375</xdr:colOff>
      <xdr:row>56</xdr:row>
      <xdr:rowOff>33634</xdr:rowOff>
    </xdr:to>
    <xdr:sp macro="" textlink="">
      <xdr:nvSpPr>
        <xdr:cNvPr id="349" name="フローチャート : 判断 348"/>
        <xdr:cNvSpPr/>
      </xdr:nvSpPr>
      <xdr:spPr>
        <a:xfrm>
          <a:off x="9588500" y="9533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56</xdr:row>
      <xdr:rowOff>24761</xdr:rowOff>
    </xdr:from>
    <xdr:ext cx="534377" cy="259045"/>
    <xdr:sp macro="" textlink="">
      <xdr:nvSpPr>
        <xdr:cNvPr id="350" name="テキスト ボックス 349"/>
        <xdr:cNvSpPr txBox="1"/>
      </xdr:nvSpPr>
      <xdr:spPr>
        <a:xfrm>
          <a:off x="9372111" y="96259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41,862</a:t>
          </a:r>
          <a:endParaRPr kumimoji="1" lang="ja-JP" altLang="en-US" sz="1000" b="1">
            <a:solidFill>
              <a:srgbClr val="000080"/>
            </a:solidFill>
            <a:latin typeface="ＭＳ Ｐゴシック"/>
          </a:endParaRPr>
        </a:p>
      </xdr:txBody>
    </xdr:sp>
    <xdr:clientData/>
  </xdr:oneCellAnchor>
  <xdr:twoCellAnchor>
    <xdr:from>
      <xdr:col>11</xdr:col>
      <xdr:colOff>307975</xdr:colOff>
      <xdr:row>52</xdr:row>
      <xdr:rowOff>96929</xdr:rowOff>
    </xdr:from>
    <xdr:to>
      <xdr:col>12</xdr:col>
      <xdr:colOff>511175</xdr:colOff>
      <xdr:row>52</xdr:row>
      <xdr:rowOff>107421</xdr:rowOff>
    </xdr:to>
    <xdr:cxnSp macro="">
      <xdr:nvCxnSpPr>
        <xdr:cNvPr id="351" name="直線コネクタ 350"/>
        <xdr:cNvCxnSpPr/>
      </xdr:nvCxnSpPr>
      <xdr:spPr>
        <a:xfrm flipV="1">
          <a:off x="7861300" y="9012329"/>
          <a:ext cx="889000" cy="104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55</xdr:row>
      <xdr:rowOff>117818</xdr:rowOff>
    </xdr:from>
    <xdr:to>
      <xdr:col>12</xdr:col>
      <xdr:colOff>561975</xdr:colOff>
      <xdr:row>56</xdr:row>
      <xdr:rowOff>47968</xdr:rowOff>
    </xdr:to>
    <xdr:sp macro="" textlink="">
      <xdr:nvSpPr>
        <xdr:cNvPr id="352" name="フローチャート : 判断 351"/>
        <xdr:cNvSpPr/>
      </xdr:nvSpPr>
      <xdr:spPr>
        <a:xfrm>
          <a:off x="8699500" y="9547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56</xdr:row>
      <xdr:rowOff>39095</xdr:rowOff>
    </xdr:from>
    <xdr:ext cx="534377" cy="259045"/>
    <xdr:sp macro="" textlink="">
      <xdr:nvSpPr>
        <xdr:cNvPr id="353" name="テキスト ボックス 352"/>
        <xdr:cNvSpPr txBox="1"/>
      </xdr:nvSpPr>
      <xdr:spPr>
        <a:xfrm>
          <a:off x="8483111" y="96402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41,235</a:t>
          </a:r>
          <a:endParaRPr kumimoji="1" lang="ja-JP" altLang="en-US" sz="1000" b="1">
            <a:solidFill>
              <a:srgbClr val="000080"/>
            </a:solidFill>
            <a:latin typeface="ＭＳ Ｐゴシック"/>
          </a:endParaRPr>
        </a:p>
      </xdr:txBody>
    </xdr:sp>
    <xdr:clientData/>
  </xdr:oneCellAnchor>
  <xdr:twoCellAnchor>
    <xdr:from>
      <xdr:col>10</xdr:col>
      <xdr:colOff>104775</xdr:colOff>
      <xdr:row>52</xdr:row>
      <xdr:rowOff>107421</xdr:rowOff>
    </xdr:from>
    <xdr:to>
      <xdr:col>11</xdr:col>
      <xdr:colOff>307975</xdr:colOff>
      <xdr:row>54</xdr:row>
      <xdr:rowOff>11570</xdr:rowOff>
    </xdr:to>
    <xdr:cxnSp macro="">
      <xdr:nvCxnSpPr>
        <xdr:cNvPr id="354" name="直線コネクタ 353"/>
        <xdr:cNvCxnSpPr/>
      </xdr:nvCxnSpPr>
      <xdr:spPr>
        <a:xfrm flipV="1">
          <a:off x="6972300" y="9022821"/>
          <a:ext cx="889000" cy="247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55</xdr:row>
      <xdr:rowOff>167722</xdr:rowOff>
    </xdr:from>
    <xdr:to>
      <xdr:col>11</xdr:col>
      <xdr:colOff>358775</xdr:colOff>
      <xdr:row>56</xdr:row>
      <xdr:rowOff>97872</xdr:rowOff>
    </xdr:to>
    <xdr:sp macro="" textlink="">
      <xdr:nvSpPr>
        <xdr:cNvPr id="355" name="フローチャート : 判断 354"/>
        <xdr:cNvSpPr/>
      </xdr:nvSpPr>
      <xdr:spPr>
        <a:xfrm>
          <a:off x="7810500" y="9597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56</xdr:row>
      <xdr:rowOff>88999</xdr:rowOff>
    </xdr:from>
    <xdr:ext cx="534377" cy="259045"/>
    <xdr:sp macro="" textlink="">
      <xdr:nvSpPr>
        <xdr:cNvPr id="356" name="テキスト ボックス 355"/>
        <xdr:cNvSpPr txBox="1"/>
      </xdr:nvSpPr>
      <xdr:spPr>
        <a:xfrm>
          <a:off x="7594111" y="96901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39,052</a:t>
          </a:r>
          <a:endParaRPr kumimoji="1" lang="ja-JP" altLang="en-US" sz="1000" b="1">
            <a:solidFill>
              <a:srgbClr val="000080"/>
            </a:solidFill>
            <a:latin typeface="ＭＳ Ｐゴシック"/>
          </a:endParaRPr>
        </a:p>
      </xdr:txBody>
    </xdr:sp>
    <xdr:clientData/>
  </xdr:oneCellAnchor>
  <xdr:twoCellAnchor>
    <xdr:from>
      <xdr:col>10</xdr:col>
      <xdr:colOff>53975</xdr:colOff>
      <xdr:row>56</xdr:row>
      <xdr:rowOff>48552</xdr:rowOff>
    </xdr:from>
    <xdr:to>
      <xdr:col>10</xdr:col>
      <xdr:colOff>155575</xdr:colOff>
      <xdr:row>56</xdr:row>
      <xdr:rowOff>150152</xdr:rowOff>
    </xdr:to>
    <xdr:sp macro="" textlink="">
      <xdr:nvSpPr>
        <xdr:cNvPr id="357" name="フローチャート : 判断 356"/>
        <xdr:cNvSpPr/>
      </xdr:nvSpPr>
      <xdr:spPr>
        <a:xfrm>
          <a:off x="6921500" y="9649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56</xdr:row>
      <xdr:rowOff>141279</xdr:rowOff>
    </xdr:from>
    <xdr:ext cx="534377" cy="259045"/>
    <xdr:sp macro="" textlink="">
      <xdr:nvSpPr>
        <xdr:cNvPr id="358" name="テキスト ボックス 357"/>
        <xdr:cNvSpPr txBox="1"/>
      </xdr:nvSpPr>
      <xdr:spPr>
        <a:xfrm>
          <a:off x="6705111" y="97424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36,765</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59" name="テキスト ボックス 358"/>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0" name="テキスト ボックス 359"/>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1" name="テキスト ボックス 360"/>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2" name="テキスト ボックス 361"/>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3" name="テキスト ボックス 362"/>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54</xdr:row>
      <xdr:rowOff>97244</xdr:rowOff>
    </xdr:from>
    <xdr:to>
      <xdr:col>15</xdr:col>
      <xdr:colOff>231775</xdr:colOff>
      <xdr:row>55</xdr:row>
      <xdr:rowOff>27394</xdr:rowOff>
    </xdr:to>
    <xdr:sp macro="" textlink="">
      <xdr:nvSpPr>
        <xdr:cNvPr id="364" name="円/楕円 363"/>
        <xdr:cNvSpPr/>
      </xdr:nvSpPr>
      <xdr:spPr>
        <a:xfrm>
          <a:off x="10426700" y="9355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53</xdr:row>
      <xdr:rowOff>120121</xdr:rowOff>
    </xdr:from>
    <xdr:ext cx="534377" cy="259045"/>
    <xdr:sp macro="" textlink="">
      <xdr:nvSpPr>
        <xdr:cNvPr id="365" name="普通建設事業費該当値テキスト"/>
        <xdr:cNvSpPr txBox="1"/>
      </xdr:nvSpPr>
      <xdr:spPr>
        <a:xfrm>
          <a:off x="10528300" y="92069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49,635</a:t>
          </a:r>
          <a:endParaRPr kumimoji="1" lang="ja-JP" altLang="en-US" sz="1000" b="1">
            <a:solidFill>
              <a:srgbClr val="FF0000"/>
            </a:solidFill>
            <a:latin typeface="ＭＳ Ｐゴシック"/>
          </a:endParaRPr>
        </a:p>
      </xdr:txBody>
    </xdr:sp>
    <xdr:clientData/>
  </xdr:oneCellAnchor>
  <xdr:twoCellAnchor>
    <xdr:from>
      <xdr:col>13</xdr:col>
      <xdr:colOff>663575</xdr:colOff>
      <xdr:row>53</xdr:row>
      <xdr:rowOff>142941</xdr:rowOff>
    </xdr:from>
    <xdr:to>
      <xdr:col>14</xdr:col>
      <xdr:colOff>79375</xdr:colOff>
      <xdr:row>54</xdr:row>
      <xdr:rowOff>73091</xdr:rowOff>
    </xdr:to>
    <xdr:sp macro="" textlink="">
      <xdr:nvSpPr>
        <xdr:cNvPr id="366" name="円/楕円 365"/>
        <xdr:cNvSpPr/>
      </xdr:nvSpPr>
      <xdr:spPr>
        <a:xfrm>
          <a:off x="9588500" y="92297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52</xdr:row>
      <xdr:rowOff>89618</xdr:rowOff>
    </xdr:from>
    <xdr:ext cx="534377" cy="259045"/>
    <xdr:sp macro="" textlink="">
      <xdr:nvSpPr>
        <xdr:cNvPr id="367" name="テキスト ボックス 366"/>
        <xdr:cNvSpPr txBox="1"/>
      </xdr:nvSpPr>
      <xdr:spPr>
        <a:xfrm>
          <a:off x="9372111" y="90050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55,136</a:t>
          </a:r>
          <a:endParaRPr kumimoji="1" lang="ja-JP" altLang="en-US" sz="1000" b="1">
            <a:solidFill>
              <a:srgbClr val="FF0000"/>
            </a:solidFill>
            <a:latin typeface="ＭＳ Ｐゴシック"/>
          </a:endParaRPr>
        </a:p>
      </xdr:txBody>
    </xdr:sp>
    <xdr:clientData/>
  </xdr:oneCellAnchor>
  <xdr:twoCellAnchor>
    <xdr:from>
      <xdr:col>12</xdr:col>
      <xdr:colOff>460375</xdr:colOff>
      <xdr:row>52</xdr:row>
      <xdr:rowOff>46129</xdr:rowOff>
    </xdr:from>
    <xdr:to>
      <xdr:col>12</xdr:col>
      <xdr:colOff>561975</xdr:colOff>
      <xdr:row>52</xdr:row>
      <xdr:rowOff>147729</xdr:rowOff>
    </xdr:to>
    <xdr:sp macro="" textlink="">
      <xdr:nvSpPr>
        <xdr:cNvPr id="368" name="円/楕円 367"/>
        <xdr:cNvSpPr/>
      </xdr:nvSpPr>
      <xdr:spPr>
        <a:xfrm>
          <a:off x="8699500" y="8961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50</xdr:row>
      <xdr:rowOff>164256</xdr:rowOff>
    </xdr:from>
    <xdr:ext cx="534377" cy="259045"/>
    <xdr:sp macro="" textlink="">
      <xdr:nvSpPr>
        <xdr:cNvPr id="369" name="テキスト ボックス 368"/>
        <xdr:cNvSpPr txBox="1"/>
      </xdr:nvSpPr>
      <xdr:spPr>
        <a:xfrm>
          <a:off x="8483111" y="87367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66,871</a:t>
          </a:r>
          <a:endParaRPr kumimoji="1" lang="ja-JP" altLang="en-US" sz="1000" b="1">
            <a:solidFill>
              <a:srgbClr val="FF0000"/>
            </a:solidFill>
            <a:latin typeface="ＭＳ Ｐゴシック"/>
          </a:endParaRPr>
        </a:p>
      </xdr:txBody>
    </xdr:sp>
    <xdr:clientData/>
  </xdr:oneCellAnchor>
  <xdr:twoCellAnchor>
    <xdr:from>
      <xdr:col>11</xdr:col>
      <xdr:colOff>257175</xdr:colOff>
      <xdr:row>52</xdr:row>
      <xdr:rowOff>56621</xdr:rowOff>
    </xdr:from>
    <xdr:to>
      <xdr:col>11</xdr:col>
      <xdr:colOff>358775</xdr:colOff>
      <xdr:row>52</xdr:row>
      <xdr:rowOff>158221</xdr:rowOff>
    </xdr:to>
    <xdr:sp macro="" textlink="">
      <xdr:nvSpPr>
        <xdr:cNvPr id="370" name="円/楕円 369"/>
        <xdr:cNvSpPr/>
      </xdr:nvSpPr>
      <xdr:spPr>
        <a:xfrm>
          <a:off x="7810500" y="89720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51</xdr:row>
      <xdr:rowOff>3298</xdr:rowOff>
    </xdr:from>
    <xdr:ext cx="534377" cy="259045"/>
    <xdr:sp macro="" textlink="">
      <xdr:nvSpPr>
        <xdr:cNvPr id="371" name="テキスト ボックス 370"/>
        <xdr:cNvSpPr txBox="1"/>
      </xdr:nvSpPr>
      <xdr:spPr>
        <a:xfrm>
          <a:off x="7594111" y="87472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66,412</a:t>
          </a:r>
          <a:endParaRPr kumimoji="1" lang="ja-JP" altLang="en-US" sz="1000" b="1">
            <a:solidFill>
              <a:srgbClr val="FF0000"/>
            </a:solidFill>
            <a:latin typeface="ＭＳ Ｐゴシック"/>
          </a:endParaRPr>
        </a:p>
      </xdr:txBody>
    </xdr:sp>
    <xdr:clientData/>
  </xdr:oneCellAnchor>
  <xdr:twoCellAnchor>
    <xdr:from>
      <xdr:col>10</xdr:col>
      <xdr:colOff>53975</xdr:colOff>
      <xdr:row>53</xdr:row>
      <xdr:rowOff>132220</xdr:rowOff>
    </xdr:from>
    <xdr:to>
      <xdr:col>10</xdr:col>
      <xdr:colOff>155575</xdr:colOff>
      <xdr:row>54</xdr:row>
      <xdr:rowOff>62370</xdr:rowOff>
    </xdr:to>
    <xdr:sp macro="" textlink="">
      <xdr:nvSpPr>
        <xdr:cNvPr id="372" name="円/楕円 371"/>
        <xdr:cNvSpPr/>
      </xdr:nvSpPr>
      <xdr:spPr>
        <a:xfrm>
          <a:off x="6921500" y="9219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52</xdr:row>
      <xdr:rowOff>78897</xdr:rowOff>
    </xdr:from>
    <xdr:ext cx="534377" cy="259045"/>
    <xdr:sp macro="" textlink="">
      <xdr:nvSpPr>
        <xdr:cNvPr id="373" name="テキスト ボックス 372"/>
        <xdr:cNvSpPr txBox="1"/>
      </xdr:nvSpPr>
      <xdr:spPr>
        <a:xfrm>
          <a:off x="6705111" y="89942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55,605</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4" name="正方形/長方形 373"/>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5" name="正方形/長方形 374"/>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6" name="正方形/長方形 375"/>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32/39</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77" name="正方形/長方形 376"/>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78" name="正方形/長方形 377"/>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25,448</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79" name="正方形/長方形 378"/>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0" name="正方形/長方形 379"/>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27,927</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1" name="正方形/長方形 380"/>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2" name="テキスト ボックス 381"/>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3" name="直線コネクタ 382"/>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78</xdr:row>
      <xdr:rowOff>139700</xdr:rowOff>
    </xdr:from>
    <xdr:to>
      <xdr:col>16</xdr:col>
      <xdr:colOff>307975</xdr:colOff>
      <xdr:row>78</xdr:row>
      <xdr:rowOff>139700</xdr:rowOff>
    </xdr:to>
    <xdr:cxnSp macro="">
      <xdr:nvCxnSpPr>
        <xdr:cNvPr id="384" name="直線コネクタ 383"/>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77</xdr:row>
      <xdr:rowOff>168927</xdr:rowOff>
    </xdr:from>
    <xdr:ext cx="248786" cy="259045"/>
    <xdr:sp macro="" textlink="">
      <xdr:nvSpPr>
        <xdr:cNvPr id="385" name="テキスト ボックス 384"/>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76</xdr:row>
      <xdr:rowOff>25400</xdr:rowOff>
    </xdr:from>
    <xdr:to>
      <xdr:col>16</xdr:col>
      <xdr:colOff>307975</xdr:colOff>
      <xdr:row>76</xdr:row>
      <xdr:rowOff>25400</xdr:rowOff>
    </xdr:to>
    <xdr:cxnSp macro="">
      <xdr:nvCxnSpPr>
        <xdr:cNvPr id="386" name="直線コネクタ 385"/>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75</xdr:row>
      <xdr:rowOff>54627</xdr:rowOff>
    </xdr:from>
    <xdr:ext cx="531299" cy="259045"/>
    <xdr:sp macro="" textlink="">
      <xdr:nvSpPr>
        <xdr:cNvPr id="387" name="テキスト ボックス 386"/>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73</xdr:row>
      <xdr:rowOff>82550</xdr:rowOff>
    </xdr:from>
    <xdr:to>
      <xdr:col>16</xdr:col>
      <xdr:colOff>307975</xdr:colOff>
      <xdr:row>73</xdr:row>
      <xdr:rowOff>82550</xdr:rowOff>
    </xdr:to>
    <xdr:cxnSp macro="">
      <xdr:nvCxnSpPr>
        <xdr:cNvPr id="388" name="直線コネクタ 387"/>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72</xdr:row>
      <xdr:rowOff>111777</xdr:rowOff>
    </xdr:from>
    <xdr:ext cx="531299" cy="259045"/>
    <xdr:sp macro="" textlink="">
      <xdr:nvSpPr>
        <xdr:cNvPr id="389" name="テキスト ボックス 388"/>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70</xdr:row>
      <xdr:rowOff>139700</xdr:rowOff>
    </xdr:from>
    <xdr:to>
      <xdr:col>16</xdr:col>
      <xdr:colOff>307975</xdr:colOff>
      <xdr:row>70</xdr:row>
      <xdr:rowOff>139700</xdr:rowOff>
    </xdr:to>
    <xdr:cxnSp macro="">
      <xdr:nvCxnSpPr>
        <xdr:cNvPr id="390" name="直線コネクタ 389"/>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69</xdr:row>
      <xdr:rowOff>168927</xdr:rowOff>
    </xdr:from>
    <xdr:ext cx="531299" cy="259045"/>
    <xdr:sp macro="" textlink="">
      <xdr:nvSpPr>
        <xdr:cNvPr id="391" name="テキスト ボックス 390"/>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2" name="直線コネクタ 391"/>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67</xdr:row>
      <xdr:rowOff>54627</xdr:rowOff>
    </xdr:from>
    <xdr:ext cx="531299" cy="259045"/>
    <xdr:sp macro="" textlink="">
      <xdr:nvSpPr>
        <xdr:cNvPr id="393" name="テキスト ボックス 392"/>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4"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71</xdr:row>
      <xdr:rowOff>117435</xdr:rowOff>
    </xdr:from>
    <xdr:to>
      <xdr:col>15</xdr:col>
      <xdr:colOff>180340</xdr:colOff>
      <xdr:row>78</xdr:row>
      <xdr:rowOff>129436</xdr:rowOff>
    </xdr:to>
    <xdr:cxnSp macro="">
      <xdr:nvCxnSpPr>
        <xdr:cNvPr id="395" name="直線コネクタ 394"/>
        <xdr:cNvCxnSpPr/>
      </xdr:nvCxnSpPr>
      <xdr:spPr>
        <a:xfrm flipV="1">
          <a:off x="10475595" y="12290385"/>
          <a:ext cx="1270" cy="12121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133263</xdr:rowOff>
    </xdr:from>
    <xdr:ext cx="378565" cy="259045"/>
    <xdr:sp macro="" textlink="">
      <xdr:nvSpPr>
        <xdr:cNvPr id="396" name="普通建設事業費 （ うち新規整備　）最小値テキスト"/>
        <xdr:cNvSpPr txBox="1"/>
      </xdr:nvSpPr>
      <xdr:spPr>
        <a:xfrm>
          <a:off x="10528300" y="1350636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449</a:t>
          </a:r>
          <a:endParaRPr kumimoji="1" lang="ja-JP" altLang="en-US" sz="1000" b="1">
            <a:latin typeface="ＭＳ Ｐゴシック"/>
          </a:endParaRPr>
        </a:p>
      </xdr:txBody>
    </xdr:sp>
    <xdr:clientData/>
  </xdr:oneCellAnchor>
  <xdr:twoCellAnchor>
    <xdr:from>
      <xdr:col>15</xdr:col>
      <xdr:colOff>92075</xdr:colOff>
      <xdr:row>78</xdr:row>
      <xdr:rowOff>129436</xdr:rowOff>
    </xdr:from>
    <xdr:to>
      <xdr:col>15</xdr:col>
      <xdr:colOff>269875</xdr:colOff>
      <xdr:row>78</xdr:row>
      <xdr:rowOff>129436</xdr:rowOff>
    </xdr:to>
    <xdr:cxnSp macro="">
      <xdr:nvCxnSpPr>
        <xdr:cNvPr id="397" name="直線コネクタ 396"/>
        <xdr:cNvCxnSpPr/>
      </xdr:nvCxnSpPr>
      <xdr:spPr>
        <a:xfrm>
          <a:off x="10388600" y="135025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70</xdr:row>
      <xdr:rowOff>64112</xdr:rowOff>
    </xdr:from>
    <xdr:ext cx="534377" cy="259045"/>
    <xdr:sp macro="" textlink="">
      <xdr:nvSpPr>
        <xdr:cNvPr id="398" name="普通建設事業費 （ うち新規整備　）最大値テキスト"/>
        <xdr:cNvSpPr txBox="1"/>
      </xdr:nvSpPr>
      <xdr:spPr>
        <a:xfrm>
          <a:off x="10528300" y="120656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53,474</a:t>
          </a:r>
          <a:endParaRPr kumimoji="1" lang="ja-JP" altLang="en-US" sz="1000" b="1">
            <a:latin typeface="ＭＳ Ｐゴシック"/>
          </a:endParaRPr>
        </a:p>
      </xdr:txBody>
    </xdr:sp>
    <xdr:clientData/>
  </xdr:oneCellAnchor>
  <xdr:twoCellAnchor>
    <xdr:from>
      <xdr:col>15</xdr:col>
      <xdr:colOff>92075</xdr:colOff>
      <xdr:row>71</xdr:row>
      <xdr:rowOff>117435</xdr:rowOff>
    </xdr:from>
    <xdr:to>
      <xdr:col>15</xdr:col>
      <xdr:colOff>269875</xdr:colOff>
      <xdr:row>71</xdr:row>
      <xdr:rowOff>117435</xdr:rowOff>
    </xdr:to>
    <xdr:cxnSp macro="">
      <xdr:nvCxnSpPr>
        <xdr:cNvPr id="399" name="直線コネクタ 398"/>
        <xdr:cNvCxnSpPr/>
      </xdr:nvCxnSpPr>
      <xdr:spPr>
        <a:xfrm>
          <a:off x="10388600" y="12290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77</xdr:row>
      <xdr:rowOff>61748</xdr:rowOff>
    </xdr:from>
    <xdr:to>
      <xdr:col>15</xdr:col>
      <xdr:colOff>180975</xdr:colOff>
      <xdr:row>77</xdr:row>
      <xdr:rowOff>165258</xdr:rowOff>
    </xdr:to>
    <xdr:cxnSp macro="">
      <xdr:nvCxnSpPr>
        <xdr:cNvPr id="400" name="直線コネクタ 399"/>
        <xdr:cNvCxnSpPr/>
      </xdr:nvCxnSpPr>
      <xdr:spPr>
        <a:xfrm>
          <a:off x="9639300" y="13263398"/>
          <a:ext cx="838200" cy="1035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75</xdr:row>
      <xdr:rowOff>77075</xdr:rowOff>
    </xdr:from>
    <xdr:ext cx="534377" cy="259045"/>
    <xdr:sp macro="" textlink="">
      <xdr:nvSpPr>
        <xdr:cNvPr id="401" name="普通建設事業費 （ うち新規整備　）平均値テキスト"/>
        <xdr:cNvSpPr txBox="1"/>
      </xdr:nvSpPr>
      <xdr:spPr>
        <a:xfrm>
          <a:off x="10528300" y="1293582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16,518</a:t>
          </a:r>
          <a:endParaRPr kumimoji="1" lang="ja-JP" altLang="en-US" sz="1000" b="1">
            <a:solidFill>
              <a:srgbClr val="000080"/>
            </a:solidFill>
            <a:latin typeface="ＭＳ Ｐゴシック"/>
          </a:endParaRPr>
        </a:p>
      </xdr:txBody>
    </xdr:sp>
    <xdr:clientData/>
  </xdr:oneCellAnchor>
  <xdr:twoCellAnchor>
    <xdr:from>
      <xdr:col>15</xdr:col>
      <xdr:colOff>130175</xdr:colOff>
      <xdr:row>76</xdr:row>
      <xdr:rowOff>54198</xdr:rowOff>
    </xdr:from>
    <xdr:to>
      <xdr:col>15</xdr:col>
      <xdr:colOff>231775</xdr:colOff>
      <xdr:row>76</xdr:row>
      <xdr:rowOff>155798</xdr:rowOff>
    </xdr:to>
    <xdr:sp macro="" textlink="">
      <xdr:nvSpPr>
        <xdr:cNvPr id="402" name="フローチャート : 判断 401"/>
        <xdr:cNvSpPr/>
      </xdr:nvSpPr>
      <xdr:spPr>
        <a:xfrm>
          <a:off x="10426700" y="130843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76</xdr:row>
      <xdr:rowOff>112629</xdr:rowOff>
    </xdr:from>
    <xdr:to>
      <xdr:col>14</xdr:col>
      <xdr:colOff>79375</xdr:colOff>
      <xdr:row>77</xdr:row>
      <xdr:rowOff>42779</xdr:rowOff>
    </xdr:to>
    <xdr:sp macro="" textlink="">
      <xdr:nvSpPr>
        <xdr:cNvPr id="403" name="フローチャート : 判断 402"/>
        <xdr:cNvSpPr/>
      </xdr:nvSpPr>
      <xdr:spPr>
        <a:xfrm>
          <a:off x="9588500" y="13142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75</xdr:row>
      <xdr:rowOff>59306</xdr:rowOff>
    </xdr:from>
    <xdr:ext cx="534377" cy="259045"/>
    <xdr:sp macro="" textlink="">
      <xdr:nvSpPr>
        <xdr:cNvPr id="404" name="テキスト ボックス 403"/>
        <xdr:cNvSpPr txBox="1"/>
      </xdr:nvSpPr>
      <xdr:spPr>
        <a:xfrm>
          <a:off x="9372111" y="129180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13,962</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05" name="テキスト ボックス 404"/>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06" name="テキスト ボックス 405"/>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07" name="テキスト ボックス 406"/>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08" name="テキスト ボックス 407"/>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09" name="テキスト ボックス 408"/>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77</xdr:row>
      <xdr:rowOff>114458</xdr:rowOff>
    </xdr:from>
    <xdr:to>
      <xdr:col>15</xdr:col>
      <xdr:colOff>231775</xdr:colOff>
      <xdr:row>78</xdr:row>
      <xdr:rowOff>44608</xdr:rowOff>
    </xdr:to>
    <xdr:sp macro="" textlink="">
      <xdr:nvSpPr>
        <xdr:cNvPr id="410" name="円/楕円 409"/>
        <xdr:cNvSpPr/>
      </xdr:nvSpPr>
      <xdr:spPr>
        <a:xfrm>
          <a:off x="10426700" y="13316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77</xdr:row>
      <xdr:rowOff>92885</xdr:rowOff>
    </xdr:from>
    <xdr:ext cx="469744" cy="259045"/>
    <xdr:sp macro="" textlink="">
      <xdr:nvSpPr>
        <xdr:cNvPr id="411" name="普通建設事業費 （ うち新規整備　）該当値テキスト"/>
        <xdr:cNvSpPr txBox="1"/>
      </xdr:nvSpPr>
      <xdr:spPr>
        <a:xfrm>
          <a:off x="10528300" y="132945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6,382</a:t>
          </a:r>
          <a:endParaRPr kumimoji="1" lang="ja-JP" altLang="en-US" sz="1000" b="1">
            <a:solidFill>
              <a:srgbClr val="FF0000"/>
            </a:solidFill>
            <a:latin typeface="ＭＳ Ｐゴシック"/>
          </a:endParaRPr>
        </a:p>
      </xdr:txBody>
    </xdr:sp>
    <xdr:clientData/>
  </xdr:oneCellAnchor>
  <xdr:twoCellAnchor>
    <xdr:from>
      <xdr:col>13</xdr:col>
      <xdr:colOff>663575</xdr:colOff>
      <xdr:row>77</xdr:row>
      <xdr:rowOff>10948</xdr:rowOff>
    </xdr:from>
    <xdr:to>
      <xdr:col>14</xdr:col>
      <xdr:colOff>79375</xdr:colOff>
      <xdr:row>77</xdr:row>
      <xdr:rowOff>112548</xdr:rowOff>
    </xdr:to>
    <xdr:sp macro="" textlink="">
      <xdr:nvSpPr>
        <xdr:cNvPr id="412" name="円/楕円 411"/>
        <xdr:cNvSpPr/>
      </xdr:nvSpPr>
      <xdr:spPr>
        <a:xfrm>
          <a:off x="9588500" y="132125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77</xdr:row>
      <xdr:rowOff>103675</xdr:rowOff>
    </xdr:from>
    <xdr:ext cx="534377" cy="259045"/>
    <xdr:sp macro="" textlink="">
      <xdr:nvSpPr>
        <xdr:cNvPr id="413" name="テキスト ボックス 412"/>
        <xdr:cNvSpPr txBox="1"/>
      </xdr:nvSpPr>
      <xdr:spPr>
        <a:xfrm>
          <a:off x="9372111" y="133053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10,910</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14" name="正方形/長方形 413"/>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15" name="正方形/長方形 414"/>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16" name="正方形/長方形 415"/>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4/39</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17" name="正方形/長方形 416"/>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18" name="正方形/長方形 417"/>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22,450</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19" name="正方形/長方形 418"/>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20" name="正方形/長方形 419"/>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25,289</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21" name="正方形/長方形 420"/>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22" name="テキスト ボックス 421"/>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23" name="直線コネクタ 422"/>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98</xdr:row>
      <xdr:rowOff>139700</xdr:rowOff>
    </xdr:from>
    <xdr:to>
      <xdr:col>16</xdr:col>
      <xdr:colOff>307975</xdr:colOff>
      <xdr:row>98</xdr:row>
      <xdr:rowOff>139700</xdr:rowOff>
    </xdr:to>
    <xdr:cxnSp macro="">
      <xdr:nvCxnSpPr>
        <xdr:cNvPr id="424" name="直線コネクタ 423"/>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97</xdr:row>
      <xdr:rowOff>168927</xdr:rowOff>
    </xdr:from>
    <xdr:ext cx="248786" cy="259045"/>
    <xdr:sp macro="" textlink="">
      <xdr:nvSpPr>
        <xdr:cNvPr id="425" name="テキスト ボックス 424"/>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96</xdr:row>
      <xdr:rowOff>25400</xdr:rowOff>
    </xdr:from>
    <xdr:to>
      <xdr:col>16</xdr:col>
      <xdr:colOff>307975</xdr:colOff>
      <xdr:row>96</xdr:row>
      <xdr:rowOff>25400</xdr:rowOff>
    </xdr:to>
    <xdr:cxnSp macro="">
      <xdr:nvCxnSpPr>
        <xdr:cNvPr id="426" name="直線コネクタ 425"/>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95</xdr:row>
      <xdr:rowOff>54627</xdr:rowOff>
    </xdr:from>
    <xdr:ext cx="531299" cy="259045"/>
    <xdr:sp macro="" textlink="">
      <xdr:nvSpPr>
        <xdr:cNvPr id="427" name="テキスト ボックス 426"/>
        <xdr:cNvSpPr txBox="1"/>
      </xdr:nvSpPr>
      <xdr:spPr>
        <a:xfrm>
          <a:off x="6072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93</xdr:row>
      <xdr:rowOff>82550</xdr:rowOff>
    </xdr:from>
    <xdr:to>
      <xdr:col>16</xdr:col>
      <xdr:colOff>307975</xdr:colOff>
      <xdr:row>93</xdr:row>
      <xdr:rowOff>82550</xdr:rowOff>
    </xdr:to>
    <xdr:cxnSp macro="">
      <xdr:nvCxnSpPr>
        <xdr:cNvPr id="428" name="直線コネクタ 427"/>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92</xdr:row>
      <xdr:rowOff>111777</xdr:rowOff>
    </xdr:from>
    <xdr:ext cx="531299" cy="259045"/>
    <xdr:sp macro="" textlink="">
      <xdr:nvSpPr>
        <xdr:cNvPr id="429" name="テキスト ボックス 428"/>
        <xdr:cNvSpPr txBox="1"/>
      </xdr:nvSpPr>
      <xdr:spPr>
        <a:xfrm>
          <a:off x="6072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90</xdr:row>
      <xdr:rowOff>139700</xdr:rowOff>
    </xdr:from>
    <xdr:to>
      <xdr:col>16</xdr:col>
      <xdr:colOff>307975</xdr:colOff>
      <xdr:row>90</xdr:row>
      <xdr:rowOff>139700</xdr:rowOff>
    </xdr:to>
    <xdr:cxnSp macro="">
      <xdr:nvCxnSpPr>
        <xdr:cNvPr id="430" name="直線コネクタ 429"/>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89</xdr:row>
      <xdr:rowOff>168927</xdr:rowOff>
    </xdr:from>
    <xdr:ext cx="531299" cy="259045"/>
    <xdr:sp macro="" textlink="">
      <xdr:nvSpPr>
        <xdr:cNvPr id="431" name="テキスト ボックス 430"/>
        <xdr:cNvSpPr txBox="1"/>
      </xdr:nvSpPr>
      <xdr:spPr>
        <a:xfrm>
          <a:off x="6072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32" name="直線コネクタ 431"/>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87</xdr:row>
      <xdr:rowOff>54627</xdr:rowOff>
    </xdr:from>
    <xdr:ext cx="531299" cy="259045"/>
    <xdr:sp macro="" textlink="">
      <xdr:nvSpPr>
        <xdr:cNvPr id="433" name="テキスト ボックス 432"/>
        <xdr:cNvSpPr txBox="1"/>
      </xdr:nvSpPr>
      <xdr:spPr>
        <a:xfrm>
          <a:off x="6072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34"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43848</xdr:rowOff>
    </xdr:from>
    <xdr:to>
      <xdr:col>15</xdr:col>
      <xdr:colOff>180340</xdr:colOff>
      <xdr:row>98</xdr:row>
      <xdr:rowOff>139700</xdr:rowOff>
    </xdr:to>
    <xdr:cxnSp macro="">
      <xdr:nvCxnSpPr>
        <xdr:cNvPr id="435" name="直線コネクタ 434"/>
        <xdr:cNvCxnSpPr/>
      </xdr:nvCxnSpPr>
      <xdr:spPr>
        <a:xfrm flipV="1">
          <a:off x="10475595" y="15474348"/>
          <a:ext cx="1270" cy="14674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143527</xdr:rowOff>
    </xdr:from>
    <xdr:ext cx="249299" cy="259045"/>
    <xdr:sp macro="" textlink="">
      <xdr:nvSpPr>
        <xdr:cNvPr id="436" name="普通建設事業費 （ うち更新整備　）最小値テキスト"/>
        <xdr:cNvSpPr txBox="1"/>
      </xdr:nvSpPr>
      <xdr:spPr>
        <a:xfrm>
          <a:off x="10528300" y="16945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98</xdr:row>
      <xdr:rowOff>139700</xdr:rowOff>
    </xdr:from>
    <xdr:to>
      <xdr:col>15</xdr:col>
      <xdr:colOff>269875</xdr:colOff>
      <xdr:row>98</xdr:row>
      <xdr:rowOff>139700</xdr:rowOff>
    </xdr:to>
    <xdr:cxnSp macro="">
      <xdr:nvCxnSpPr>
        <xdr:cNvPr id="437" name="直線コネクタ 436"/>
        <xdr:cNvCxnSpPr/>
      </xdr:nvCxnSpPr>
      <xdr:spPr>
        <a:xfrm>
          <a:off x="10388600" y="1694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88</xdr:row>
      <xdr:rowOff>161975</xdr:rowOff>
    </xdr:from>
    <xdr:ext cx="534377" cy="259045"/>
    <xdr:sp macro="" textlink="">
      <xdr:nvSpPr>
        <xdr:cNvPr id="438" name="普通建設事業費 （ うち更新整備　）最大値テキスト"/>
        <xdr:cNvSpPr txBox="1"/>
      </xdr:nvSpPr>
      <xdr:spPr>
        <a:xfrm>
          <a:off x="10528300" y="152495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64,193</a:t>
          </a:r>
          <a:endParaRPr kumimoji="1" lang="ja-JP" altLang="en-US" sz="1000" b="1">
            <a:latin typeface="ＭＳ Ｐゴシック"/>
          </a:endParaRPr>
        </a:p>
      </xdr:txBody>
    </xdr:sp>
    <xdr:clientData/>
  </xdr:oneCellAnchor>
  <xdr:twoCellAnchor>
    <xdr:from>
      <xdr:col>15</xdr:col>
      <xdr:colOff>92075</xdr:colOff>
      <xdr:row>90</xdr:row>
      <xdr:rowOff>43848</xdr:rowOff>
    </xdr:from>
    <xdr:to>
      <xdr:col>15</xdr:col>
      <xdr:colOff>269875</xdr:colOff>
      <xdr:row>90</xdr:row>
      <xdr:rowOff>43848</xdr:rowOff>
    </xdr:to>
    <xdr:cxnSp macro="">
      <xdr:nvCxnSpPr>
        <xdr:cNvPr id="439" name="直線コネクタ 438"/>
        <xdr:cNvCxnSpPr/>
      </xdr:nvCxnSpPr>
      <xdr:spPr>
        <a:xfrm>
          <a:off x="10388600" y="154743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93</xdr:row>
      <xdr:rowOff>166218</xdr:rowOff>
    </xdr:from>
    <xdr:to>
      <xdr:col>15</xdr:col>
      <xdr:colOff>180975</xdr:colOff>
      <xdr:row>94</xdr:row>
      <xdr:rowOff>160593</xdr:rowOff>
    </xdr:to>
    <xdr:cxnSp macro="">
      <xdr:nvCxnSpPr>
        <xdr:cNvPr id="440" name="直線コネクタ 439"/>
        <xdr:cNvCxnSpPr/>
      </xdr:nvCxnSpPr>
      <xdr:spPr>
        <a:xfrm flipV="1">
          <a:off x="9639300" y="16111068"/>
          <a:ext cx="838200" cy="1658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95</xdr:row>
      <xdr:rowOff>156779</xdr:rowOff>
    </xdr:from>
    <xdr:ext cx="534377" cy="259045"/>
    <xdr:sp macro="" textlink="">
      <xdr:nvSpPr>
        <xdr:cNvPr id="441" name="普通建設事業費 （ うち更新整備　）平均値テキスト"/>
        <xdr:cNvSpPr txBox="1"/>
      </xdr:nvSpPr>
      <xdr:spPr>
        <a:xfrm>
          <a:off x="10528300" y="1644452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18,587</a:t>
          </a:r>
          <a:endParaRPr kumimoji="1" lang="ja-JP" altLang="en-US" sz="1000" b="1">
            <a:solidFill>
              <a:srgbClr val="000080"/>
            </a:solidFill>
            <a:latin typeface="ＭＳ Ｐゴシック"/>
          </a:endParaRPr>
        </a:p>
      </xdr:txBody>
    </xdr:sp>
    <xdr:clientData/>
  </xdr:oneCellAnchor>
  <xdr:twoCellAnchor>
    <xdr:from>
      <xdr:col>15</xdr:col>
      <xdr:colOff>130175</xdr:colOff>
      <xdr:row>96</xdr:row>
      <xdr:rowOff>6902</xdr:rowOff>
    </xdr:from>
    <xdr:to>
      <xdr:col>15</xdr:col>
      <xdr:colOff>231775</xdr:colOff>
      <xdr:row>96</xdr:row>
      <xdr:rowOff>108502</xdr:rowOff>
    </xdr:to>
    <xdr:sp macro="" textlink="">
      <xdr:nvSpPr>
        <xdr:cNvPr id="442" name="フローチャート : 判断 441"/>
        <xdr:cNvSpPr/>
      </xdr:nvSpPr>
      <xdr:spPr>
        <a:xfrm>
          <a:off x="10426700" y="164661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96</xdr:row>
      <xdr:rowOff>37099</xdr:rowOff>
    </xdr:from>
    <xdr:to>
      <xdr:col>14</xdr:col>
      <xdr:colOff>79375</xdr:colOff>
      <xdr:row>96</xdr:row>
      <xdr:rowOff>138699</xdr:rowOff>
    </xdr:to>
    <xdr:sp macro="" textlink="">
      <xdr:nvSpPr>
        <xdr:cNvPr id="443" name="フローチャート : 判断 442"/>
        <xdr:cNvSpPr/>
      </xdr:nvSpPr>
      <xdr:spPr>
        <a:xfrm>
          <a:off x="9588500" y="16496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96</xdr:row>
      <xdr:rowOff>129826</xdr:rowOff>
    </xdr:from>
    <xdr:ext cx="534377" cy="259045"/>
    <xdr:sp macro="" textlink="">
      <xdr:nvSpPr>
        <xdr:cNvPr id="444" name="テキスト ボックス 443"/>
        <xdr:cNvSpPr txBox="1"/>
      </xdr:nvSpPr>
      <xdr:spPr>
        <a:xfrm>
          <a:off x="9372111" y="16589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17,266</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45" name="テキスト ボックス 444"/>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46" name="テキスト ボックス 445"/>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47" name="テキスト ボックス 446"/>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48" name="テキスト ボックス 447"/>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49" name="テキスト ボックス 448"/>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93</xdr:row>
      <xdr:rowOff>115418</xdr:rowOff>
    </xdr:from>
    <xdr:to>
      <xdr:col>15</xdr:col>
      <xdr:colOff>231775</xdr:colOff>
      <xdr:row>94</xdr:row>
      <xdr:rowOff>45568</xdr:rowOff>
    </xdr:to>
    <xdr:sp macro="" textlink="">
      <xdr:nvSpPr>
        <xdr:cNvPr id="450" name="円/楕円 449"/>
        <xdr:cNvSpPr/>
      </xdr:nvSpPr>
      <xdr:spPr>
        <a:xfrm>
          <a:off x="10426700" y="16060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92</xdr:row>
      <xdr:rowOff>138295</xdr:rowOff>
    </xdr:from>
    <xdr:ext cx="534377" cy="259045"/>
    <xdr:sp macro="" textlink="">
      <xdr:nvSpPr>
        <xdr:cNvPr id="451" name="普通建設事業費 （ うち更新整備　）該当値テキスト"/>
        <xdr:cNvSpPr txBox="1"/>
      </xdr:nvSpPr>
      <xdr:spPr>
        <a:xfrm>
          <a:off x="10528300" y="159116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36,340</a:t>
          </a:r>
          <a:endParaRPr kumimoji="1" lang="ja-JP" altLang="en-US" sz="1000" b="1">
            <a:solidFill>
              <a:srgbClr val="FF0000"/>
            </a:solidFill>
            <a:latin typeface="ＭＳ Ｐゴシック"/>
          </a:endParaRPr>
        </a:p>
      </xdr:txBody>
    </xdr:sp>
    <xdr:clientData/>
  </xdr:oneCellAnchor>
  <xdr:twoCellAnchor>
    <xdr:from>
      <xdr:col>13</xdr:col>
      <xdr:colOff>663575</xdr:colOff>
      <xdr:row>94</xdr:row>
      <xdr:rowOff>109793</xdr:rowOff>
    </xdr:from>
    <xdr:to>
      <xdr:col>14</xdr:col>
      <xdr:colOff>79375</xdr:colOff>
      <xdr:row>95</xdr:row>
      <xdr:rowOff>39943</xdr:rowOff>
    </xdr:to>
    <xdr:sp macro="" textlink="">
      <xdr:nvSpPr>
        <xdr:cNvPr id="452" name="円/楕円 451"/>
        <xdr:cNvSpPr/>
      </xdr:nvSpPr>
      <xdr:spPr>
        <a:xfrm>
          <a:off x="9588500" y="16226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93</xdr:row>
      <xdr:rowOff>56470</xdr:rowOff>
    </xdr:from>
    <xdr:ext cx="534377" cy="259045"/>
    <xdr:sp macro="" textlink="">
      <xdr:nvSpPr>
        <xdr:cNvPr id="453" name="テキスト ボックス 452"/>
        <xdr:cNvSpPr txBox="1"/>
      </xdr:nvSpPr>
      <xdr:spPr>
        <a:xfrm>
          <a:off x="9372111" y="160013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29,086</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54" name="正方形/長方形 453"/>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55" name="正方形/長方形 454"/>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56" name="正方形/長方形 455"/>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4/39</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57" name="正方形/長方形 456"/>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58" name="正方形/長方形 457"/>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59" name="正方形/長方形 458"/>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60" name="正方形/長方形 459"/>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1,911</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61" name="正方形/長方形 460"/>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62" name="テキスト ボックス 461"/>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63" name="直線コネクタ 462"/>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38</xdr:row>
      <xdr:rowOff>139700</xdr:rowOff>
    </xdr:from>
    <xdr:to>
      <xdr:col>24</xdr:col>
      <xdr:colOff>644525</xdr:colOff>
      <xdr:row>38</xdr:row>
      <xdr:rowOff>139700</xdr:rowOff>
    </xdr:to>
    <xdr:cxnSp macro="">
      <xdr:nvCxnSpPr>
        <xdr:cNvPr id="464" name="直線コネクタ 463"/>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37</xdr:row>
      <xdr:rowOff>168927</xdr:rowOff>
    </xdr:from>
    <xdr:ext cx="248786" cy="259045"/>
    <xdr:sp macro="" textlink="">
      <xdr:nvSpPr>
        <xdr:cNvPr id="465" name="テキスト ボックス 464"/>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36</xdr:row>
      <xdr:rowOff>25400</xdr:rowOff>
    </xdr:from>
    <xdr:to>
      <xdr:col>24</xdr:col>
      <xdr:colOff>644525</xdr:colOff>
      <xdr:row>36</xdr:row>
      <xdr:rowOff>25400</xdr:rowOff>
    </xdr:to>
    <xdr:cxnSp macro="">
      <xdr:nvCxnSpPr>
        <xdr:cNvPr id="466" name="直線コネクタ 465"/>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35</xdr:row>
      <xdr:rowOff>54627</xdr:rowOff>
    </xdr:from>
    <xdr:ext cx="467179" cy="259045"/>
    <xdr:sp macro="" textlink="">
      <xdr:nvSpPr>
        <xdr:cNvPr id="467" name="テキスト ボックス 466"/>
        <xdr:cNvSpPr txBox="1"/>
      </xdr:nvSpPr>
      <xdr:spPr>
        <a:xfrm>
          <a:off x="11978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73025</xdr:colOff>
      <xdr:row>33</xdr:row>
      <xdr:rowOff>82550</xdr:rowOff>
    </xdr:from>
    <xdr:to>
      <xdr:col>24</xdr:col>
      <xdr:colOff>644525</xdr:colOff>
      <xdr:row>33</xdr:row>
      <xdr:rowOff>82550</xdr:rowOff>
    </xdr:to>
    <xdr:cxnSp macro="">
      <xdr:nvCxnSpPr>
        <xdr:cNvPr id="468" name="直線コネクタ 467"/>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32</xdr:row>
      <xdr:rowOff>111777</xdr:rowOff>
    </xdr:from>
    <xdr:ext cx="467179" cy="259045"/>
    <xdr:sp macro="" textlink="">
      <xdr:nvSpPr>
        <xdr:cNvPr id="469" name="テキスト ボックス 468"/>
        <xdr:cNvSpPr txBox="1"/>
      </xdr:nvSpPr>
      <xdr:spPr>
        <a:xfrm>
          <a:off x="11978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73025</xdr:colOff>
      <xdr:row>30</xdr:row>
      <xdr:rowOff>139700</xdr:rowOff>
    </xdr:from>
    <xdr:to>
      <xdr:col>24</xdr:col>
      <xdr:colOff>644525</xdr:colOff>
      <xdr:row>30</xdr:row>
      <xdr:rowOff>139700</xdr:rowOff>
    </xdr:to>
    <xdr:cxnSp macro="">
      <xdr:nvCxnSpPr>
        <xdr:cNvPr id="470" name="直線コネクタ 469"/>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29</xdr:row>
      <xdr:rowOff>168927</xdr:rowOff>
    </xdr:from>
    <xdr:ext cx="467179" cy="259045"/>
    <xdr:sp macro="" textlink="">
      <xdr:nvSpPr>
        <xdr:cNvPr id="471" name="テキスト ボックス 470"/>
        <xdr:cNvSpPr txBox="1"/>
      </xdr:nvSpPr>
      <xdr:spPr>
        <a:xfrm>
          <a:off x="11978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72" name="直線コネクタ 471"/>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27</xdr:row>
      <xdr:rowOff>54627</xdr:rowOff>
    </xdr:from>
    <xdr:ext cx="467179" cy="259045"/>
    <xdr:sp macro="" textlink="">
      <xdr:nvSpPr>
        <xdr:cNvPr id="473" name="テキスト ボックス 472"/>
        <xdr:cNvSpPr txBox="1"/>
      </xdr:nvSpPr>
      <xdr:spPr>
        <a:xfrm>
          <a:off x="11978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74"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32</xdr:row>
      <xdr:rowOff>40945</xdr:rowOff>
    </xdr:from>
    <xdr:to>
      <xdr:col>23</xdr:col>
      <xdr:colOff>516889</xdr:colOff>
      <xdr:row>38</xdr:row>
      <xdr:rowOff>139700</xdr:rowOff>
    </xdr:to>
    <xdr:cxnSp macro="">
      <xdr:nvCxnSpPr>
        <xdr:cNvPr id="475" name="直線コネクタ 474"/>
        <xdr:cNvCxnSpPr/>
      </xdr:nvCxnSpPr>
      <xdr:spPr>
        <a:xfrm flipV="1">
          <a:off x="16317595" y="5527345"/>
          <a:ext cx="1269" cy="11274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143527</xdr:rowOff>
    </xdr:from>
    <xdr:ext cx="249299" cy="259045"/>
    <xdr:sp macro="" textlink="">
      <xdr:nvSpPr>
        <xdr:cNvPr id="476" name="災害復旧事業費最小値テキスト"/>
        <xdr:cNvSpPr txBox="1"/>
      </xdr:nvSpPr>
      <xdr:spPr>
        <a:xfrm>
          <a:off x="16370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38</xdr:row>
      <xdr:rowOff>139700</xdr:rowOff>
    </xdr:from>
    <xdr:to>
      <xdr:col>23</xdr:col>
      <xdr:colOff>606425</xdr:colOff>
      <xdr:row>38</xdr:row>
      <xdr:rowOff>139700</xdr:rowOff>
    </xdr:to>
    <xdr:cxnSp macro="">
      <xdr:nvCxnSpPr>
        <xdr:cNvPr id="477" name="直線コネクタ 476"/>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30</xdr:row>
      <xdr:rowOff>159072</xdr:rowOff>
    </xdr:from>
    <xdr:ext cx="469744" cy="259045"/>
    <xdr:sp macro="" textlink="">
      <xdr:nvSpPr>
        <xdr:cNvPr id="478" name="災害復旧事業費最大値テキスト"/>
        <xdr:cNvSpPr txBox="1"/>
      </xdr:nvSpPr>
      <xdr:spPr>
        <a:xfrm>
          <a:off x="16370300" y="5302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2,466</a:t>
          </a:r>
          <a:endParaRPr kumimoji="1" lang="ja-JP" altLang="en-US" sz="1000" b="1">
            <a:latin typeface="ＭＳ Ｐゴシック"/>
          </a:endParaRPr>
        </a:p>
      </xdr:txBody>
    </xdr:sp>
    <xdr:clientData/>
  </xdr:oneCellAnchor>
  <xdr:twoCellAnchor>
    <xdr:from>
      <xdr:col>23</xdr:col>
      <xdr:colOff>428625</xdr:colOff>
      <xdr:row>32</xdr:row>
      <xdr:rowOff>40945</xdr:rowOff>
    </xdr:from>
    <xdr:to>
      <xdr:col>23</xdr:col>
      <xdr:colOff>606425</xdr:colOff>
      <xdr:row>32</xdr:row>
      <xdr:rowOff>40945</xdr:rowOff>
    </xdr:to>
    <xdr:cxnSp macro="">
      <xdr:nvCxnSpPr>
        <xdr:cNvPr id="479" name="直線コネクタ 478"/>
        <xdr:cNvCxnSpPr/>
      </xdr:nvCxnSpPr>
      <xdr:spPr>
        <a:xfrm>
          <a:off x="16230600" y="5527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35</xdr:row>
      <xdr:rowOff>97181</xdr:rowOff>
    </xdr:from>
    <xdr:to>
      <xdr:col>23</xdr:col>
      <xdr:colOff>517525</xdr:colOff>
      <xdr:row>36</xdr:row>
      <xdr:rowOff>59233</xdr:rowOff>
    </xdr:to>
    <xdr:cxnSp macro="">
      <xdr:nvCxnSpPr>
        <xdr:cNvPr id="480" name="直線コネクタ 479"/>
        <xdr:cNvCxnSpPr/>
      </xdr:nvCxnSpPr>
      <xdr:spPr>
        <a:xfrm>
          <a:off x="15481300" y="6097931"/>
          <a:ext cx="838200" cy="1335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99331</xdr:rowOff>
    </xdr:from>
    <xdr:ext cx="378565" cy="259045"/>
    <xdr:sp macro="" textlink="">
      <xdr:nvSpPr>
        <xdr:cNvPr id="481" name="災害復旧事業費平均値テキスト"/>
        <xdr:cNvSpPr txBox="1"/>
      </xdr:nvSpPr>
      <xdr:spPr>
        <a:xfrm>
          <a:off x="16370300" y="6442981"/>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305</a:t>
          </a:r>
          <a:endParaRPr kumimoji="1" lang="ja-JP" altLang="en-US" sz="1000" b="1">
            <a:solidFill>
              <a:srgbClr val="000080"/>
            </a:solidFill>
            <a:latin typeface="ＭＳ Ｐゴシック"/>
          </a:endParaRPr>
        </a:p>
      </xdr:txBody>
    </xdr:sp>
    <xdr:clientData/>
  </xdr:oneCellAnchor>
  <xdr:twoCellAnchor>
    <xdr:from>
      <xdr:col>23</xdr:col>
      <xdr:colOff>466725</xdr:colOff>
      <xdr:row>37</xdr:row>
      <xdr:rowOff>120904</xdr:rowOff>
    </xdr:from>
    <xdr:to>
      <xdr:col>23</xdr:col>
      <xdr:colOff>568325</xdr:colOff>
      <xdr:row>38</xdr:row>
      <xdr:rowOff>51054</xdr:rowOff>
    </xdr:to>
    <xdr:sp macro="" textlink="">
      <xdr:nvSpPr>
        <xdr:cNvPr id="482" name="フローチャート : 判断 481"/>
        <xdr:cNvSpPr/>
      </xdr:nvSpPr>
      <xdr:spPr>
        <a:xfrm>
          <a:off x="16268700" y="6464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35</xdr:row>
      <xdr:rowOff>97181</xdr:rowOff>
    </xdr:from>
    <xdr:to>
      <xdr:col>22</xdr:col>
      <xdr:colOff>365125</xdr:colOff>
      <xdr:row>36</xdr:row>
      <xdr:rowOff>149758</xdr:rowOff>
    </xdr:to>
    <xdr:cxnSp macro="">
      <xdr:nvCxnSpPr>
        <xdr:cNvPr id="483" name="直線コネクタ 482"/>
        <xdr:cNvCxnSpPr/>
      </xdr:nvCxnSpPr>
      <xdr:spPr>
        <a:xfrm flipV="1">
          <a:off x="14592300" y="6097931"/>
          <a:ext cx="889000" cy="2240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37</xdr:row>
      <xdr:rowOff>112217</xdr:rowOff>
    </xdr:from>
    <xdr:to>
      <xdr:col>22</xdr:col>
      <xdr:colOff>415925</xdr:colOff>
      <xdr:row>38</xdr:row>
      <xdr:rowOff>42367</xdr:rowOff>
    </xdr:to>
    <xdr:sp macro="" textlink="">
      <xdr:nvSpPr>
        <xdr:cNvPr id="484" name="フローチャート : 判断 483"/>
        <xdr:cNvSpPr/>
      </xdr:nvSpPr>
      <xdr:spPr>
        <a:xfrm>
          <a:off x="15430500" y="6455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38</xdr:row>
      <xdr:rowOff>33494</xdr:rowOff>
    </xdr:from>
    <xdr:ext cx="378565" cy="259045"/>
    <xdr:sp macro="" textlink="">
      <xdr:nvSpPr>
        <xdr:cNvPr id="485" name="テキスト ボックス 484"/>
        <xdr:cNvSpPr txBox="1"/>
      </xdr:nvSpPr>
      <xdr:spPr>
        <a:xfrm>
          <a:off x="15292017" y="654859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324</a:t>
          </a:r>
          <a:endParaRPr kumimoji="1" lang="ja-JP" altLang="en-US" sz="1000" b="1">
            <a:solidFill>
              <a:srgbClr val="000080"/>
            </a:solidFill>
            <a:latin typeface="ＭＳ Ｐゴシック"/>
          </a:endParaRPr>
        </a:p>
      </xdr:txBody>
    </xdr:sp>
    <xdr:clientData/>
  </xdr:oneCellAnchor>
  <xdr:twoCellAnchor>
    <xdr:from>
      <xdr:col>19</xdr:col>
      <xdr:colOff>644525</xdr:colOff>
      <xdr:row>36</xdr:row>
      <xdr:rowOff>149758</xdr:rowOff>
    </xdr:from>
    <xdr:to>
      <xdr:col>21</xdr:col>
      <xdr:colOff>161925</xdr:colOff>
      <xdr:row>37</xdr:row>
      <xdr:rowOff>34087</xdr:rowOff>
    </xdr:to>
    <xdr:cxnSp macro="">
      <xdr:nvCxnSpPr>
        <xdr:cNvPr id="486" name="直線コネクタ 485"/>
        <xdr:cNvCxnSpPr/>
      </xdr:nvCxnSpPr>
      <xdr:spPr>
        <a:xfrm flipV="1">
          <a:off x="13703300" y="6321958"/>
          <a:ext cx="889000" cy="557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37</xdr:row>
      <xdr:rowOff>61925</xdr:rowOff>
    </xdr:from>
    <xdr:to>
      <xdr:col>21</xdr:col>
      <xdr:colOff>212725</xdr:colOff>
      <xdr:row>37</xdr:row>
      <xdr:rowOff>163525</xdr:rowOff>
    </xdr:to>
    <xdr:sp macro="" textlink="">
      <xdr:nvSpPr>
        <xdr:cNvPr id="487" name="フローチャート : 判断 486"/>
        <xdr:cNvSpPr/>
      </xdr:nvSpPr>
      <xdr:spPr>
        <a:xfrm>
          <a:off x="14541500" y="6405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658442</xdr:colOff>
      <xdr:row>37</xdr:row>
      <xdr:rowOff>154652</xdr:rowOff>
    </xdr:from>
    <xdr:ext cx="378565" cy="259045"/>
    <xdr:sp macro="" textlink="">
      <xdr:nvSpPr>
        <xdr:cNvPr id="488" name="テキスト ボックス 487"/>
        <xdr:cNvSpPr txBox="1"/>
      </xdr:nvSpPr>
      <xdr:spPr>
        <a:xfrm>
          <a:off x="14403017" y="64983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434</a:t>
          </a:r>
          <a:endParaRPr kumimoji="1" lang="ja-JP" altLang="en-US" sz="1000" b="1">
            <a:solidFill>
              <a:srgbClr val="000080"/>
            </a:solidFill>
            <a:latin typeface="ＭＳ Ｐゴシック"/>
          </a:endParaRPr>
        </a:p>
      </xdr:txBody>
    </xdr:sp>
    <xdr:clientData/>
  </xdr:oneCellAnchor>
  <xdr:twoCellAnchor>
    <xdr:from>
      <xdr:col>18</xdr:col>
      <xdr:colOff>441325</xdr:colOff>
      <xdr:row>36</xdr:row>
      <xdr:rowOff>118212</xdr:rowOff>
    </xdr:from>
    <xdr:to>
      <xdr:col>19</xdr:col>
      <xdr:colOff>644525</xdr:colOff>
      <xdr:row>37</xdr:row>
      <xdr:rowOff>34087</xdr:rowOff>
    </xdr:to>
    <xdr:cxnSp macro="">
      <xdr:nvCxnSpPr>
        <xdr:cNvPr id="489" name="直線コネクタ 488"/>
        <xdr:cNvCxnSpPr/>
      </xdr:nvCxnSpPr>
      <xdr:spPr>
        <a:xfrm>
          <a:off x="12814300" y="6290412"/>
          <a:ext cx="889000" cy="87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35</xdr:row>
      <xdr:rowOff>157480</xdr:rowOff>
    </xdr:from>
    <xdr:to>
      <xdr:col>20</xdr:col>
      <xdr:colOff>9525</xdr:colOff>
      <xdr:row>36</xdr:row>
      <xdr:rowOff>87630</xdr:rowOff>
    </xdr:to>
    <xdr:sp macro="" textlink="">
      <xdr:nvSpPr>
        <xdr:cNvPr id="490" name="フローチャート : 判断 489"/>
        <xdr:cNvSpPr/>
      </xdr:nvSpPr>
      <xdr:spPr>
        <a:xfrm>
          <a:off x="13652500" y="6158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455242</xdr:colOff>
      <xdr:row>34</xdr:row>
      <xdr:rowOff>104157</xdr:rowOff>
    </xdr:from>
    <xdr:ext cx="378565" cy="259045"/>
    <xdr:sp macro="" textlink="">
      <xdr:nvSpPr>
        <xdr:cNvPr id="491" name="テキスト ボックス 490"/>
        <xdr:cNvSpPr txBox="1"/>
      </xdr:nvSpPr>
      <xdr:spPr>
        <a:xfrm>
          <a:off x="13514017" y="593345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975</a:t>
          </a:r>
          <a:endParaRPr kumimoji="1" lang="ja-JP" altLang="en-US" sz="1000" b="1">
            <a:solidFill>
              <a:srgbClr val="000080"/>
            </a:solidFill>
            <a:latin typeface="ＭＳ Ｐゴシック"/>
          </a:endParaRPr>
        </a:p>
      </xdr:txBody>
    </xdr:sp>
    <xdr:clientData/>
  </xdr:oneCellAnchor>
  <xdr:twoCellAnchor>
    <xdr:from>
      <xdr:col>18</xdr:col>
      <xdr:colOff>390525</xdr:colOff>
      <xdr:row>35</xdr:row>
      <xdr:rowOff>141935</xdr:rowOff>
    </xdr:from>
    <xdr:to>
      <xdr:col>18</xdr:col>
      <xdr:colOff>492125</xdr:colOff>
      <xdr:row>36</xdr:row>
      <xdr:rowOff>72085</xdr:rowOff>
    </xdr:to>
    <xdr:sp macro="" textlink="">
      <xdr:nvSpPr>
        <xdr:cNvPr id="492" name="フローチャート : 判断 491"/>
        <xdr:cNvSpPr/>
      </xdr:nvSpPr>
      <xdr:spPr>
        <a:xfrm>
          <a:off x="12763500" y="614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34</xdr:row>
      <xdr:rowOff>88612</xdr:rowOff>
    </xdr:from>
    <xdr:ext cx="469744" cy="259045"/>
    <xdr:sp macro="" textlink="">
      <xdr:nvSpPr>
        <xdr:cNvPr id="493" name="テキスト ボックス 492"/>
        <xdr:cNvSpPr txBox="1"/>
      </xdr:nvSpPr>
      <xdr:spPr>
        <a:xfrm>
          <a:off x="12579427" y="59179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1,009</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494" name="テキスト ボックス 493"/>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495" name="テキスト ボックス 494"/>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496" name="テキスト ボックス 495"/>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497" name="テキスト ボックス 496"/>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498" name="テキスト ボックス 497"/>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36</xdr:row>
      <xdr:rowOff>8433</xdr:rowOff>
    </xdr:from>
    <xdr:to>
      <xdr:col>23</xdr:col>
      <xdr:colOff>568325</xdr:colOff>
      <xdr:row>36</xdr:row>
      <xdr:rowOff>110033</xdr:rowOff>
    </xdr:to>
    <xdr:sp macro="" textlink="">
      <xdr:nvSpPr>
        <xdr:cNvPr id="499" name="円/楕円 498"/>
        <xdr:cNvSpPr/>
      </xdr:nvSpPr>
      <xdr:spPr>
        <a:xfrm>
          <a:off x="16268700" y="6180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35</xdr:row>
      <xdr:rowOff>31310</xdr:rowOff>
    </xdr:from>
    <xdr:ext cx="378565" cy="259045"/>
    <xdr:sp macro="" textlink="">
      <xdr:nvSpPr>
        <xdr:cNvPr id="500" name="災害復旧事業費該当値テキスト"/>
        <xdr:cNvSpPr txBox="1"/>
      </xdr:nvSpPr>
      <xdr:spPr>
        <a:xfrm>
          <a:off x="16370300" y="603206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926</a:t>
          </a:r>
          <a:endParaRPr kumimoji="1" lang="ja-JP" altLang="en-US" sz="1000" b="1">
            <a:solidFill>
              <a:srgbClr val="FF0000"/>
            </a:solidFill>
            <a:latin typeface="ＭＳ Ｐゴシック"/>
          </a:endParaRPr>
        </a:p>
      </xdr:txBody>
    </xdr:sp>
    <xdr:clientData/>
  </xdr:oneCellAnchor>
  <xdr:twoCellAnchor>
    <xdr:from>
      <xdr:col>22</xdr:col>
      <xdr:colOff>314325</xdr:colOff>
      <xdr:row>35</xdr:row>
      <xdr:rowOff>46381</xdr:rowOff>
    </xdr:from>
    <xdr:to>
      <xdr:col>22</xdr:col>
      <xdr:colOff>415925</xdr:colOff>
      <xdr:row>35</xdr:row>
      <xdr:rowOff>147981</xdr:rowOff>
    </xdr:to>
    <xdr:sp macro="" textlink="">
      <xdr:nvSpPr>
        <xdr:cNvPr id="501" name="円/楕円 500"/>
        <xdr:cNvSpPr/>
      </xdr:nvSpPr>
      <xdr:spPr>
        <a:xfrm>
          <a:off x="15430500" y="60471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33</xdr:row>
      <xdr:rowOff>164508</xdr:rowOff>
    </xdr:from>
    <xdr:ext cx="469744" cy="259045"/>
    <xdr:sp macro="" textlink="">
      <xdr:nvSpPr>
        <xdr:cNvPr id="502" name="テキスト ボックス 501"/>
        <xdr:cNvSpPr txBox="1"/>
      </xdr:nvSpPr>
      <xdr:spPr>
        <a:xfrm>
          <a:off x="15246427" y="58223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1,218</a:t>
          </a:r>
          <a:endParaRPr kumimoji="1" lang="ja-JP" altLang="en-US" sz="1000" b="1">
            <a:solidFill>
              <a:srgbClr val="FF0000"/>
            </a:solidFill>
            <a:latin typeface="ＭＳ Ｐゴシック"/>
          </a:endParaRPr>
        </a:p>
      </xdr:txBody>
    </xdr:sp>
    <xdr:clientData/>
  </xdr:oneCellAnchor>
  <xdr:twoCellAnchor>
    <xdr:from>
      <xdr:col>21</xdr:col>
      <xdr:colOff>111125</xdr:colOff>
      <xdr:row>36</xdr:row>
      <xdr:rowOff>98958</xdr:rowOff>
    </xdr:from>
    <xdr:to>
      <xdr:col>21</xdr:col>
      <xdr:colOff>212725</xdr:colOff>
      <xdr:row>37</xdr:row>
      <xdr:rowOff>29108</xdr:rowOff>
    </xdr:to>
    <xdr:sp macro="" textlink="">
      <xdr:nvSpPr>
        <xdr:cNvPr id="503" name="円/楕円 502"/>
        <xdr:cNvSpPr/>
      </xdr:nvSpPr>
      <xdr:spPr>
        <a:xfrm>
          <a:off x="14541500" y="62711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658442</xdr:colOff>
      <xdr:row>35</xdr:row>
      <xdr:rowOff>45635</xdr:rowOff>
    </xdr:from>
    <xdr:ext cx="378565" cy="259045"/>
    <xdr:sp macro="" textlink="">
      <xdr:nvSpPr>
        <xdr:cNvPr id="504" name="テキスト ボックス 503"/>
        <xdr:cNvSpPr txBox="1"/>
      </xdr:nvSpPr>
      <xdr:spPr>
        <a:xfrm>
          <a:off x="14403017" y="604638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728</a:t>
          </a:r>
          <a:endParaRPr kumimoji="1" lang="ja-JP" altLang="en-US" sz="1000" b="1">
            <a:solidFill>
              <a:srgbClr val="FF0000"/>
            </a:solidFill>
            <a:latin typeface="ＭＳ Ｐゴシック"/>
          </a:endParaRPr>
        </a:p>
      </xdr:txBody>
    </xdr:sp>
    <xdr:clientData/>
  </xdr:oneCellAnchor>
  <xdr:twoCellAnchor>
    <xdr:from>
      <xdr:col>19</xdr:col>
      <xdr:colOff>593725</xdr:colOff>
      <xdr:row>36</xdr:row>
      <xdr:rowOff>154737</xdr:rowOff>
    </xdr:from>
    <xdr:to>
      <xdr:col>20</xdr:col>
      <xdr:colOff>9525</xdr:colOff>
      <xdr:row>37</xdr:row>
      <xdr:rowOff>84887</xdr:rowOff>
    </xdr:to>
    <xdr:sp macro="" textlink="">
      <xdr:nvSpPr>
        <xdr:cNvPr id="505" name="円/楕円 504"/>
        <xdr:cNvSpPr/>
      </xdr:nvSpPr>
      <xdr:spPr>
        <a:xfrm>
          <a:off x="13652500" y="6326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455242</xdr:colOff>
      <xdr:row>37</xdr:row>
      <xdr:rowOff>76014</xdr:rowOff>
    </xdr:from>
    <xdr:ext cx="378565" cy="259045"/>
    <xdr:sp macro="" textlink="">
      <xdr:nvSpPr>
        <xdr:cNvPr id="506" name="テキスト ボックス 505"/>
        <xdr:cNvSpPr txBox="1"/>
      </xdr:nvSpPr>
      <xdr:spPr>
        <a:xfrm>
          <a:off x="13514017" y="641966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606</a:t>
          </a:r>
          <a:endParaRPr kumimoji="1" lang="ja-JP" altLang="en-US" sz="1000" b="1">
            <a:solidFill>
              <a:srgbClr val="FF0000"/>
            </a:solidFill>
            <a:latin typeface="ＭＳ Ｐゴシック"/>
          </a:endParaRPr>
        </a:p>
      </xdr:txBody>
    </xdr:sp>
    <xdr:clientData/>
  </xdr:oneCellAnchor>
  <xdr:twoCellAnchor>
    <xdr:from>
      <xdr:col>18</xdr:col>
      <xdr:colOff>390525</xdr:colOff>
      <xdr:row>36</xdr:row>
      <xdr:rowOff>67412</xdr:rowOff>
    </xdr:from>
    <xdr:to>
      <xdr:col>18</xdr:col>
      <xdr:colOff>492125</xdr:colOff>
      <xdr:row>36</xdr:row>
      <xdr:rowOff>169012</xdr:rowOff>
    </xdr:to>
    <xdr:sp macro="" textlink="">
      <xdr:nvSpPr>
        <xdr:cNvPr id="507" name="円/楕円 506"/>
        <xdr:cNvSpPr/>
      </xdr:nvSpPr>
      <xdr:spPr>
        <a:xfrm>
          <a:off x="12763500" y="6239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252042</xdr:colOff>
      <xdr:row>36</xdr:row>
      <xdr:rowOff>160139</xdr:rowOff>
    </xdr:from>
    <xdr:ext cx="378565" cy="259045"/>
    <xdr:sp macro="" textlink="">
      <xdr:nvSpPr>
        <xdr:cNvPr id="508" name="テキスト ボックス 507"/>
        <xdr:cNvSpPr txBox="1"/>
      </xdr:nvSpPr>
      <xdr:spPr>
        <a:xfrm>
          <a:off x="12625017" y="633233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797</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09" name="正方形/長方形 508"/>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10" name="正方形/長方形 509"/>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11" name="正方形/長方形 510"/>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12" name="正方形/長方形 511"/>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13" name="正方形/長方形 512"/>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14" name="正方形/長方形 513"/>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15" name="正方形/長方形 514"/>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16" name="正方形/長方形 515"/>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17" name="テキスト ボックス 516"/>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18" name="直線コネクタ 517"/>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54</xdr:row>
      <xdr:rowOff>139700</xdr:rowOff>
    </xdr:from>
    <xdr:to>
      <xdr:col>24</xdr:col>
      <xdr:colOff>644525</xdr:colOff>
      <xdr:row>54</xdr:row>
      <xdr:rowOff>139700</xdr:rowOff>
    </xdr:to>
    <xdr:cxnSp macro="">
      <xdr:nvCxnSpPr>
        <xdr:cNvPr id="519" name="直線コネクタ 518"/>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53</xdr:row>
      <xdr:rowOff>168927</xdr:rowOff>
    </xdr:from>
    <xdr:ext cx="248786" cy="259045"/>
    <xdr:sp macro="" textlink="">
      <xdr:nvSpPr>
        <xdr:cNvPr id="520" name="テキスト ボックス 519"/>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21" name="直線コネクタ 520"/>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47</xdr:row>
      <xdr:rowOff>54627</xdr:rowOff>
    </xdr:from>
    <xdr:ext cx="248786" cy="259045"/>
    <xdr:sp macro="" textlink="">
      <xdr:nvSpPr>
        <xdr:cNvPr id="522" name="テキスト ボックス 521"/>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23"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54</xdr:row>
      <xdr:rowOff>139700</xdr:rowOff>
    </xdr:from>
    <xdr:to>
      <xdr:col>23</xdr:col>
      <xdr:colOff>516889</xdr:colOff>
      <xdr:row>54</xdr:row>
      <xdr:rowOff>139700</xdr:rowOff>
    </xdr:to>
    <xdr:cxnSp macro="">
      <xdr:nvCxnSpPr>
        <xdr:cNvPr id="524" name="直線コネクタ 523"/>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10177</xdr:rowOff>
    </xdr:from>
    <xdr:ext cx="249299" cy="259045"/>
    <xdr:sp macro="" textlink="">
      <xdr:nvSpPr>
        <xdr:cNvPr id="525"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26" name="直線コネクタ 525"/>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53</xdr:row>
      <xdr:rowOff>10177</xdr:rowOff>
    </xdr:from>
    <xdr:ext cx="249299" cy="259045"/>
    <xdr:sp macro="" textlink="">
      <xdr:nvSpPr>
        <xdr:cNvPr id="527"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28" name="直線コネクタ 527"/>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54</xdr:row>
      <xdr:rowOff>139700</xdr:rowOff>
    </xdr:from>
    <xdr:to>
      <xdr:col>23</xdr:col>
      <xdr:colOff>517525</xdr:colOff>
      <xdr:row>54</xdr:row>
      <xdr:rowOff>139700</xdr:rowOff>
    </xdr:to>
    <xdr:cxnSp macro="">
      <xdr:nvCxnSpPr>
        <xdr:cNvPr id="529" name="直線コネクタ 528"/>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54</xdr:row>
      <xdr:rowOff>67327</xdr:rowOff>
    </xdr:from>
    <xdr:ext cx="249299" cy="259045"/>
    <xdr:sp macro="" textlink="">
      <xdr:nvSpPr>
        <xdr:cNvPr id="530"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31" name="フローチャート : 判断 530"/>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54</xdr:row>
      <xdr:rowOff>139700</xdr:rowOff>
    </xdr:from>
    <xdr:to>
      <xdr:col>22</xdr:col>
      <xdr:colOff>365125</xdr:colOff>
      <xdr:row>54</xdr:row>
      <xdr:rowOff>139700</xdr:rowOff>
    </xdr:to>
    <xdr:cxnSp macro="">
      <xdr:nvCxnSpPr>
        <xdr:cNvPr id="532" name="直線コネクタ 531"/>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54</xdr:row>
      <xdr:rowOff>88900</xdr:rowOff>
    </xdr:from>
    <xdr:to>
      <xdr:col>22</xdr:col>
      <xdr:colOff>415925</xdr:colOff>
      <xdr:row>55</xdr:row>
      <xdr:rowOff>19050</xdr:rowOff>
    </xdr:to>
    <xdr:sp macro="" textlink="">
      <xdr:nvSpPr>
        <xdr:cNvPr id="533" name="フローチャート : 判断 532"/>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55</xdr:row>
      <xdr:rowOff>10177</xdr:rowOff>
    </xdr:from>
    <xdr:ext cx="249299" cy="259045"/>
    <xdr:sp macro="" textlink="">
      <xdr:nvSpPr>
        <xdr:cNvPr id="534" name="テキスト ボックス 533"/>
        <xdr:cNvSpPr txBox="1"/>
      </xdr:nvSpPr>
      <xdr:spPr>
        <a:xfrm>
          <a:off x="15356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19</xdr:col>
      <xdr:colOff>644525</xdr:colOff>
      <xdr:row>54</xdr:row>
      <xdr:rowOff>139700</xdr:rowOff>
    </xdr:from>
    <xdr:to>
      <xdr:col>21</xdr:col>
      <xdr:colOff>161925</xdr:colOff>
      <xdr:row>54</xdr:row>
      <xdr:rowOff>139700</xdr:rowOff>
    </xdr:to>
    <xdr:cxnSp macro="">
      <xdr:nvCxnSpPr>
        <xdr:cNvPr id="535" name="直線コネクタ 534"/>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54</xdr:row>
      <xdr:rowOff>88900</xdr:rowOff>
    </xdr:from>
    <xdr:to>
      <xdr:col>21</xdr:col>
      <xdr:colOff>212725</xdr:colOff>
      <xdr:row>55</xdr:row>
      <xdr:rowOff>19050</xdr:rowOff>
    </xdr:to>
    <xdr:sp macro="" textlink="">
      <xdr:nvSpPr>
        <xdr:cNvPr id="536" name="フローチャート : 判断 535"/>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55</xdr:row>
      <xdr:rowOff>10177</xdr:rowOff>
    </xdr:from>
    <xdr:ext cx="249299" cy="259045"/>
    <xdr:sp macro="" textlink="">
      <xdr:nvSpPr>
        <xdr:cNvPr id="537" name="テキスト ボックス 536"/>
        <xdr:cNvSpPr txBox="1"/>
      </xdr:nvSpPr>
      <xdr:spPr>
        <a:xfrm>
          <a:off x="14467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441325</xdr:colOff>
      <xdr:row>54</xdr:row>
      <xdr:rowOff>139700</xdr:rowOff>
    </xdr:from>
    <xdr:to>
      <xdr:col>19</xdr:col>
      <xdr:colOff>644525</xdr:colOff>
      <xdr:row>54</xdr:row>
      <xdr:rowOff>139700</xdr:rowOff>
    </xdr:to>
    <xdr:cxnSp macro="">
      <xdr:nvCxnSpPr>
        <xdr:cNvPr id="538" name="直線コネクタ 537"/>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54</xdr:row>
      <xdr:rowOff>88900</xdr:rowOff>
    </xdr:from>
    <xdr:to>
      <xdr:col>20</xdr:col>
      <xdr:colOff>9525</xdr:colOff>
      <xdr:row>55</xdr:row>
      <xdr:rowOff>19050</xdr:rowOff>
    </xdr:to>
    <xdr:sp macro="" textlink="">
      <xdr:nvSpPr>
        <xdr:cNvPr id="539" name="フローチャート : 判断 538"/>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55</xdr:row>
      <xdr:rowOff>10177</xdr:rowOff>
    </xdr:from>
    <xdr:ext cx="249299" cy="259045"/>
    <xdr:sp macro="" textlink="">
      <xdr:nvSpPr>
        <xdr:cNvPr id="540" name="テキスト ボックス 539"/>
        <xdr:cNvSpPr txBox="1"/>
      </xdr:nvSpPr>
      <xdr:spPr>
        <a:xfrm>
          <a:off x="1357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41" name="フローチャート : 判断 540"/>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55</xdr:row>
      <xdr:rowOff>10177</xdr:rowOff>
    </xdr:from>
    <xdr:ext cx="249299" cy="259045"/>
    <xdr:sp macro="" textlink="">
      <xdr:nvSpPr>
        <xdr:cNvPr id="542" name="テキスト ボックス 541"/>
        <xdr:cNvSpPr txBox="1"/>
      </xdr:nvSpPr>
      <xdr:spPr>
        <a:xfrm>
          <a:off x="1268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43" name="テキスト ボックス 542"/>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44" name="テキスト ボックス 543"/>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45" name="テキスト ボックス 544"/>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46" name="テキスト ボックス 545"/>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47" name="テキスト ボックス 546"/>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48" name="円/楕円 547"/>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53</xdr:row>
      <xdr:rowOff>124477</xdr:rowOff>
    </xdr:from>
    <xdr:ext cx="249299" cy="259045"/>
    <xdr:sp macro="" textlink="">
      <xdr:nvSpPr>
        <xdr:cNvPr id="549"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54</xdr:row>
      <xdr:rowOff>88900</xdr:rowOff>
    </xdr:from>
    <xdr:to>
      <xdr:col>22</xdr:col>
      <xdr:colOff>415925</xdr:colOff>
      <xdr:row>55</xdr:row>
      <xdr:rowOff>19050</xdr:rowOff>
    </xdr:to>
    <xdr:sp macro="" textlink="">
      <xdr:nvSpPr>
        <xdr:cNvPr id="550" name="円/楕円 549"/>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53</xdr:row>
      <xdr:rowOff>35577</xdr:rowOff>
    </xdr:from>
    <xdr:ext cx="249299" cy="259045"/>
    <xdr:sp macro="" textlink="">
      <xdr:nvSpPr>
        <xdr:cNvPr id="551" name="テキスト ボックス 550"/>
        <xdr:cNvSpPr txBox="1"/>
      </xdr:nvSpPr>
      <xdr:spPr>
        <a:xfrm>
          <a:off x="15356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54</xdr:row>
      <xdr:rowOff>88900</xdr:rowOff>
    </xdr:from>
    <xdr:to>
      <xdr:col>21</xdr:col>
      <xdr:colOff>212725</xdr:colOff>
      <xdr:row>55</xdr:row>
      <xdr:rowOff>19050</xdr:rowOff>
    </xdr:to>
    <xdr:sp macro="" textlink="">
      <xdr:nvSpPr>
        <xdr:cNvPr id="552" name="円/楕円 551"/>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53</xdr:row>
      <xdr:rowOff>35577</xdr:rowOff>
    </xdr:from>
    <xdr:ext cx="249299" cy="259045"/>
    <xdr:sp macro="" textlink="">
      <xdr:nvSpPr>
        <xdr:cNvPr id="553" name="テキスト ボックス 552"/>
        <xdr:cNvSpPr txBox="1"/>
      </xdr:nvSpPr>
      <xdr:spPr>
        <a:xfrm>
          <a:off x="14467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54</xdr:row>
      <xdr:rowOff>88900</xdr:rowOff>
    </xdr:from>
    <xdr:to>
      <xdr:col>20</xdr:col>
      <xdr:colOff>9525</xdr:colOff>
      <xdr:row>55</xdr:row>
      <xdr:rowOff>19050</xdr:rowOff>
    </xdr:to>
    <xdr:sp macro="" textlink="">
      <xdr:nvSpPr>
        <xdr:cNvPr id="554" name="円/楕円 553"/>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53</xdr:row>
      <xdr:rowOff>35577</xdr:rowOff>
    </xdr:from>
    <xdr:ext cx="249299" cy="259045"/>
    <xdr:sp macro="" textlink="">
      <xdr:nvSpPr>
        <xdr:cNvPr id="555" name="テキスト ボックス 554"/>
        <xdr:cNvSpPr txBox="1"/>
      </xdr:nvSpPr>
      <xdr:spPr>
        <a:xfrm>
          <a:off x="1357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56" name="円/楕円 555"/>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53</xdr:row>
      <xdr:rowOff>35577</xdr:rowOff>
    </xdr:from>
    <xdr:ext cx="249299" cy="259045"/>
    <xdr:sp macro="" textlink="">
      <xdr:nvSpPr>
        <xdr:cNvPr id="557" name="テキスト ボックス 556"/>
        <xdr:cNvSpPr txBox="1"/>
      </xdr:nvSpPr>
      <xdr:spPr>
        <a:xfrm>
          <a:off x="1268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58" name="正方形/長方形 557"/>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59" name="正方形/長方形 558"/>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60" name="正方形/長方形 559"/>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6/39</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61" name="正方形/長方形 560"/>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62" name="正方形/長方形 561"/>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43,802</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63" name="正方形/長方形 562"/>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64" name="正方形/長方形 563"/>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62,717</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65" name="正方形/長方形 564"/>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66" name="テキスト ボックス 565"/>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67" name="直線コネクタ 566"/>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568" name="直線コネクタ 567"/>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569" name="テキスト ボックス 568"/>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570" name="直線コネクタ 569"/>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35577</xdr:rowOff>
    </xdr:from>
    <xdr:ext cx="531299" cy="259045"/>
    <xdr:sp macro="" textlink="">
      <xdr:nvSpPr>
        <xdr:cNvPr id="571" name="テキスト ボックス 570"/>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572" name="直線コネクタ 571"/>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168927</xdr:rowOff>
    </xdr:from>
    <xdr:ext cx="531299" cy="259045"/>
    <xdr:sp macro="" textlink="">
      <xdr:nvSpPr>
        <xdr:cNvPr id="573" name="テキスト ボックス 572"/>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574" name="直線コネクタ 573"/>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71</xdr:row>
      <xdr:rowOff>130827</xdr:rowOff>
    </xdr:from>
    <xdr:ext cx="531299" cy="259045"/>
    <xdr:sp macro="" textlink="">
      <xdr:nvSpPr>
        <xdr:cNvPr id="575" name="テキスト ボックス 574"/>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576" name="直線コネクタ 575"/>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69</xdr:row>
      <xdr:rowOff>92727</xdr:rowOff>
    </xdr:from>
    <xdr:ext cx="531299" cy="259045"/>
    <xdr:sp macro="" textlink="">
      <xdr:nvSpPr>
        <xdr:cNvPr id="577" name="テキスト ボックス 576"/>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78" name="直線コネクタ 577"/>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579" name="テキスト ボックス 578"/>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80"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71</xdr:row>
      <xdr:rowOff>43135</xdr:rowOff>
    </xdr:from>
    <xdr:to>
      <xdr:col>23</xdr:col>
      <xdr:colOff>516889</xdr:colOff>
      <xdr:row>77</xdr:row>
      <xdr:rowOff>104724</xdr:rowOff>
    </xdr:to>
    <xdr:cxnSp macro="">
      <xdr:nvCxnSpPr>
        <xdr:cNvPr id="581" name="直線コネクタ 580"/>
        <xdr:cNvCxnSpPr/>
      </xdr:nvCxnSpPr>
      <xdr:spPr>
        <a:xfrm flipV="1">
          <a:off x="16317595" y="12216085"/>
          <a:ext cx="1269" cy="10902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108551</xdr:rowOff>
    </xdr:from>
    <xdr:ext cx="534377" cy="259045"/>
    <xdr:sp macro="" textlink="">
      <xdr:nvSpPr>
        <xdr:cNvPr id="582" name="公債費最小値テキスト"/>
        <xdr:cNvSpPr txBox="1"/>
      </xdr:nvSpPr>
      <xdr:spPr>
        <a:xfrm>
          <a:off x="16370300" y="133102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14,836</a:t>
          </a:r>
          <a:endParaRPr kumimoji="1" lang="ja-JP" altLang="en-US" sz="1000" b="1">
            <a:latin typeface="ＭＳ Ｐゴシック"/>
          </a:endParaRPr>
        </a:p>
      </xdr:txBody>
    </xdr:sp>
    <xdr:clientData/>
  </xdr:oneCellAnchor>
  <xdr:twoCellAnchor>
    <xdr:from>
      <xdr:col>23</xdr:col>
      <xdr:colOff>428625</xdr:colOff>
      <xdr:row>77</xdr:row>
      <xdr:rowOff>104724</xdr:rowOff>
    </xdr:from>
    <xdr:to>
      <xdr:col>23</xdr:col>
      <xdr:colOff>606425</xdr:colOff>
      <xdr:row>77</xdr:row>
      <xdr:rowOff>104724</xdr:rowOff>
    </xdr:to>
    <xdr:cxnSp macro="">
      <xdr:nvCxnSpPr>
        <xdr:cNvPr id="583" name="直線コネクタ 582"/>
        <xdr:cNvCxnSpPr/>
      </xdr:nvCxnSpPr>
      <xdr:spPr>
        <a:xfrm>
          <a:off x="16230600" y="133063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161262</xdr:rowOff>
    </xdr:from>
    <xdr:ext cx="534377" cy="259045"/>
    <xdr:sp macro="" textlink="">
      <xdr:nvSpPr>
        <xdr:cNvPr id="584" name="公債費最大値テキスト"/>
        <xdr:cNvSpPr txBox="1"/>
      </xdr:nvSpPr>
      <xdr:spPr>
        <a:xfrm>
          <a:off x="16370300" y="119913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72,069</a:t>
          </a:r>
          <a:endParaRPr kumimoji="1" lang="ja-JP" altLang="en-US" sz="1000" b="1">
            <a:latin typeface="ＭＳ Ｐゴシック"/>
          </a:endParaRPr>
        </a:p>
      </xdr:txBody>
    </xdr:sp>
    <xdr:clientData/>
  </xdr:oneCellAnchor>
  <xdr:twoCellAnchor>
    <xdr:from>
      <xdr:col>23</xdr:col>
      <xdr:colOff>428625</xdr:colOff>
      <xdr:row>71</xdr:row>
      <xdr:rowOff>43135</xdr:rowOff>
    </xdr:from>
    <xdr:to>
      <xdr:col>23</xdr:col>
      <xdr:colOff>606425</xdr:colOff>
      <xdr:row>71</xdr:row>
      <xdr:rowOff>43135</xdr:rowOff>
    </xdr:to>
    <xdr:cxnSp macro="">
      <xdr:nvCxnSpPr>
        <xdr:cNvPr id="585" name="直線コネクタ 584"/>
        <xdr:cNvCxnSpPr/>
      </xdr:nvCxnSpPr>
      <xdr:spPr>
        <a:xfrm>
          <a:off x="16230600" y="122160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73</xdr:row>
      <xdr:rowOff>76073</xdr:rowOff>
    </xdr:from>
    <xdr:to>
      <xdr:col>23</xdr:col>
      <xdr:colOff>517525</xdr:colOff>
      <xdr:row>73</xdr:row>
      <xdr:rowOff>122689</xdr:rowOff>
    </xdr:to>
    <xdr:cxnSp macro="">
      <xdr:nvCxnSpPr>
        <xdr:cNvPr id="586" name="直線コネクタ 585"/>
        <xdr:cNvCxnSpPr/>
      </xdr:nvCxnSpPr>
      <xdr:spPr>
        <a:xfrm>
          <a:off x="15481300" y="12591923"/>
          <a:ext cx="838200" cy="466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75</xdr:row>
      <xdr:rowOff>18997</xdr:rowOff>
    </xdr:from>
    <xdr:ext cx="534377" cy="259045"/>
    <xdr:sp macro="" textlink="">
      <xdr:nvSpPr>
        <xdr:cNvPr id="587" name="公債費平均値テキスト"/>
        <xdr:cNvSpPr txBox="1"/>
      </xdr:nvSpPr>
      <xdr:spPr>
        <a:xfrm>
          <a:off x="16370300" y="1287774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33,537</a:t>
          </a:r>
          <a:endParaRPr kumimoji="1" lang="ja-JP" altLang="en-US" sz="1000" b="1">
            <a:solidFill>
              <a:srgbClr val="000080"/>
            </a:solidFill>
            <a:latin typeface="ＭＳ Ｐゴシック"/>
          </a:endParaRPr>
        </a:p>
      </xdr:txBody>
    </xdr:sp>
    <xdr:clientData/>
  </xdr:oneCellAnchor>
  <xdr:twoCellAnchor>
    <xdr:from>
      <xdr:col>23</xdr:col>
      <xdr:colOff>466725</xdr:colOff>
      <xdr:row>75</xdr:row>
      <xdr:rowOff>40570</xdr:rowOff>
    </xdr:from>
    <xdr:to>
      <xdr:col>23</xdr:col>
      <xdr:colOff>568325</xdr:colOff>
      <xdr:row>75</xdr:row>
      <xdr:rowOff>142170</xdr:rowOff>
    </xdr:to>
    <xdr:sp macro="" textlink="">
      <xdr:nvSpPr>
        <xdr:cNvPr id="588" name="フローチャート : 判断 587"/>
        <xdr:cNvSpPr/>
      </xdr:nvSpPr>
      <xdr:spPr>
        <a:xfrm>
          <a:off x="16268700" y="12899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73</xdr:row>
      <xdr:rowOff>56928</xdr:rowOff>
    </xdr:from>
    <xdr:to>
      <xdr:col>22</xdr:col>
      <xdr:colOff>365125</xdr:colOff>
      <xdr:row>73</xdr:row>
      <xdr:rowOff>76073</xdr:rowOff>
    </xdr:to>
    <xdr:cxnSp macro="">
      <xdr:nvCxnSpPr>
        <xdr:cNvPr id="589" name="直線コネクタ 588"/>
        <xdr:cNvCxnSpPr/>
      </xdr:nvCxnSpPr>
      <xdr:spPr>
        <a:xfrm>
          <a:off x="14592300" y="12572778"/>
          <a:ext cx="889000" cy="19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75</xdr:row>
      <xdr:rowOff>6299</xdr:rowOff>
    </xdr:from>
    <xdr:to>
      <xdr:col>22</xdr:col>
      <xdr:colOff>415925</xdr:colOff>
      <xdr:row>75</xdr:row>
      <xdr:rowOff>107899</xdr:rowOff>
    </xdr:to>
    <xdr:sp macro="" textlink="">
      <xdr:nvSpPr>
        <xdr:cNvPr id="590" name="フローチャート : 判断 589"/>
        <xdr:cNvSpPr/>
      </xdr:nvSpPr>
      <xdr:spPr>
        <a:xfrm>
          <a:off x="15430500" y="12865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75</xdr:row>
      <xdr:rowOff>99026</xdr:rowOff>
    </xdr:from>
    <xdr:ext cx="534377" cy="259045"/>
    <xdr:sp macro="" textlink="">
      <xdr:nvSpPr>
        <xdr:cNvPr id="591" name="テキスト ボックス 590"/>
        <xdr:cNvSpPr txBox="1"/>
      </xdr:nvSpPr>
      <xdr:spPr>
        <a:xfrm>
          <a:off x="15214111" y="129577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35,336</a:t>
          </a:r>
          <a:endParaRPr kumimoji="1" lang="ja-JP" altLang="en-US" sz="1000" b="1">
            <a:solidFill>
              <a:srgbClr val="000080"/>
            </a:solidFill>
            <a:latin typeface="ＭＳ Ｐゴシック"/>
          </a:endParaRPr>
        </a:p>
      </xdr:txBody>
    </xdr:sp>
    <xdr:clientData/>
  </xdr:oneCellAnchor>
  <xdr:twoCellAnchor>
    <xdr:from>
      <xdr:col>19</xdr:col>
      <xdr:colOff>644525</xdr:colOff>
      <xdr:row>73</xdr:row>
      <xdr:rowOff>51803</xdr:rowOff>
    </xdr:from>
    <xdr:to>
      <xdr:col>21</xdr:col>
      <xdr:colOff>161925</xdr:colOff>
      <xdr:row>73</xdr:row>
      <xdr:rowOff>56928</xdr:rowOff>
    </xdr:to>
    <xdr:cxnSp macro="">
      <xdr:nvCxnSpPr>
        <xdr:cNvPr id="592" name="直線コネクタ 591"/>
        <xdr:cNvCxnSpPr/>
      </xdr:nvCxnSpPr>
      <xdr:spPr>
        <a:xfrm>
          <a:off x="13703300" y="12567653"/>
          <a:ext cx="889000" cy="5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75</xdr:row>
      <xdr:rowOff>7328</xdr:rowOff>
    </xdr:from>
    <xdr:to>
      <xdr:col>21</xdr:col>
      <xdr:colOff>212725</xdr:colOff>
      <xdr:row>75</xdr:row>
      <xdr:rowOff>108928</xdr:rowOff>
    </xdr:to>
    <xdr:sp macro="" textlink="">
      <xdr:nvSpPr>
        <xdr:cNvPr id="593" name="フローチャート : 判断 592"/>
        <xdr:cNvSpPr/>
      </xdr:nvSpPr>
      <xdr:spPr>
        <a:xfrm>
          <a:off x="14541500" y="12866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75</xdr:row>
      <xdr:rowOff>100055</xdr:rowOff>
    </xdr:from>
    <xdr:ext cx="534377" cy="259045"/>
    <xdr:sp macro="" textlink="">
      <xdr:nvSpPr>
        <xdr:cNvPr id="594" name="テキスト ボックス 593"/>
        <xdr:cNvSpPr txBox="1"/>
      </xdr:nvSpPr>
      <xdr:spPr>
        <a:xfrm>
          <a:off x="14325111" y="129588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35,282</a:t>
          </a:r>
          <a:endParaRPr kumimoji="1" lang="ja-JP" altLang="en-US" sz="1000" b="1">
            <a:solidFill>
              <a:srgbClr val="000080"/>
            </a:solidFill>
            <a:latin typeface="ＭＳ Ｐゴシック"/>
          </a:endParaRPr>
        </a:p>
      </xdr:txBody>
    </xdr:sp>
    <xdr:clientData/>
  </xdr:oneCellAnchor>
  <xdr:twoCellAnchor>
    <xdr:from>
      <xdr:col>18</xdr:col>
      <xdr:colOff>441325</xdr:colOff>
      <xdr:row>73</xdr:row>
      <xdr:rowOff>30276</xdr:rowOff>
    </xdr:from>
    <xdr:to>
      <xdr:col>19</xdr:col>
      <xdr:colOff>644525</xdr:colOff>
      <xdr:row>73</xdr:row>
      <xdr:rowOff>51803</xdr:rowOff>
    </xdr:to>
    <xdr:cxnSp macro="">
      <xdr:nvCxnSpPr>
        <xdr:cNvPr id="595" name="直線コネクタ 594"/>
        <xdr:cNvCxnSpPr/>
      </xdr:nvCxnSpPr>
      <xdr:spPr>
        <a:xfrm>
          <a:off x="12814300" y="12546126"/>
          <a:ext cx="889000" cy="215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75</xdr:row>
      <xdr:rowOff>11900</xdr:rowOff>
    </xdr:from>
    <xdr:to>
      <xdr:col>20</xdr:col>
      <xdr:colOff>9525</xdr:colOff>
      <xdr:row>75</xdr:row>
      <xdr:rowOff>113500</xdr:rowOff>
    </xdr:to>
    <xdr:sp macro="" textlink="">
      <xdr:nvSpPr>
        <xdr:cNvPr id="596" name="フローチャート : 判断 595"/>
        <xdr:cNvSpPr/>
      </xdr:nvSpPr>
      <xdr:spPr>
        <a:xfrm>
          <a:off x="13652500" y="12870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75</xdr:row>
      <xdr:rowOff>104627</xdr:rowOff>
    </xdr:from>
    <xdr:ext cx="534377" cy="259045"/>
    <xdr:sp macro="" textlink="">
      <xdr:nvSpPr>
        <xdr:cNvPr id="597" name="テキスト ボックス 596"/>
        <xdr:cNvSpPr txBox="1"/>
      </xdr:nvSpPr>
      <xdr:spPr>
        <a:xfrm>
          <a:off x="13436111" y="129633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35,042</a:t>
          </a:r>
          <a:endParaRPr kumimoji="1" lang="ja-JP" altLang="en-US" sz="1000" b="1">
            <a:solidFill>
              <a:srgbClr val="000080"/>
            </a:solidFill>
            <a:latin typeface="ＭＳ Ｐゴシック"/>
          </a:endParaRPr>
        </a:p>
      </xdr:txBody>
    </xdr:sp>
    <xdr:clientData/>
  </xdr:oneCellAnchor>
  <xdr:twoCellAnchor>
    <xdr:from>
      <xdr:col>18</xdr:col>
      <xdr:colOff>390525</xdr:colOff>
      <xdr:row>75</xdr:row>
      <xdr:rowOff>12167</xdr:rowOff>
    </xdr:from>
    <xdr:to>
      <xdr:col>18</xdr:col>
      <xdr:colOff>492125</xdr:colOff>
      <xdr:row>75</xdr:row>
      <xdr:rowOff>113767</xdr:rowOff>
    </xdr:to>
    <xdr:sp macro="" textlink="">
      <xdr:nvSpPr>
        <xdr:cNvPr id="598" name="フローチャート : 判断 597"/>
        <xdr:cNvSpPr/>
      </xdr:nvSpPr>
      <xdr:spPr>
        <a:xfrm>
          <a:off x="12763500" y="128709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75</xdr:row>
      <xdr:rowOff>104894</xdr:rowOff>
    </xdr:from>
    <xdr:ext cx="534377" cy="259045"/>
    <xdr:sp macro="" textlink="">
      <xdr:nvSpPr>
        <xdr:cNvPr id="599" name="テキスト ボックス 598"/>
        <xdr:cNvSpPr txBox="1"/>
      </xdr:nvSpPr>
      <xdr:spPr>
        <a:xfrm>
          <a:off x="12547111" y="129636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35,028</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00" name="テキスト ボックス 599"/>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01" name="テキスト ボックス 600"/>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02" name="テキスト ボックス 601"/>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03" name="テキスト ボックス 602"/>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04" name="テキスト ボックス 603"/>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73</xdr:row>
      <xdr:rowOff>71889</xdr:rowOff>
    </xdr:from>
    <xdr:to>
      <xdr:col>23</xdr:col>
      <xdr:colOff>568325</xdr:colOff>
      <xdr:row>74</xdr:row>
      <xdr:rowOff>2039</xdr:rowOff>
    </xdr:to>
    <xdr:sp macro="" textlink="">
      <xdr:nvSpPr>
        <xdr:cNvPr id="605" name="円/楕円 604"/>
        <xdr:cNvSpPr/>
      </xdr:nvSpPr>
      <xdr:spPr>
        <a:xfrm>
          <a:off x="16268700" y="12587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72</xdr:row>
      <xdr:rowOff>94766</xdr:rowOff>
    </xdr:from>
    <xdr:ext cx="534377" cy="259045"/>
    <xdr:sp macro="" textlink="">
      <xdr:nvSpPr>
        <xdr:cNvPr id="606" name="公債費該当値テキスト"/>
        <xdr:cNvSpPr txBox="1"/>
      </xdr:nvSpPr>
      <xdr:spPr>
        <a:xfrm>
          <a:off x="16370300" y="124391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49,893</a:t>
          </a:r>
          <a:endParaRPr kumimoji="1" lang="ja-JP" altLang="en-US" sz="1000" b="1">
            <a:solidFill>
              <a:srgbClr val="FF0000"/>
            </a:solidFill>
            <a:latin typeface="ＭＳ Ｐゴシック"/>
          </a:endParaRPr>
        </a:p>
      </xdr:txBody>
    </xdr:sp>
    <xdr:clientData/>
  </xdr:oneCellAnchor>
  <xdr:twoCellAnchor>
    <xdr:from>
      <xdr:col>22</xdr:col>
      <xdr:colOff>314325</xdr:colOff>
      <xdr:row>73</xdr:row>
      <xdr:rowOff>25273</xdr:rowOff>
    </xdr:from>
    <xdr:to>
      <xdr:col>22</xdr:col>
      <xdr:colOff>415925</xdr:colOff>
      <xdr:row>73</xdr:row>
      <xdr:rowOff>126873</xdr:rowOff>
    </xdr:to>
    <xdr:sp macro="" textlink="">
      <xdr:nvSpPr>
        <xdr:cNvPr id="607" name="円/楕円 606"/>
        <xdr:cNvSpPr/>
      </xdr:nvSpPr>
      <xdr:spPr>
        <a:xfrm>
          <a:off x="15430500" y="12541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71</xdr:row>
      <xdr:rowOff>143400</xdr:rowOff>
    </xdr:from>
    <xdr:ext cx="534377" cy="259045"/>
    <xdr:sp macro="" textlink="">
      <xdr:nvSpPr>
        <xdr:cNvPr id="608" name="テキスト ボックス 607"/>
        <xdr:cNvSpPr txBox="1"/>
      </xdr:nvSpPr>
      <xdr:spPr>
        <a:xfrm>
          <a:off x="15214111" y="123163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52,340</a:t>
          </a:r>
          <a:endParaRPr kumimoji="1" lang="ja-JP" altLang="en-US" sz="1000" b="1">
            <a:solidFill>
              <a:srgbClr val="FF0000"/>
            </a:solidFill>
            <a:latin typeface="ＭＳ Ｐゴシック"/>
          </a:endParaRPr>
        </a:p>
      </xdr:txBody>
    </xdr:sp>
    <xdr:clientData/>
  </xdr:oneCellAnchor>
  <xdr:twoCellAnchor>
    <xdr:from>
      <xdr:col>21</xdr:col>
      <xdr:colOff>111125</xdr:colOff>
      <xdr:row>73</xdr:row>
      <xdr:rowOff>6128</xdr:rowOff>
    </xdr:from>
    <xdr:to>
      <xdr:col>21</xdr:col>
      <xdr:colOff>212725</xdr:colOff>
      <xdr:row>73</xdr:row>
      <xdr:rowOff>107728</xdr:rowOff>
    </xdr:to>
    <xdr:sp macro="" textlink="">
      <xdr:nvSpPr>
        <xdr:cNvPr id="609" name="円/楕円 608"/>
        <xdr:cNvSpPr/>
      </xdr:nvSpPr>
      <xdr:spPr>
        <a:xfrm>
          <a:off x="14541500" y="12521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71</xdr:row>
      <xdr:rowOff>124255</xdr:rowOff>
    </xdr:from>
    <xdr:ext cx="534377" cy="259045"/>
    <xdr:sp macro="" textlink="">
      <xdr:nvSpPr>
        <xdr:cNvPr id="610" name="テキスト ボックス 609"/>
        <xdr:cNvSpPr txBox="1"/>
      </xdr:nvSpPr>
      <xdr:spPr>
        <a:xfrm>
          <a:off x="14325111" y="122972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53,345</a:t>
          </a:r>
          <a:endParaRPr kumimoji="1" lang="ja-JP" altLang="en-US" sz="1000" b="1">
            <a:solidFill>
              <a:srgbClr val="FF0000"/>
            </a:solidFill>
            <a:latin typeface="ＭＳ Ｐゴシック"/>
          </a:endParaRPr>
        </a:p>
      </xdr:txBody>
    </xdr:sp>
    <xdr:clientData/>
  </xdr:oneCellAnchor>
  <xdr:twoCellAnchor>
    <xdr:from>
      <xdr:col>19</xdr:col>
      <xdr:colOff>593725</xdr:colOff>
      <xdr:row>73</xdr:row>
      <xdr:rowOff>1003</xdr:rowOff>
    </xdr:from>
    <xdr:to>
      <xdr:col>20</xdr:col>
      <xdr:colOff>9525</xdr:colOff>
      <xdr:row>73</xdr:row>
      <xdr:rowOff>102603</xdr:rowOff>
    </xdr:to>
    <xdr:sp macro="" textlink="">
      <xdr:nvSpPr>
        <xdr:cNvPr id="611" name="円/楕円 610"/>
        <xdr:cNvSpPr/>
      </xdr:nvSpPr>
      <xdr:spPr>
        <a:xfrm>
          <a:off x="13652500" y="125168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71</xdr:row>
      <xdr:rowOff>119130</xdr:rowOff>
    </xdr:from>
    <xdr:ext cx="534377" cy="259045"/>
    <xdr:sp macro="" textlink="">
      <xdr:nvSpPr>
        <xdr:cNvPr id="612" name="テキスト ボックス 611"/>
        <xdr:cNvSpPr txBox="1"/>
      </xdr:nvSpPr>
      <xdr:spPr>
        <a:xfrm>
          <a:off x="13436111" y="12292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53,614</a:t>
          </a:r>
          <a:endParaRPr kumimoji="1" lang="ja-JP" altLang="en-US" sz="1000" b="1">
            <a:solidFill>
              <a:srgbClr val="FF0000"/>
            </a:solidFill>
            <a:latin typeface="ＭＳ Ｐゴシック"/>
          </a:endParaRPr>
        </a:p>
      </xdr:txBody>
    </xdr:sp>
    <xdr:clientData/>
  </xdr:oneCellAnchor>
  <xdr:twoCellAnchor>
    <xdr:from>
      <xdr:col>18</xdr:col>
      <xdr:colOff>390525</xdr:colOff>
      <xdr:row>72</xdr:row>
      <xdr:rowOff>150926</xdr:rowOff>
    </xdr:from>
    <xdr:to>
      <xdr:col>18</xdr:col>
      <xdr:colOff>492125</xdr:colOff>
      <xdr:row>73</xdr:row>
      <xdr:rowOff>81076</xdr:rowOff>
    </xdr:to>
    <xdr:sp macro="" textlink="">
      <xdr:nvSpPr>
        <xdr:cNvPr id="613" name="円/楕円 612"/>
        <xdr:cNvSpPr/>
      </xdr:nvSpPr>
      <xdr:spPr>
        <a:xfrm>
          <a:off x="12763500" y="12495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71</xdr:row>
      <xdr:rowOff>97603</xdr:rowOff>
    </xdr:from>
    <xdr:ext cx="534377" cy="259045"/>
    <xdr:sp macro="" textlink="">
      <xdr:nvSpPr>
        <xdr:cNvPr id="614" name="テキスト ボックス 613"/>
        <xdr:cNvSpPr txBox="1"/>
      </xdr:nvSpPr>
      <xdr:spPr>
        <a:xfrm>
          <a:off x="12547111" y="122705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54,744</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15" name="正方形/長方形 614"/>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16" name="正方形/長方形 615"/>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17" name="正方形/長方形 616"/>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2/39</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18" name="正方形/長方形 617"/>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19" name="正方形/長方形 618"/>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14,590</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20" name="正方形/長方形 619"/>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21" name="正方形/長方形 620"/>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23,372</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22" name="正方形/長方形 621"/>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23" name="テキスト ボックス 622"/>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24" name="直線コネクタ 623"/>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25" name="直線コネクタ 624"/>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26" name="テキスト ボックス 625"/>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27" name="直線コネクタ 626"/>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35577</xdr:rowOff>
    </xdr:from>
    <xdr:ext cx="531299" cy="259045"/>
    <xdr:sp macro="" textlink="">
      <xdr:nvSpPr>
        <xdr:cNvPr id="628" name="テキスト ボックス 627"/>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29" name="直線コネクタ 628"/>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93</xdr:row>
      <xdr:rowOff>168927</xdr:rowOff>
    </xdr:from>
    <xdr:ext cx="531299" cy="259045"/>
    <xdr:sp macro="" textlink="">
      <xdr:nvSpPr>
        <xdr:cNvPr id="630" name="テキスト ボックス 629"/>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31" name="直線コネクタ 630"/>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91</xdr:row>
      <xdr:rowOff>130827</xdr:rowOff>
    </xdr:from>
    <xdr:ext cx="531299" cy="259045"/>
    <xdr:sp macro="" textlink="">
      <xdr:nvSpPr>
        <xdr:cNvPr id="632" name="テキスト ボックス 631"/>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33" name="直線コネクタ 632"/>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89</xdr:row>
      <xdr:rowOff>92727</xdr:rowOff>
    </xdr:from>
    <xdr:ext cx="531299" cy="259045"/>
    <xdr:sp macro="" textlink="">
      <xdr:nvSpPr>
        <xdr:cNvPr id="634" name="テキスト ボックス 633"/>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35" name="直線コネクタ 634"/>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87</xdr:row>
      <xdr:rowOff>54627</xdr:rowOff>
    </xdr:from>
    <xdr:ext cx="531299" cy="259045"/>
    <xdr:sp macro="" textlink="">
      <xdr:nvSpPr>
        <xdr:cNvPr id="636" name="テキスト ボックス 635"/>
        <xdr:cNvSpPr txBox="1"/>
      </xdr:nvSpPr>
      <xdr:spPr>
        <a:xfrm>
          <a:off x="11914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37"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91</xdr:row>
      <xdr:rowOff>123165</xdr:rowOff>
    </xdr:from>
    <xdr:to>
      <xdr:col>23</xdr:col>
      <xdr:colOff>516889</xdr:colOff>
      <xdr:row>99</xdr:row>
      <xdr:rowOff>43687</xdr:rowOff>
    </xdr:to>
    <xdr:cxnSp macro="">
      <xdr:nvCxnSpPr>
        <xdr:cNvPr id="638" name="直線コネクタ 637"/>
        <xdr:cNvCxnSpPr/>
      </xdr:nvCxnSpPr>
      <xdr:spPr>
        <a:xfrm flipV="1">
          <a:off x="16317595" y="15725115"/>
          <a:ext cx="1269" cy="12921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47514</xdr:rowOff>
    </xdr:from>
    <xdr:ext cx="313932" cy="259045"/>
    <xdr:sp macro="" textlink="">
      <xdr:nvSpPr>
        <xdr:cNvPr id="639" name="積立金最小値テキスト"/>
        <xdr:cNvSpPr txBox="1"/>
      </xdr:nvSpPr>
      <xdr:spPr>
        <a:xfrm>
          <a:off x="16370300" y="1702106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23</xdr:col>
      <xdr:colOff>428625</xdr:colOff>
      <xdr:row>99</xdr:row>
      <xdr:rowOff>43687</xdr:rowOff>
    </xdr:from>
    <xdr:to>
      <xdr:col>23</xdr:col>
      <xdr:colOff>606425</xdr:colOff>
      <xdr:row>99</xdr:row>
      <xdr:rowOff>43687</xdr:rowOff>
    </xdr:to>
    <xdr:cxnSp macro="">
      <xdr:nvCxnSpPr>
        <xdr:cNvPr id="640" name="直線コネクタ 639"/>
        <xdr:cNvCxnSpPr/>
      </xdr:nvCxnSpPr>
      <xdr:spPr>
        <a:xfrm>
          <a:off x="16230600" y="170172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90</xdr:row>
      <xdr:rowOff>69842</xdr:rowOff>
    </xdr:from>
    <xdr:ext cx="534377" cy="259045"/>
    <xdr:sp macro="" textlink="">
      <xdr:nvSpPr>
        <xdr:cNvPr id="641" name="積立金最大値テキスト"/>
        <xdr:cNvSpPr txBox="1"/>
      </xdr:nvSpPr>
      <xdr:spPr>
        <a:xfrm>
          <a:off x="16370300" y="155003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33,934</a:t>
          </a:r>
          <a:endParaRPr kumimoji="1" lang="ja-JP" altLang="en-US" sz="1000" b="1">
            <a:latin typeface="ＭＳ Ｐゴシック"/>
          </a:endParaRPr>
        </a:p>
      </xdr:txBody>
    </xdr:sp>
    <xdr:clientData/>
  </xdr:oneCellAnchor>
  <xdr:twoCellAnchor>
    <xdr:from>
      <xdr:col>23</xdr:col>
      <xdr:colOff>428625</xdr:colOff>
      <xdr:row>91</xdr:row>
      <xdr:rowOff>123165</xdr:rowOff>
    </xdr:from>
    <xdr:to>
      <xdr:col>23</xdr:col>
      <xdr:colOff>606425</xdr:colOff>
      <xdr:row>91</xdr:row>
      <xdr:rowOff>123165</xdr:rowOff>
    </xdr:to>
    <xdr:cxnSp macro="">
      <xdr:nvCxnSpPr>
        <xdr:cNvPr id="642" name="直線コネクタ 641"/>
        <xdr:cNvCxnSpPr/>
      </xdr:nvCxnSpPr>
      <xdr:spPr>
        <a:xfrm>
          <a:off x="16230600" y="157251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94</xdr:row>
      <xdr:rowOff>140539</xdr:rowOff>
    </xdr:from>
    <xdr:to>
      <xdr:col>23</xdr:col>
      <xdr:colOff>517525</xdr:colOff>
      <xdr:row>96</xdr:row>
      <xdr:rowOff>47537</xdr:rowOff>
    </xdr:to>
    <xdr:cxnSp macro="">
      <xdr:nvCxnSpPr>
        <xdr:cNvPr id="643" name="直線コネクタ 642"/>
        <xdr:cNvCxnSpPr/>
      </xdr:nvCxnSpPr>
      <xdr:spPr>
        <a:xfrm flipV="1">
          <a:off x="15481300" y="16256839"/>
          <a:ext cx="838200" cy="2498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97</xdr:row>
      <xdr:rowOff>36085</xdr:rowOff>
    </xdr:from>
    <xdr:ext cx="469744" cy="259045"/>
    <xdr:sp macro="" textlink="">
      <xdr:nvSpPr>
        <xdr:cNvPr id="644" name="積立金平均値テキスト"/>
        <xdr:cNvSpPr txBox="1"/>
      </xdr:nvSpPr>
      <xdr:spPr>
        <a:xfrm>
          <a:off x="16370300" y="1666673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7,320</a:t>
          </a:r>
          <a:endParaRPr kumimoji="1" lang="ja-JP" altLang="en-US" sz="1000" b="1">
            <a:solidFill>
              <a:srgbClr val="000080"/>
            </a:solidFill>
            <a:latin typeface="ＭＳ Ｐゴシック"/>
          </a:endParaRPr>
        </a:p>
      </xdr:txBody>
    </xdr:sp>
    <xdr:clientData/>
  </xdr:oneCellAnchor>
  <xdr:twoCellAnchor>
    <xdr:from>
      <xdr:col>23</xdr:col>
      <xdr:colOff>466725</xdr:colOff>
      <xdr:row>97</xdr:row>
      <xdr:rowOff>57658</xdr:rowOff>
    </xdr:from>
    <xdr:to>
      <xdr:col>23</xdr:col>
      <xdr:colOff>568325</xdr:colOff>
      <xdr:row>97</xdr:row>
      <xdr:rowOff>159258</xdr:rowOff>
    </xdr:to>
    <xdr:sp macro="" textlink="">
      <xdr:nvSpPr>
        <xdr:cNvPr id="645" name="フローチャート : 判断 644"/>
        <xdr:cNvSpPr/>
      </xdr:nvSpPr>
      <xdr:spPr>
        <a:xfrm>
          <a:off x="16268700" y="166883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95</xdr:row>
      <xdr:rowOff>59004</xdr:rowOff>
    </xdr:from>
    <xdr:to>
      <xdr:col>22</xdr:col>
      <xdr:colOff>365125</xdr:colOff>
      <xdr:row>96</xdr:row>
      <xdr:rowOff>47537</xdr:rowOff>
    </xdr:to>
    <xdr:cxnSp macro="">
      <xdr:nvCxnSpPr>
        <xdr:cNvPr id="646" name="直線コネクタ 645"/>
        <xdr:cNvCxnSpPr/>
      </xdr:nvCxnSpPr>
      <xdr:spPr>
        <a:xfrm>
          <a:off x="14592300" y="16346754"/>
          <a:ext cx="889000" cy="1599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97</xdr:row>
      <xdr:rowOff>114464</xdr:rowOff>
    </xdr:from>
    <xdr:to>
      <xdr:col>22</xdr:col>
      <xdr:colOff>415925</xdr:colOff>
      <xdr:row>98</xdr:row>
      <xdr:rowOff>44614</xdr:rowOff>
    </xdr:to>
    <xdr:sp macro="" textlink="">
      <xdr:nvSpPr>
        <xdr:cNvPr id="647" name="フローチャート : 判断 646"/>
        <xdr:cNvSpPr/>
      </xdr:nvSpPr>
      <xdr:spPr>
        <a:xfrm>
          <a:off x="15430500" y="16745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98</xdr:row>
      <xdr:rowOff>35741</xdr:rowOff>
    </xdr:from>
    <xdr:ext cx="469744" cy="259045"/>
    <xdr:sp macro="" textlink="">
      <xdr:nvSpPr>
        <xdr:cNvPr id="648" name="テキスト ボックス 647"/>
        <xdr:cNvSpPr txBox="1"/>
      </xdr:nvSpPr>
      <xdr:spPr>
        <a:xfrm>
          <a:off x="15246427" y="168378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5,829</a:t>
          </a:r>
          <a:endParaRPr kumimoji="1" lang="ja-JP" altLang="en-US" sz="1000" b="1">
            <a:solidFill>
              <a:srgbClr val="000080"/>
            </a:solidFill>
            <a:latin typeface="ＭＳ Ｐゴシック"/>
          </a:endParaRPr>
        </a:p>
      </xdr:txBody>
    </xdr:sp>
    <xdr:clientData/>
  </xdr:oneCellAnchor>
  <xdr:twoCellAnchor>
    <xdr:from>
      <xdr:col>19</xdr:col>
      <xdr:colOff>644525</xdr:colOff>
      <xdr:row>92</xdr:row>
      <xdr:rowOff>24067</xdr:rowOff>
    </xdr:from>
    <xdr:to>
      <xdr:col>21</xdr:col>
      <xdr:colOff>161925</xdr:colOff>
      <xdr:row>95</xdr:row>
      <xdr:rowOff>59004</xdr:rowOff>
    </xdr:to>
    <xdr:cxnSp macro="">
      <xdr:nvCxnSpPr>
        <xdr:cNvPr id="649" name="直線コネクタ 648"/>
        <xdr:cNvCxnSpPr/>
      </xdr:nvCxnSpPr>
      <xdr:spPr>
        <a:xfrm>
          <a:off x="13703300" y="15797467"/>
          <a:ext cx="889000" cy="549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97</xdr:row>
      <xdr:rowOff>64669</xdr:rowOff>
    </xdr:from>
    <xdr:to>
      <xdr:col>21</xdr:col>
      <xdr:colOff>212725</xdr:colOff>
      <xdr:row>97</xdr:row>
      <xdr:rowOff>166269</xdr:rowOff>
    </xdr:to>
    <xdr:sp macro="" textlink="">
      <xdr:nvSpPr>
        <xdr:cNvPr id="650" name="フローチャート : 判断 649"/>
        <xdr:cNvSpPr/>
      </xdr:nvSpPr>
      <xdr:spPr>
        <a:xfrm>
          <a:off x="14541500" y="166953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97</xdr:row>
      <xdr:rowOff>157396</xdr:rowOff>
    </xdr:from>
    <xdr:ext cx="469744" cy="259045"/>
    <xdr:sp macro="" textlink="">
      <xdr:nvSpPr>
        <xdr:cNvPr id="651" name="テキスト ボックス 650"/>
        <xdr:cNvSpPr txBox="1"/>
      </xdr:nvSpPr>
      <xdr:spPr>
        <a:xfrm>
          <a:off x="14357427" y="167880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7,136</a:t>
          </a:r>
          <a:endParaRPr kumimoji="1" lang="ja-JP" altLang="en-US" sz="1000" b="1">
            <a:solidFill>
              <a:srgbClr val="000080"/>
            </a:solidFill>
            <a:latin typeface="ＭＳ Ｐゴシック"/>
          </a:endParaRPr>
        </a:p>
      </xdr:txBody>
    </xdr:sp>
    <xdr:clientData/>
  </xdr:oneCellAnchor>
  <xdr:twoCellAnchor>
    <xdr:from>
      <xdr:col>18</xdr:col>
      <xdr:colOff>441325</xdr:colOff>
      <xdr:row>92</xdr:row>
      <xdr:rowOff>24067</xdr:rowOff>
    </xdr:from>
    <xdr:to>
      <xdr:col>19</xdr:col>
      <xdr:colOff>644525</xdr:colOff>
      <xdr:row>94</xdr:row>
      <xdr:rowOff>160350</xdr:rowOff>
    </xdr:to>
    <xdr:cxnSp macro="">
      <xdr:nvCxnSpPr>
        <xdr:cNvPr id="652" name="直線コネクタ 651"/>
        <xdr:cNvCxnSpPr/>
      </xdr:nvCxnSpPr>
      <xdr:spPr>
        <a:xfrm flipV="1">
          <a:off x="12814300" y="15797467"/>
          <a:ext cx="889000" cy="4791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97</xdr:row>
      <xdr:rowOff>108026</xdr:rowOff>
    </xdr:from>
    <xdr:to>
      <xdr:col>20</xdr:col>
      <xdr:colOff>9525</xdr:colOff>
      <xdr:row>98</xdr:row>
      <xdr:rowOff>38176</xdr:rowOff>
    </xdr:to>
    <xdr:sp macro="" textlink="">
      <xdr:nvSpPr>
        <xdr:cNvPr id="653" name="フローチャート : 判断 652"/>
        <xdr:cNvSpPr/>
      </xdr:nvSpPr>
      <xdr:spPr>
        <a:xfrm>
          <a:off x="13652500" y="16738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98</xdr:row>
      <xdr:rowOff>29303</xdr:rowOff>
    </xdr:from>
    <xdr:ext cx="469744" cy="259045"/>
    <xdr:sp macro="" textlink="">
      <xdr:nvSpPr>
        <xdr:cNvPr id="654" name="テキスト ボックス 653"/>
        <xdr:cNvSpPr txBox="1"/>
      </xdr:nvSpPr>
      <xdr:spPr>
        <a:xfrm>
          <a:off x="13468427" y="168314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5,998</a:t>
          </a:r>
          <a:endParaRPr kumimoji="1" lang="ja-JP" altLang="en-US" sz="1000" b="1">
            <a:solidFill>
              <a:srgbClr val="000080"/>
            </a:solidFill>
            <a:latin typeface="ＭＳ Ｐゴシック"/>
          </a:endParaRPr>
        </a:p>
      </xdr:txBody>
    </xdr:sp>
    <xdr:clientData/>
  </xdr:oneCellAnchor>
  <xdr:twoCellAnchor>
    <xdr:from>
      <xdr:col>18</xdr:col>
      <xdr:colOff>390525</xdr:colOff>
      <xdr:row>97</xdr:row>
      <xdr:rowOff>106045</xdr:rowOff>
    </xdr:from>
    <xdr:to>
      <xdr:col>18</xdr:col>
      <xdr:colOff>492125</xdr:colOff>
      <xdr:row>98</xdr:row>
      <xdr:rowOff>36195</xdr:rowOff>
    </xdr:to>
    <xdr:sp macro="" textlink="">
      <xdr:nvSpPr>
        <xdr:cNvPr id="655" name="フローチャート : 判断 654"/>
        <xdr:cNvSpPr/>
      </xdr:nvSpPr>
      <xdr:spPr>
        <a:xfrm>
          <a:off x="12763500" y="16736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98</xdr:row>
      <xdr:rowOff>27322</xdr:rowOff>
    </xdr:from>
    <xdr:ext cx="469744" cy="259045"/>
    <xdr:sp macro="" textlink="">
      <xdr:nvSpPr>
        <xdr:cNvPr id="656" name="テキスト ボックス 655"/>
        <xdr:cNvSpPr txBox="1"/>
      </xdr:nvSpPr>
      <xdr:spPr>
        <a:xfrm>
          <a:off x="12579427" y="168294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6,050</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57" name="テキスト ボックス 656"/>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58" name="テキスト ボックス 657"/>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59" name="テキスト ボックス 658"/>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60" name="テキスト ボックス 659"/>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61" name="テキスト ボックス 660"/>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94</xdr:row>
      <xdr:rowOff>89739</xdr:rowOff>
    </xdr:from>
    <xdr:to>
      <xdr:col>23</xdr:col>
      <xdr:colOff>568325</xdr:colOff>
      <xdr:row>95</xdr:row>
      <xdr:rowOff>19889</xdr:rowOff>
    </xdr:to>
    <xdr:sp macro="" textlink="">
      <xdr:nvSpPr>
        <xdr:cNvPr id="662" name="円/楕円 661"/>
        <xdr:cNvSpPr/>
      </xdr:nvSpPr>
      <xdr:spPr>
        <a:xfrm>
          <a:off x="16268700" y="16206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93</xdr:row>
      <xdr:rowOff>112616</xdr:rowOff>
    </xdr:from>
    <xdr:ext cx="534377" cy="259045"/>
    <xdr:sp macro="" textlink="">
      <xdr:nvSpPr>
        <xdr:cNvPr id="663" name="積立金該当値テキスト"/>
        <xdr:cNvSpPr txBox="1"/>
      </xdr:nvSpPr>
      <xdr:spPr>
        <a:xfrm>
          <a:off x="16370300" y="160574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19,978</a:t>
          </a:r>
          <a:endParaRPr kumimoji="1" lang="ja-JP" altLang="en-US" sz="1000" b="1">
            <a:solidFill>
              <a:srgbClr val="FF0000"/>
            </a:solidFill>
            <a:latin typeface="ＭＳ Ｐゴシック"/>
          </a:endParaRPr>
        </a:p>
      </xdr:txBody>
    </xdr:sp>
    <xdr:clientData/>
  </xdr:oneCellAnchor>
  <xdr:twoCellAnchor>
    <xdr:from>
      <xdr:col>22</xdr:col>
      <xdr:colOff>314325</xdr:colOff>
      <xdr:row>95</xdr:row>
      <xdr:rowOff>168187</xdr:rowOff>
    </xdr:from>
    <xdr:to>
      <xdr:col>22</xdr:col>
      <xdr:colOff>415925</xdr:colOff>
      <xdr:row>96</xdr:row>
      <xdr:rowOff>98337</xdr:rowOff>
    </xdr:to>
    <xdr:sp macro="" textlink="">
      <xdr:nvSpPr>
        <xdr:cNvPr id="664" name="円/楕円 663"/>
        <xdr:cNvSpPr/>
      </xdr:nvSpPr>
      <xdr:spPr>
        <a:xfrm>
          <a:off x="15430500" y="16455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94</xdr:row>
      <xdr:rowOff>114864</xdr:rowOff>
    </xdr:from>
    <xdr:ext cx="534377" cy="259045"/>
    <xdr:sp macro="" textlink="">
      <xdr:nvSpPr>
        <xdr:cNvPr id="665" name="テキスト ボックス 664"/>
        <xdr:cNvSpPr txBox="1"/>
      </xdr:nvSpPr>
      <xdr:spPr>
        <a:xfrm>
          <a:off x="15214111" y="162311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13,419</a:t>
          </a:r>
          <a:endParaRPr kumimoji="1" lang="ja-JP" altLang="en-US" sz="1000" b="1">
            <a:solidFill>
              <a:srgbClr val="FF0000"/>
            </a:solidFill>
            <a:latin typeface="ＭＳ Ｐゴシック"/>
          </a:endParaRPr>
        </a:p>
      </xdr:txBody>
    </xdr:sp>
    <xdr:clientData/>
  </xdr:oneCellAnchor>
  <xdr:twoCellAnchor>
    <xdr:from>
      <xdr:col>21</xdr:col>
      <xdr:colOff>111125</xdr:colOff>
      <xdr:row>95</xdr:row>
      <xdr:rowOff>8204</xdr:rowOff>
    </xdr:from>
    <xdr:to>
      <xdr:col>21</xdr:col>
      <xdr:colOff>212725</xdr:colOff>
      <xdr:row>95</xdr:row>
      <xdr:rowOff>109804</xdr:rowOff>
    </xdr:to>
    <xdr:sp macro="" textlink="">
      <xdr:nvSpPr>
        <xdr:cNvPr id="666" name="円/楕円 665"/>
        <xdr:cNvSpPr/>
      </xdr:nvSpPr>
      <xdr:spPr>
        <a:xfrm>
          <a:off x="14541500" y="16295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93</xdr:row>
      <xdr:rowOff>126331</xdr:rowOff>
    </xdr:from>
    <xdr:ext cx="534377" cy="259045"/>
    <xdr:sp macro="" textlink="">
      <xdr:nvSpPr>
        <xdr:cNvPr id="667" name="テキスト ボックス 666"/>
        <xdr:cNvSpPr txBox="1"/>
      </xdr:nvSpPr>
      <xdr:spPr>
        <a:xfrm>
          <a:off x="14325111" y="16071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17,618</a:t>
          </a:r>
          <a:endParaRPr kumimoji="1" lang="ja-JP" altLang="en-US" sz="1000" b="1">
            <a:solidFill>
              <a:srgbClr val="FF0000"/>
            </a:solidFill>
            <a:latin typeface="ＭＳ Ｐゴシック"/>
          </a:endParaRPr>
        </a:p>
      </xdr:txBody>
    </xdr:sp>
    <xdr:clientData/>
  </xdr:oneCellAnchor>
  <xdr:twoCellAnchor>
    <xdr:from>
      <xdr:col>19</xdr:col>
      <xdr:colOff>593725</xdr:colOff>
      <xdr:row>91</xdr:row>
      <xdr:rowOff>144717</xdr:rowOff>
    </xdr:from>
    <xdr:to>
      <xdr:col>20</xdr:col>
      <xdr:colOff>9525</xdr:colOff>
      <xdr:row>92</xdr:row>
      <xdr:rowOff>74867</xdr:rowOff>
    </xdr:to>
    <xdr:sp macro="" textlink="">
      <xdr:nvSpPr>
        <xdr:cNvPr id="668" name="円/楕円 667"/>
        <xdr:cNvSpPr/>
      </xdr:nvSpPr>
      <xdr:spPr>
        <a:xfrm>
          <a:off x="13652500" y="15746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90</xdr:row>
      <xdr:rowOff>91394</xdr:rowOff>
    </xdr:from>
    <xdr:ext cx="534377" cy="259045"/>
    <xdr:sp macro="" textlink="">
      <xdr:nvSpPr>
        <xdr:cNvPr id="669" name="テキスト ボックス 668"/>
        <xdr:cNvSpPr txBox="1"/>
      </xdr:nvSpPr>
      <xdr:spPr>
        <a:xfrm>
          <a:off x="13436111" y="155218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32,035</a:t>
          </a:r>
          <a:endParaRPr kumimoji="1" lang="ja-JP" altLang="en-US" sz="1000" b="1">
            <a:solidFill>
              <a:srgbClr val="FF0000"/>
            </a:solidFill>
            <a:latin typeface="ＭＳ Ｐゴシック"/>
          </a:endParaRPr>
        </a:p>
      </xdr:txBody>
    </xdr:sp>
    <xdr:clientData/>
  </xdr:oneCellAnchor>
  <xdr:twoCellAnchor>
    <xdr:from>
      <xdr:col>18</xdr:col>
      <xdr:colOff>390525</xdr:colOff>
      <xdr:row>94</xdr:row>
      <xdr:rowOff>109550</xdr:rowOff>
    </xdr:from>
    <xdr:to>
      <xdr:col>18</xdr:col>
      <xdr:colOff>492125</xdr:colOff>
      <xdr:row>95</xdr:row>
      <xdr:rowOff>39700</xdr:rowOff>
    </xdr:to>
    <xdr:sp macro="" textlink="">
      <xdr:nvSpPr>
        <xdr:cNvPr id="670" name="円/楕円 669"/>
        <xdr:cNvSpPr/>
      </xdr:nvSpPr>
      <xdr:spPr>
        <a:xfrm>
          <a:off x="12763500" y="16225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93</xdr:row>
      <xdr:rowOff>56227</xdr:rowOff>
    </xdr:from>
    <xdr:ext cx="534377" cy="259045"/>
    <xdr:sp macro="" textlink="">
      <xdr:nvSpPr>
        <xdr:cNvPr id="671" name="テキスト ボックス 670"/>
        <xdr:cNvSpPr txBox="1"/>
      </xdr:nvSpPr>
      <xdr:spPr>
        <a:xfrm>
          <a:off x="12547111" y="160010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19,458</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72" name="正方形/長方形 671"/>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73" name="正方形/長方形 672"/>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74" name="正方形/長方形 673"/>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11/39</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75" name="正方形/長方形 674"/>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76" name="正方形/長方形 675"/>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1,685</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77" name="正方形/長方形 676"/>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78" name="正方形/長方形 677"/>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2,380</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79" name="正方形/長方形 678"/>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80" name="テキスト ボックス 679"/>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81" name="直線コネクタ 680"/>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682" name="直線コネクタ 681"/>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683" name="テキスト ボックス 682"/>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684" name="直線コネクタ 683"/>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35577</xdr:rowOff>
    </xdr:from>
    <xdr:ext cx="467179" cy="259045"/>
    <xdr:sp macro="" textlink="">
      <xdr:nvSpPr>
        <xdr:cNvPr id="685" name="テキスト ボックス 684"/>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686" name="直線コネクタ 685"/>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33</xdr:row>
      <xdr:rowOff>168927</xdr:rowOff>
    </xdr:from>
    <xdr:ext cx="531299" cy="259045"/>
    <xdr:sp macro="" textlink="">
      <xdr:nvSpPr>
        <xdr:cNvPr id="687" name="テキスト ボックス 686"/>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688" name="直線コネクタ 687"/>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31</xdr:row>
      <xdr:rowOff>130827</xdr:rowOff>
    </xdr:from>
    <xdr:ext cx="531299" cy="259045"/>
    <xdr:sp macro="" textlink="">
      <xdr:nvSpPr>
        <xdr:cNvPr id="689" name="テキスト ボックス 688"/>
        <xdr:cNvSpPr txBox="1"/>
      </xdr:nvSpPr>
      <xdr:spPr>
        <a:xfrm>
          <a:off x="17756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690" name="直線コネクタ 689"/>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92727</xdr:rowOff>
    </xdr:from>
    <xdr:ext cx="531299" cy="259045"/>
    <xdr:sp macro="" textlink="">
      <xdr:nvSpPr>
        <xdr:cNvPr id="691" name="テキスト ボックス 690"/>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692" name="直線コネクタ 691"/>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693" name="テキスト ボックス 692"/>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694"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31</xdr:row>
      <xdr:rowOff>153188</xdr:rowOff>
    </xdr:from>
    <xdr:to>
      <xdr:col>32</xdr:col>
      <xdr:colOff>186689</xdr:colOff>
      <xdr:row>39</xdr:row>
      <xdr:rowOff>44450</xdr:rowOff>
    </xdr:to>
    <xdr:cxnSp macro="">
      <xdr:nvCxnSpPr>
        <xdr:cNvPr id="695" name="直線コネクタ 694"/>
        <xdr:cNvCxnSpPr/>
      </xdr:nvCxnSpPr>
      <xdr:spPr>
        <a:xfrm flipV="1">
          <a:off x="22159595" y="5468138"/>
          <a:ext cx="1269" cy="12628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48277</xdr:rowOff>
    </xdr:from>
    <xdr:ext cx="249299" cy="259045"/>
    <xdr:sp macro="" textlink="">
      <xdr:nvSpPr>
        <xdr:cNvPr id="696" name="投資及び出資金最小値テキスト"/>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697" name="直線コネクタ 696"/>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30</xdr:row>
      <xdr:rowOff>99865</xdr:rowOff>
    </xdr:from>
    <xdr:ext cx="534377" cy="259045"/>
    <xdr:sp macro="" textlink="">
      <xdr:nvSpPr>
        <xdr:cNvPr id="698" name="投資及び出資金最大値テキスト"/>
        <xdr:cNvSpPr txBox="1"/>
      </xdr:nvSpPr>
      <xdr:spPr>
        <a:xfrm>
          <a:off x="22212300" y="52433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16,573</a:t>
          </a:r>
          <a:endParaRPr kumimoji="1" lang="ja-JP" altLang="en-US" sz="1000" b="1">
            <a:latin typeface="ＭＳ Ｐゴシック"/>
          </a:endParaRPr>
        </a:p>
      </xdr:txBody>
    </xdr:sp>
    <xdr:clientData/>
  </xdr:oneCellAnchor>
  <xdr:twoCellAnchor>
    <xdr:from>
      <xdr:col>32</xdr:col>
      <xdr:colOff>98425</xdr:colOff>
      <xdr:row>31</xdr:row>
      <xdr:rowOff>153188</xdr:rowOff>
    </xdr:from>
    <xdr:to>
      <xdr:col>32</xdr:col>
      <xdr:colOff>276225</xdr:colOff>
      <xdr:row>31</xdr:row>
      <xdr:rowOff>153188</xdr:rowOff>
    </xdr:to>
    <xdr:cxnSp macro="">
      <xdr:nvCxnSpPr>
        <xdr:cNvPr id="699" name="直線コネクタ 698"/>
        <xdr:cNvCxnSpPr/>
      </xdr:nvCxnSpPr>
      <xdr:spPr>
        <a:xfrm>
          <a:off x="22072600" y="5468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35611</xdr:rowOff>
    </xdr:from>
    <xdr:to>
      <xdr:col>32</xdr:col>
      <xdr:colOff>187325</xdr:colOff>
      <xdr:row>38</xdr:row>
      <xdr:rowOff>106325</xdr:rowOff>
    </xdr:to>
    <xdr:cxnSp macro="">
      <xdr:nvCxnSpPr>
        <xdr:cNvPr id="700" name="直線コネクタ 699"/>
        <xdr:cNvCxnSpPr/>
      </xdr:nvCxnSpPr>
      <xdr:spPr>
        <a:xfrm>
          <a:off x="21323300" y="6550711"/>
          <a:ext cx="838200" cy="70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38905</xdr:rowOff>
    </xdr:from>
    <xdr:ext cx="469744" cy="259045"/>
    <xdr:sp macro="" textlink="">
      <xdr:nvSpPr>
        <xdr:cNvPr id="701" name="投資及び出資金平均値テキスト"/>
        <xdr:cNvSpPr txBox="1"/>
      </xdr:nvSpPr>
      <xdr:spPr>
        <a:xfrm>
          <a:off x="22212300" y="655400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1,373</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60478</xdr:rowOff>
    </xdr:from>
    <xdr:to>
      <xdr:col>32</xdr:col>
      <xdr:colOff>238125</xdr:colOff>
      <xdr:row>38</xdr:row>
      <xdr:rowOff>162078</xdr:rowOff>
    </xdr:to>
    <xdr:sp macro="" textlink="">
      <xdr:nvSpPr>
        <xdr:cNvPr id="702" name="フローチャート : 判断 701"/>
        <xdr:cNvSpPr/>
      </xdr:nvSpPr>
      <xdr:spPr>
        <a:xfrm>
          <a:off x="22110700" y="6575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37</xdr:row>
      <xdr:rowOff>155321</xdr:rowOff>
    </xdr:from>
    <xdr:to>
      <xdr:col>31</xdr:col>
      <xdr:colOff>34925</xdr:colOff>
      <xdr:row>38</xdr:row>
      <xdr:rowOff>35611</xdr:rowOff>
    </xdr:to>
    <xdr:cxnSp macro="">
      <xdr:nvCxnSpPr>
        <xdr:cNvPr id="703" name="直線コネクタ 702"/>
        <xdr:cNvCxnSpPr/>
      </xdr:nvCxnSpPr>
      <xdr:spPr>
        <a:xfrm>
          <a:off x="20434300" y="6498971"/>
          <a:ext cx="889000" cy="517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94386</xdr:rowOff>
    </xdr:from>
    <xdr:to>
      <xdr:col>31</xdr:col>
      <xdr:colOff>85725</xdr:colOff>
      <xdr:row>39</xdr:row>
      <xdr:rowOff>24536</xdr:rowOff>
    </xdr:to>
    <xdr:sp macro="" textlink="">
      <xdr:nvSpPr>
        <xdr:cNvPr id="704" name="フローチャート : 判断 703"/>
        <xdr:cNvSpPr/>
      </xdr:nvSpPr>
      <xdr:spPr>
        <a:xfrm>
          <a:off x="21272500" y="6609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39</xdr:row>
      <xdr:rowOff>15663</xdr:rowOff>
    </xdr:from>
    <xdr:ext cx="378565" cy="259045"/>
    <xdr:sp macro="" textlink="">
      <xdr:nvSpPr>
        <xdr:cNvPr id="705" name="テキスト ボックス 704"/>
        <xdr:cNvSpPr txBox="1"/>
      </xdr:nvSpPr>
      <xdr:spPr>
        <a:xfrm>
          <a:off x="21134017" y="670221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928</a:t>
          </a:r>
          <a:endParaRPr kumimoji="1" lang="ja-JP" altLang="en-US" sz="1000" b="1">
            <a:solidFill>
              <a:srgbClr val="000080"/>
            </a:solidFill>
            <a:latin typeface="ＭＳ Ｐゴシック"/>
          </a:endParaRPr>
        </a:p>
      </xdr:txBody>
    </xdr:sp>
    <xdr:clientData/>
  </xdr:oneCellAnchor>
  <xdr:twoCellAnchor>
    <xdr:from>
      <xdr:col>28</xdr:col>
      <xdr:colOff>314325</xdr:colOff>
      <xdr:row>37</xdr:row>
      <xdr:rowOff>17018</xdr:rowOff>
    </xdr:from>
    <xdr:to>
      <xdr:col>29</xdr:col>
      <xdr:colOff>517525</xdr:colOff>
      <xdr:row>37</xdr:row>
      <xdr:rowOff>155321</xdr:rowOff>
    </xdr:to>
    <xdr:cxnSp macro="">
      <xdr:nvCxnSpPr>
        <xdr:cNvPr id="706" name="直線コネクタ 705"/>
        <xdr:cNvCxnSpPr/>
      </xdr:nvCxnSpPr>
      <xdr:spPr>
        <a:xfrm>
          <a:off x="19545300" y="6360668"/>
          <a:ext cx="889000" cy="138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91872</xdr:rowOff>
    </xdr:from>
    <xdr:to>
      <xdr:col>29</xdr:col>
      <xdr:colOff>568325</xdr:colOff>
      <xdr:row>39</xdr:row>
      <xdr:rowOff>22022</xdr:rowOff>
    </xdr:to>
    <xdr:sp macro="" textlink="">
      <xdr:nvSpPr>
        <xdr:cNvPr id="707" name="フローチャート : 判断 706"/>
        <xdr:cNvSpPr/>
      </xdr:nvSpPr>
      <xdr:spPr>
        <a:xfrm>
          <a:off x="20383500" y="6606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39</xdr:row>
      <xdr:rowOff>13149</xdr:rowOff>
    </xdr:from>
    <xdr:ext cx="378565" cy="259045"/>
    <xdr:sp macro="" textlink="">
      <xdr:nvSpPr>
        <xdr:cNvPr id="708" name="テキスト ボックス 707"/>
        <xdr:cNvSpPr txBox="1"/>
      </xdr:nvSpPr>
      <xdr:spPr>
        <a:xfrm>
          <a:off x="20245017" y="669969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twoCellAnchor>
    <xdr:from>
      <xdr:col>27</xdr:col>
      <xdr:colOff>111125</xdr:colOff>
      <xdr:row>37</xdr:row>
      <xdr:rowOff>17018</xdr:rowOff>
    </xdr:from>
    <xdr:to>
      <xdr:col>28</xdr:col>
      <xdr:colOff>314325</xdr:colOff>
      <xdr:row>37</xdr:row>
      <xdr:rowOff>112801</xdr:rowOff>
    </xdr:to>
    <xdr:cxnSp macro="">
      <xdr:nvCxnSpPr>
        <xdr:cNvPr id="709" name="直線コネクタ 708"/>
        <xdr:cNvCxnSpPr/>
      </xdr:nvCxnSpPr>
      <xdr:spPr>
        <a:xfrm flipV="1">
          <a:off x="18656300" y="6360668"/>
          <a:ext cx="889000" cy="95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92253</xdr:rowOff>
    </xdr:from>
    <xdr:to>
      <xdr:col>28</xdr:col>
      <xdr:colOff>365125</xdr:colOff>
      <xdr:row>39</xdr:row>
      <xdr:rowOff>22403</xdr:rowOff>
    </xdr:to>
    <xdr:sp macro="" textlink="">
      <xdr:nvSpPr>
        <xdr:cNvPr id="710" name="フローチャート : 判断 709"/>
        <xdr:cNvSpPr/>
      </xdr:nvSpPr>
      <xdr:spPr>
        <a:xfrm>
          <a:off x="19494500" y="66073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39</xdr:row>
      <xdr:rowOff>13530</xdr:rowOff>
    </xdr:from>
    <xdr:ext cx="378565" cy="259045"/>
    <xdr:sp macro="" textlink="">
      <xdr:nvSpPr>
        <xdr:cNvPr id="711" name="テキスト ボックス 710"/>
        <xdr:cNvSpPr txBox="1"/>
      </xdr:nvSpPr>
      <xdr:spPr>
        <a:xfrm>
          <a:off x="19356017" y="670008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956</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87757</xdr:rowOff>
    </xdr:from>
    <xdr:to>
      <xdr:col>27</xdr:col>
      <xdr:colOff>161925</xdr:colOff>
      <xdr:row>39</xdr:row>
      <xdr:rowOff>17907</xdr:rowOff>
    </xdr:to>
    <xdr:sp macro="" textlink="">
      <xdr:nvSpPr>
        <xdr:cNvPr id="712" name="フローチャート : 判断 711"/>
        <xdr:cNvSpPr/>
      </xdr:nvSpPr>
      <xdr:spPr>
        <a:xfrm>
          <a:off x="18605500" y="6602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39</xdr:row>
      <xdr:rowOff>9034</xdr:rowOff>
    </xdr:from>
    <xdr:ext cx="469744" cy="259045"/>
    <xdr:sp macro="" textlink="">
      <xdr:nvSpPr>
        <xdr:cNvPr id="713" name="テキスト ボックス 712"/>
        <xdr:cNvSpPr txBox="1"/>
      </xdr:nvSpPr>
      <xdr:spPr>
        <a:xfrm>
          <a:off x="18421427" y="66955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1,015</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14" name="テキスト ボックス 713"/>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15" name="テキスト ボックス 714"/>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16" name="テキスト ボックス 715"/>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17" name="テキスト ボックス 716"/>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18" name="テキスト ボックス 717"/>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55525</xdr:rowOff>
    </xdr:from>
    <xdr:to>
      <xdr:col>32</xdr:col>
      <xdr:colOff>238125</xdr:colOff>
      <xdr:row>38</xdr:row>
      <xdr:rowOff>157125</xdr:rowOff>
    </xdr:to>
    <xdr:sp macro="" textlink="">
      <xdr:nvSpPr>
        <xdr:cNvPr id="719" name="円/楕円 718"/>
        <xdr:cNvSpPr/>
      </xdr:nvSpPr>
      <xdr:spPr>
        <a:xfrm>
          <a:off x="22110700" y="6570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37</xdr:row>
      <xdr:rowOff>14902</xdr:rowOff>
    </xdr:from>
    <xdr:ext cx="469744" cy="259045"/>
    <xdr:sp macro="" textlink="">
      <xdr:nvSpPr>
        <xdr:cNvPr id="720" name="投資及び出資金該当値テキスト"/>
        <xdr:cNvSpPr txBox="1"/>
      </xdr:nvSpPr>
      <xdr:spPr>
        <a:xfrm>
          <a:off x="22212300" y="63585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1,438</a:t>
          </a:r>
          <a:endParaRPr kumimoji="1" lang="ja-JP" altLang="en-US" sz="1000" b="1">
            <a:solidFill>
              <a:srgbClr val="FF0000"/>
            </a:solidFill>
            <a:latin typeface="ＭＳ Ｐゴシック"/>
          </a:endParaRPr>
        </a:p>
      </xdr:txBody>
    </xdr:sp>
    <xdr:clientData/>
  </xdr:oneCellAnchor>
  <xdr:twoCellAnchor>
    <xdr:from>
      <xdr:col>30</xdr:col>
      <xdr:colOff>669925</xdr:colOff>
      <xdr:row>37</xdr:row>
      <xdr:rowOff>156261</xdr:rowOff>
    </xdr:from>
    <xdr:to>
      <xdr:col>31</xdr:col>
      <xdr:colOff>85725</xdr:colOff>
      <xdr:row>38</xdr:row>
      <xdr:rowOff>86410</xdr:rowOff>
    </xdr:to>
    <xdr:sp macro="" textlink="">
      <xdr:nvSpPr>
        <xdr:cNvPr id="721" name="円/楕円 720"/>
        <xdr:cNvSpPr/>
      </xdr:nvSpPr>
      <xdr:spPr>
        <a:xfrm>
          <a:off x="21272500" y="6499911"/>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36</xdr:row>
      <xdr:rowOff>102938</xdr:rowOff>
    </xdr:from>
    <xdr:ext cx="469744" cy="259045"/>
    <xdr:sp macro="" textlink="">
      <xdr:nvSpPr>
        <xdr:cNvPr id="722" name="テキスト ボックス 721"/>
        <xdr:cNvSpPr txBox="1"/>
      </xdr:nvSpPr>
      <xdr:spPr>
        <a:xfrm>
          <a:off x="21088427" y="62751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2,366</a:t>
          </a:r>
          <a:endParaRPr kumimoji="1" lang="ja-JP" altLang="en-US" sz="1000" b="1">
            <a:solidFill>
              <a:srgbClr val="FF0000"/>
            </a:solidFill>
            <a:latin typeface="ＭＳ Ｐゴシック"/>
          </a:endParaRPr>
        </a:p>
      </xdr:txBody>
    </xdr:sp>
    <xdr:clientData/>
  </xdr:oneCellAnchor>
  <xdr:twoCellAnchor>
    <xdr:from>
      <xdr:col>29</xdr:col>
      <xdr:colOff>466725</xdr:colOff>
      <xdr:row>37</xdr:row>
      <xdr:rowOff>104521</xdr:rowOff>
    </xdr:from>
    <xdr:to>
      <xdr:col>29</xdr:col>
      <xdr:colOff>568325</xdr:colOff>
      <xdr:row>38</xdr:row>
      <xdr:rowOff>34671</xdr:rowOff>
    </xdr:to>
    <xdr:sp macro="" textlink="">
      <xdr:nvSpPr>
        <xdr:cNvPr id="723" name="円/楕円 722"/>
        <xdr:cNvSpPr/>
      </xdr:nvSpPr>
      <xdr:spPr>
        <a:xfrm>
          <a:off x="20383500" y="6448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36</xdr:row>
      <xdr:rowOff>51198</xdr:rowOff>
    </xdr:from>
    <xdr:ext cx="469744" cy="259045"/>
    <xdr:sp macro="" textlink="">
      <xdr:nvSpPr>
        <xdr:cNvPr id="724" name="テキスト ボックス 723"/>
        <xdr:cNvSpPr txBox="1"/>
      </xdr:nvSpPr>
      <xdr:spPr>
        <a:xfrm>
          <a:off x="20199427" y="62233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3,045</a:t>
          </a:r>
          <a:endParaRPr kumimoji="1" lang="ja-JP" altLang="en-US" sz="1000" b="1">
            <a:solidFill>
              <a:srgbClr val="FF0000"/>
            </a:solidFill>
            <a:latin typeface="ＭＳ Ｐゴシック"/>
          </a:endParaRPr>
        </a:p>
      </xdr:txBody>
    </xdr:sp>
    <xdr:clientData/>
  </xdr:oneCellAnchor>
  <xdr:twoCellAnchor>
    <xdr:from>
      <xdr:col>28</xdr:col>
      <xdr:colOff>263525</xdr:colOff>
      <xdr:row>36</xdr:row>
      <xdr:rowOff>137668</xdr:rowOff>
    </xdr:from>
    <xdr:to>
      <xdr:col>28</xdr:col>
      <xdr:colOff>365125</xdr:colOff>
      <xdr:row>37</xdr:row>
      <xdr:rowOff>67818</xdr:rowOff>
    </xdr:to>
    <xdr:sp macro="" textlink="">
      <xdr:nvSpPr>
        <xdr:cNvPr id="725" name="円/楕円 724"/>
        <xdr:cNvSpPr/>
      </xdr:nvSpPr>
      <xdr:spPr>
        <a:xfrm>
          <a:off x="19494500" y="6309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35</xdr:row>
      <xdr:rowOff>84345</xdr:rowOff>
    </xdr:from>
    <xdr:ext cx="469744" cy="259045"/>
    <xdr:sp macro="" textlink="">
      <xdr:nvSpPr>
        <xdr:cNvPr id="726" name="テキスト ボックス 725"/>
        <xdr:cNvSpPr txBox="1"/>
      </xdr:nvSpPr>
      <xdr:spPr>
        <a:xfrm>
          <a:off x="19310427" y="60850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4,860</a:t>
          </a:r>
          <a:endParaRPr kumimoji="1" lang="ja-JP" altLang="en-US" sz="1000" b="1">
            <a:solidFill>
              <a:srgbClr val="FF0000"/>
            </a:solidFill>
            <a:latin typeface="ＭＳ Ｐゴシック"/>
          </a:endParaRPr>
        </a:p>
      </xdr:txBody>
    </xdr:sp>
    <xdr:clientData/>
  </xdr:oneCellAnchor>
  <xdr:twoCellAnchor>
    <xdr:from>
      <xdr:col>27</xdr:col>
      <xdr:colOff>60325</xdr:colOff>
      <xdr:row>37</xdr:row>
      <xdr:rowOff>62001</xdr:rowOff>
    </xdr:from>
    <xdr:to>
      <xdr:col>27</xdr:col>
      <xdr:colOff>161925</xdr:colOff>
      <xdr:row>37</xdr:row>
      <xdr:rowOff>163601</xdr:rowOff>
    </xdr:to>
    <xdr:sp macro="" textlink="">
      <xdr:nvSpPr>
        <xdr:cNvPr id="727" name="円/楕円 726"/>
        <xdr:cNvSpPr/>
      </xdr:nvSpPr>
      <xdr:spPr>
        <a:xfrm>
          <a:off x="18605500" y="64056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36</xdr:row>
      <xdr:rowOff>8678</xdr:rowOff>
    </xdr:from>
    <xdr:ext cx="469744" cy="259045"/>
    <xdr:sp macro="" textlink="">
      <xdr:nvSpPr>
        <xdr:cNvPr id="728" name="テキスト ボックス 727"/>
        <xdr:cNvSpPr txBox="1"/>
      </xdr:nvSpPr>
      <xdr:spPr>
        <a:xfrm>
          <a:off x="18421427" y="61808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3,603</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29" name="正方形/長方形 728"/>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30" name="正方形/長方形 729"/>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31" name="正方形/長方形 730"/>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7/39</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32" name="正方形/長方形 731"/>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33" name="正方形/長方形 732"/>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10,183</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34" name="正方形/長方形 733"/>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35" name="正方形/長方形 734"/>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7,790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36" name="正方形/長方形 735"/>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37" name="テキスト ボックス 736"/>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38" name="直線コネクタ 737"/>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58</xdr:row>
      <xdr:rowOff>139700</xdr:rowOff>
    </xdr:from>
    <xdr:to>
      <xdr:col>33</xdr:col>
      <xdr:colOff>314325</xdr:colOff>
      <xdr:row>58</xdr:row>
      <xdr:rowOff>139700</xdr:rowOff>
    </xdr:to>
    <xdr:cxnSp macro="">
      <xdr:nvCxnSpPr>
        <xdr:cNvPr id="739" name="直線コネクタ 738"/>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57</xdr:row>
      <xdr:rowOff>168927</xdr:rowOff>
    </xdr:from>
    <xdr:ext cx="248786" cy="259045"/>
    <xdr:sp macro="" textlink="">
      <xdr:nvSpPr>
        <xdr:cNvPr id="740" name="テキスト ボックス 739"/>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56</xdr:row>
      <xdr:rowOff>25400</xdr:rowOff>
    </xdr:from>
    <xdr:to>
      <xdr:col>33</xdr:col>
      <xdr:colOff>314325</xdr:colOff>
      <xdr:row>56</xdr:row>
      <xdr:rowOff>25400</xdr:rowOff>
    </xdr:to>
    <xdr:cxnSp macro="">
      <xdr:nvCxnSpPr>
        <xdr:cNvPr id="741" name="直線コネクタ 740"/>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55</xdr:row>
      <xdr:rowOff>54627</xdr:rowOff>
    </xdr:from>
    <xdr:ext cx="531299" cy="259045"/>
    <xdr:sp macro="" textlink="">
      <xdr:nvSpPr>
        <xdr:cNvPr id="742" name="テキスト ボックス 741"/>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53</xdr:row>
      <xdr:rowOff>82550</xdr:rowOff>
    </xdr:from>
    <xdr:to>
      <xdr:col>33</xdr:col>
      <xdr:colOff>314325</xdr:colOff>
      <xdr:row>53</xdr:row>
      <xdr:rowOff>82550</xdr:rowOff>
    </xdr:to>
    <xdr:cxnSp macro="">
      <xdr:nvCxnSpPr>
        <xdr:cNvPr id="743" name="直線コネクタ 742"/>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52</xdr:row>
      <xdr:rowOff>111777</xdr:rowOff>
    </xdr:from>
    <xdr:ext cx="531299" cy="259045"/>
    <xdr:sp macro="" textlink="">
      <xdr:nvSpPr>
        <xdr:cNvPr id="744" name="テキスト ボックス 743"/>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50</xdr:row>
      <xdr:rowOff>139700</xdr:rowOff>
    </xdr:from>
    <xdr:to>
      <xdr:col>33</xdr:col>
      <xdr:colOff>314325</xdr:colOff>
      <xdr:row>50</xdr:row>
      <xdr:rowOff>139700</xdr:rowOff>
    </xdr:to>
    <xdr:cxnSp macro="">
      <xdr:nvCxnSpPr>
        <xdr:cNvPr id="745" name="直線コネクタ 744"/>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168927</xdr:rowOff>
    </xdr:from>
    <xdr:ext cx="531299" cy="259045"/>
    <xdr:sp macro="" textlink="">
      <xdr:nvSpPr>
        <xdr:cNvPr id="746" name="テキスト ボックス 745"/>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47" name="直線コネクタ 746"/>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48" name="テキスト ボックス 747"/>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49"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51</xdr:row>
      <xdr:rowOff>79281</xdr:rowOff>
    </xdr:from>
    <xdr:to>
      <xdr:col>32</xdr:col>
      <xdr:colOff>186689</xdr:colOff>
      <xdr:row>58</xdr:row>
      <xdr:rowOff>139700</xdr:rowOff>
    </xdr:to>
    <xdr:cxnSp macro="">
      <xdr:nvCxnSpPr>
        <xdr:cNvPr id="750" name="直線コネクタ 749"/>
        <xdr:cNvCxnSpPr/>
      </xdr:nvCxnSpPr>
      <xdr:spPr>
        <a:xfrm flipV="1">
          <a:off x="22159595" y="8823231"/>
          <a:ext cx="1269" cy="12605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58</xdr:row>
      <xdr:rowOff>143527</xdr:rowOff>
    </xdr:from>
    <xdr:ext cx="249299" cy="259045"/>
    <xdr:sp macro="" textlink="">
      <xdr:nvSpPr>
        <xdr:cNvPr id="751" name="貸付金最小値テキスト"/>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58</xdr:row>
      <xdr:rowOff>139700</xdr:rowOff>
    </xdr:from>
    <xdr:to>
      <xdr:col>32</xdr:col>
      <xdr:colOff>276225</xdr:colOff>
      <xdr:row>58</xdr:row>
      <xdr:rowOff>139700</xdr:rowOff>
    </xdr:to>
    <xdr:cxnSp macro="">
      <xdr:nvCxnSpPr>
        <xdr:cNvPr id="752" name="直線コネクタ 751"/>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50</xdr:row>
      <xdr:rowOff>25958</xdr:rowOff>
    </xdr:from>
    <xdr:ext cx="534377" cy="259045"/>
    <xdr:sp macro="" textlink="">
      <xdr:nvSpPr>
        <xdr:cNvPr id="753" name="貸付金最大値テキスト"/>
        <xdr:cNvSpPr txBox="1"/>
      </xdr:nvSpPr>
      <xdr:spPr>
        <a:xfrm>
          <a:off x="22212300" y="85984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55,143</a:t>
          </a:r>
          <a:endParaRPr kumimoji="1" lang="ja-JP" altLang="en-US" sz="1000" b="1">
            <a:latin typeface="ＭＳ Ｐゴシック"/>
          </a:endParaRPr>
        </a:p>
      </xdr:txBody>
    </xdr:sp>
    <xdr:clientData/>
  </xdr:oneCellAnchor>
  <xdr:twoCellAnchor>
    <xdr:from>
      <xdr:col>32</xdr:col>
      <xdr:colOff>98425</xdr:colOff>
      <xdr:row>51</xdr:row>
      <xdr:rowOff>79281</xdr:rowOff>
    </xdr:from>
    <xdr:to>
      <xdr:col>32</xdr:col>
      <xdr:colOff>276225</xdr:colOff>
      <xdr:row>51</xdr:row>
      <xdr:rowOff>79281</xdr:rowOff>
    </xdr:to>
    <xdr:cxnSp macro="">
      <xdr:nvCxnSpPr>
        <xdr:cNvPr id="754" name="直線コネクタ 753"/>
        <xdr:cNvCxnSpPr/>
      </xdr:nvCxnSpPr>
      <xdr:spPr>
        <a:xfrm>
          <a:off x="22072600" y="88232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56</xdr:row>
      <xdr:rowOff>43802</xdr:rowOff>
    </xdr:from>
    <xdr:to>
      <xdr:col>32</xdr:col>
      <xdr:colOff>187325</xdr:colOff>
      <xdr:row>56</xdr:row>
      <xdr:rowOff>81521</xdr:rowOff>
    </xdr:to>
    <xdr:cxnSp macro="">
      <xdr:nvCxnSpPr>
        <xdr:cNvPr id="755" name="直線コネクタ 754"/>
        <xdr:cNvCxnSpPr/>
      </xdr:nvCxnSpPr>
      <xdr:spPr>
        <a:xfrm>
          <a:off x="21323300" y="9645002"/>
          <a:ext cx="838200" cy="37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57</xdr:row>
      <xdr:rowOff>45130</xdr:rowOff>
    </xdr:from>
    <xdr:ext cx="469744" cy="259045"/>
    <xdr:sp macro="" textlink="">
      <xdr:nvSpPr>
        <xdr:cNvPr id="756" name="貸付金平均値テキスト"/>
        <xdr:cNvSpPr txBox="1"/>
      </xdr:nvSpPr>
      <xdr:spPr>
        <a:xfrm>
          <a:off x="22212300" y="981778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8,471</a:t>
          </a:r>
          <a:endParaRPr kumimoji="1" lang="ja-JP" altLang="en-US" sz="1000" b="1">
            <a:solidFill>
              <a:srgbClr val="000080"/>
            </a:solidFill>
            <a:latin typeface="ＭＳ Ｐゴシック"/>
          </a:endParaRPr>
        </a:p>
      </xdr:txBody>
    </xdr:sp>
    <xdr:clientData/>
  </xdr:oneCellAnchor>
  <xdr:twoCellAnchor>
    <xdr:from>
      <xdr:col>32</xdr:col>
      <xdr:colOff>136525</xdr:colOff>
      <xdr:row>57</xdr:row>
      <xdr:rowOff>66703</xdr:rowOff>
    </xdr:from>
    <xdr:to>
      <xdr:col>32</xdr:col>
      <xdr:colOff>238125</xdr:colOff>
      <xdr:row>57</xdr:row>
      <xdr:rowOff>168303</xdr:rowOff>
    </xdr:to>
    <xdr:sp macro="" textlink="">
      <xdr:nvSpPr>
        <xdr:cNvPr id="757" name="フローチャート : 判断 756"/>
        <xdr:cNvSpPr/>
      </xdr:nvSpPr>
      <xdr:spPr>
        <a:xfrm>
          <a:off x="22110700" y="98393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56</xdr:row>
      <xdr:rowOff>20028</xdr:rowOff>
    </xdr:from>
    <xdr:to>
      <xdr:col>31</xdr:col>
      <xdr:colOff>34925</xdr:colOff>
      <xdr:row>56</xdr:row>
      <xdr:rowOff>43802</xdr:rowOff>
    </xdr:to>
    <xdr:cxnSp macro="">
      <xdr:nvCxnSpPr>
        <xdr:cNvPr id="758" name="直線コネクタ 757"/>
        <xdr:cNvCxnSpPr/>
      </xdr:nvCxnSpPr>
      <xdr:spPr>
        <a:xfrm>
          <a:off x="20434300" y="9621228"/>
          <a:ext cx="889000" cy="237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57</xdr:row>
      <xdr:rowOff>60965</xdr:rowOff>
    </xdr:from>
    <xdr:to>
      <xdr:col>31</xdr:col>
      <xdr:colOff>85725</xdr:colOff>
      <xdr:row>57</xdr:row>
      <xdr:rowOff>162565</xdr:rowOff>
    </xdr:to>
    <xdr:sp macro="" textlink="">
      <xdr:nvSpPr>
        <xdr:cNvPr id="759" name="フローチャート : 判断 758"/>
        <xdr:cNvSpPr/>
      </xdr:nvSpPr>
      <xdr:spPr>
        <a:xfrm>
          <a:off x="21272500" y="9833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57</xdr:row>
      <xdr:rowOff>153692</xdr:rowOff>
    </xdr:from>
    <xdr:ext cx="469744" cy="259045"/>
    <xdr:sp macro="" textlink="">
      <xdr:nvSpPr>
        <xdr:cNvPr id="760" name="テキスト ボックス 759"/>
        <xdr:cNvSpPr txBox="1"/>
      </xdr:nvSpPr>
      <xdr:spPr>
        <a:xfrm>
          <a:off x="21088427" y="99263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8,722</a:t>
          </a:r>
          <a:endParaRPr kumimoji="1" lang="ja-JP" altLang="en-US" sz="1000" b="1">
            <a:solidFill>
              <a:srgbClr val="000080"/>
            </a:solidFill>
            <a:latin typeface="ＭＳ Ｐゴシック"/>
          </a:endParaRPr>
        </a:p>
      </xdr:txBody>
    </xdr:sp>
    <xdr:clientData/>
  </xdr:oneCellAnchor>
  <xdr:twoCellAnchor>
    <xdr:from>
      <xdr:col>28</xdr:col>
      <xdr:colOff>314325</xdr:colOff>
      <xdr:row>56</xdr:row>
      <xdr:rowOff>7752</xdr:rowOff>
    </xdr:from>
    <xdr:to>
      <xdr:col>29</xdr:col>
      <xdr:colOff>517525</xdr:colOff>
      <xdr:row>56</xdr:row>
      <xdr:rowOff>20028</xdr:rowOff>
    </xdr:to>
    <xdr:cxnSp macro="">
      <xdr:nvCxnSpPr>
        <xdr:cNvPr id="761" name="直線コネクタ 760"/>
        <xdr:cNvCxnSpPr/>
      </xdr:nvCxnSpPr>
      <xdr:spPr>
        <a:xfrm>
          <a:off x="19545300" y="9608952"/>
          <a:ext cx="889000" cy="122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57</xdr:row>
      <xdr:rowOff>53764</xdr:rowOff>
    </xdr:from>
    <xdr:to>
      <xdr:col>29</xdr:col>
      <xdr:colOff>568325</xdr:colOff>
      <xdr:row>57</xdr:row>
      <xdr:rowOff>155364</xdr:rowOff>
    </xdr:to>
    <xdr:sp macro="" textlink="">
      <xdr:nvSpPr>
        <xdr:cNvPr id="762" name="フローチャート : 判断 761"/>
        <xdr:cNvSpPr/>
      </xdr:nvSpPr>
      <xdr:spPr>
        <a:xfrm>
          <a:off x="20383500" y="9826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57</xdr:row>
      <xdr:rowOff>146491</xdr:rowOff>
    </xdr:from>
    <xdr:ext cx="469744" cy="259045"/>
    <xdr:sp macro="" textlink="">
      <xdr:nvSpPr>
        <xdr:cNvPr id="763" name="テキスト ボックス 762"/>
        <xdr:cNvSpPr txBox="1"/>
      </xdr:nvSpPr>
      <xdr:spPr>
        <a:xfrm>
          <a:off x="20199427" y="99191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9,037</a:t>
          </a:r>
          <a:endParaRPr kumimoji="1" lang="ja-JP" altLang="en-US" sz="1000" b="1">
            <a:solidFill>
              <a:srgbClr val="000080"/>
            </a:solidFill>
            <a:latin typeface="ＭＳ Ｐゴシック"/>
          </a:endParaRPr>
        </a:p>
      </xdr:txBody>
    </xdr:sp>
    <xdr:clientData/>
  </xdr:oneCellAnchor>
  <xdr:twoCellAnchor>
    <xdr:from>
      <xdr:col>27</xdr:col>
      <xdr:colOff>111125</xdr:colOff>
      <xdr:row>55</xdr:row>
      <xdr:rowOff>151587</xdr:rowOff>
    </xdr:from>
    <xdr:to>
      <xdr:col>28</xdr:col>
      <xdr:colOff>314325</xdr:colOff>
      <xdr:row>56</xdr:row>
      <xdr:rowOff>7752</xdr:rowOff>
    </xdr:to>
    <xdr:cxnSp macro="">
      <xdr:nvCxnSpPr>
        <xdr:cNvPr id="764" name="直線コネクタ 763"/>
        <xdr:cNvCxnSpPr/>
      </xdr:nvCxnSpPr>
      <xdr:spPr>
        <a:xfrm>
          <a:off x="18656300" y="9581337"/>
          <a:ext cx="889000" cy="276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57</xdr:row>
      <xdr:rowOff>30493</xdr:rowOff>
    </xdr:from>
    <xdr:to>
      <xdr:col>28</xdr:col>
      <xdr:colOff>365125</xdr:colOff>
      <xdr:row>57</xdr:row>
      <xdr:rowOff>132093</xdr:rowOff>
    </xdr:to>
    <xdr:sp macro="" textlink="">
      <xdr:nvSpPr>
        <xdr:cNvPr id="765" name="フローチャート : 判断 764"/>
        <xdr:cNvSpPr/>
      </xdr:nvSpPr>
      <xdr:spPr>
        <a:xfrm>
          <a:off x="19494500" y="980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57</xdr:row>
      <xdr:rowOff>123220</xdr:rowOff>
    </xdr:from>
    <xdr:ext cx="534377" cy="259045"/>
    <xdr:sp macro="" textlink="">
      <xdr:nvSpPr>
        <xdr:cNvPr id="766" name="テキスト ボックス 765"/>
        <xdr:cNvSpPr txBox="1"/>
      </xdr:nvSpPr>
      <xdr:spPr>
        <a:xfrm>
          <a:off x="19278111" y="98958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10,055</a:t>
          </a:r>
          <a:endParaRPr kumimoji="1" lang="ja-JP" altLang="en-US" sz="1000" b="1">
            <a:solidFill>
              <a:srgbClr val="000080"/>
            </a:solidFill>
            <a:latin typeface="ＭＳ Ｐゴシック"/>
          </a:endParaRPr>
        </a:p>
      </xdr:txBody>
    </xdr:sp>
    <xdr:clientData/>
  </xdr:oneCellAnchor>
  <xdr:twoCellAnchor>
    <xdr:from>
      <xdr:col>27</xdr:col>
      <xdr:colOff>60325</xdr:colOff>
      <xdr:row>57</xdr:row>
      <xdr:rowOff>14925</xdr:rowOff>
    </xdr:from>
    <xdr:to>
      <xdr:col>27</xdr:col>
      <xdr:colOff>161925</xdr:colOff>
      <xdr:row>57</xdr:row>
      <xdr:rowOff>116525</xdr:rowOff>
    </xdr:to>
    <xdr:sp macro="" textlink="">
      <xdr:nvSpPr>
        <xdr:cNvPr id="767" name="フローチャート : 判断 766"/>
        <xdr:cNvSpPr/>
      </xdr:nvSpPr>
      <xdr:spPr>
        <a:xfrm>
          <a:off x="18605500" y="9787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57</xdr:row>
      <xdr:rowOff>107652</xdr:rowOff>
    </xdr:from>
    <xdr:ext cx="534377" cy="259045"/>
    <xdr:sp macro="" textlink="">
      <xdr:nvSpPr>
        <xdr:cNvPr id="768" name="テキスト ボックス 767"/>
        <xdr:cNvSpPr txBox="1"/>
      </xdr:nvSpPr>
      <xdr:spPr>
        <a:xfrm>
          <a:off x="18389111" y="98803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10,736</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69" name="テキスト ボックス 768"/>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70" name="テキスト ボックス 769"/>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71" name="テキスト ボックス 770"/>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72" name="テキスト ボックス 771"/>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73" name="テキスト ボックス 772"/>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56</xdr:row>
      <xdr:rowOff>30721</xdr:rowOff>
    </xdr:from>
    <xdr:to>
      <xdr:col>32</xdr:col>
      <xdr:colOff>238125</xdr:colOff>
      <xdr:row>56</xdr:row>
      <xdr:rowOff>132321</xdr:rowOff>
    </xdr:to>
    <xdr:sp macro="" textlink="">
      <xdr:nvSpPr>
        <xdr:cNvPr id="774" name="円/楕円 773"/>
        <xdr:cNvSpPr/>
      </xdr:nvSpPr>
      <xdr:spPr>
        <a:xfrm>
          <a:off x="22110700" y="96319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55</xdr:row>
      <xdr:rowOff>53598</xdr:rowOff>
    </xdr:from>
    <xdr:ext cx="534377" cy="259045"/>
    <xdr:sp macro="" textlink="">
      <xdr:nvSpPr>
        <xdr:cNvPr id="775" name="貸付金該当値テキスト"/>
        <xdr:cNvSpPr txBox="1"/>
      </xdr:nvSpPr>
      <xdr:spPr>
        <a:xfrm>
          <a:off x="22212300" y="94833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17,545</a:t>
          </a:r>
          <a:endParaRPr kumimoji="1" lang="ja-JP" altLang="en-US" sz="1000" b="1">
            <a:solidFill>
              <a:srgbClr val="FF0000"/>
            </a:solidFill>
            <a:latin typeface="ＭＳ Ｐゴシック"/>
          </a:endParaRPr>
        </a:p>
      </xdr:txBody>
    </xdr:sp>
    <xdr:clientData/>
  </xdr:oneCellAnchor>
  <xdr:twoCellAnchor>
    <xdr:from>
      <xdr:col>30</xdr:col>
      <xdr:colOff>669925</xdr:colOff>
      <xdr:row>55</xdr:row>
      <xdr:rowOff>164452</xdr:rowOff>
    </xdr:from>
    <xdr:to>
      <xdr:col>31</xdr:col>
      <xdr:colOff>85725</xdr:colOff>
      <xdr:row>56</xdr:row>
      <xdr:rowOff>94602</xdr:rowOff>
    </xdr:to>
    <xdr:sp macro="" textlink="">
      <xdr:nvSpPr>
        <xdr:cNvPr id="776" name="円/楕円 775"/>
        <xdr:cNvSpPr/>
      </xdr:nvSpPr>
      <xdr:spPr>
        <a:xfrm>
          <a:off x="21272500" y="95942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54</xdr:row>
      <xdr:rowOff>111129</xdr:rowOff>
    </xdr:from>
    <xdr:ext cx="534377" cy="259045"/>
    <xdr:sp macro="" textlink="">
      <xdr:nvSpPr>
        <xdr:cNvPr id="777" name="テキスト ボックス 776"/>
        <xdr:cNvSpPr txBox="1"/>
      </xdr:nvSpPr>
      <xdr:spPr>
        <a:xfrm>
          <a:off x="21056111" y="9369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19,195</a:t>
          </a:r>
          <a:endParaRPr kumimoji="1" lang="ja-JP" altLang="en-US" sz="1000" b="1">
            <a:solidFill>
              <a:srgbClr val="FF0000"/>
            </a:solidFill>
            <a:latin typeface="ＭＳ Ｐゴシック"/>
          </a:endParaRPr>
        </a:p>
      </xdr:txBody>
    </xdr:sp>
    <xdr:clientData/>
  </xdr:oneCellAnchor>
  <xdr:twoCellAnchor>
    <xdr:from>
      <xdr:col>29</xdr:col>
      <xdr:colOff>466725</xdr:colOff>
      <xdr:row>55</xdr:row>
      <xdr:rowOff>140678</xdr:rowOff>
    </xdr:from>
    <xdr:to>
      <xdr:col>29</xdr:col>
      <xdr:colOff>568325</xdr:colOff>
      <xdr:row>56</xdr:row>
      <xdr:rowOff>70828</xdr:rowOff>
    </xdr:to>
    <xdr:sp macro="" textlink="">
      <xdr:nvSpPr>
        <xdr:cNvPr id="778" name="円/楕円 777"/>
        <xdr:cNvSpPr/>
      </xdr:nvSpPr>
      <xdr:spPr>
        <a:xfrm>
          <a:off x="20383500" y="9570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54</xdr:row>
      <xdr:rowOff>87355</xdr:rowOff>
    </xdr:from>
    <xdr:ext cx="534377" cy="259045"/>
    <xdr:sp macro="" textlink="">
      <xdr:nvSpPr>
        <xdr:cNvPr id="779" name="テキスト ボックス 778"/>
        <xdr:cNvSpPr txBox="1"/>
      </xdr:nvSpPr>
      <xdr:spPr>
        <a:xfrm>
          <a:off x="20167111" y="93456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20,235</a:t>
          </a:r>
          <a:endParaRPr kumimoji="1" lang="ja-JP" altLang="en-US" sz="1000" b="1">
            <a:solidFill>
              <a:srgbClr val="FF0000"/>
            </a:solidFill>
            <a:latin typeface="ＭＳ Ｐゴシック"/>
          </a:endParaRPr>
        </a:p>
      </xdr:txBody>
    </xdr:sp>
    <xdr:clientData/>
  </xdr:oneCellAnchor>
  <xdr:twoCellAnchor>
    <xdr:from>
      <xdr:col>28</xdr:col>
      <xdr:colOff>263525</xdr:colOff>
      <xdr:row>55</xdr:row>
      <xdr:rowOff>128402</xdr:rowOff>
    </xdr:from>
    <xdr:to>
      <xdr:col>28</xdr:col>
      <xdr:colOff>365125</xdr:colOff>
      <xdr:row>56</xdr:row>
      <xdr:rowOff>58552</xdr:rowOff>
    </xdr:to>
    <xdr:sp macro="" textlink="">
      <xdr:nvSpPr>
        <xdr:cNvPr id="780" name="円/楕円 779"/>
        <xdr:cNvSpPr/>
      </xdr:nvSpPr>
      <xdr:spPr>
        <a:xfrm>
          <a:off x="19494500" y="9558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54</xdr:row>
      <xdr:rowOff>75079</xdr:rowOff>
    </xdr:from>
    <xdr:ext cx="534377" cy="259045"/>
    <xdr:sp macro="" textlink="">
      <xdr:nvSpPr>
        <xdr:cNvPr id="781" name="テキスト ボックス 780"/>
        <xdr:cNvSpPr txBox="1"/>
      </xdr:nvSpPr>
      <xdr:spPr>
        <a:xfrm>
          <a:off x="19278111" y="93333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20,772</a:t>
          </a:r>
          <a:endParaRPr kumimoji="1" lang="ja-JP" altLang="en-US" sz="1000" b="1">
            <a:solidFill>
              <a:srgbClr val="FF0000"/>
            </a:solidFill>
            <a:latin typeface="ＭＳ Ｐゴシック"/>
          </a:endParaRPr>
        </a:p>
      </xdr:txBody>
    </xdr:sp>
    <xdr:clientData/>
  </xdr:oneCellAnchor>
  <xdr:twoCellAnchor>
    <xdr:from>
      <xdr:col>27</xdr:col>
      <xdr:colOff>60325</xdr:colOff>
      <xdr:row>55</xdr:row>
      <xdr:rowOff>100787</xdr:rowOff>
    </xdr:from>
    <xdr:to>
      <xdr:col>27</xdr:col>
      <xdr:colOff>161925</xdr:colOff>
      <xdr:row>56</xdr:row>
      <xdr:rowOff>30937</xdr:rowOff>
    </xdr:to>
    <xdr:sp macro="" textlink="">
      <xdr:nvSpPr>
        <xdr:cNvPr id="782" name="円/楕円 781"/>
        <xdr:cNvSpPr/>
      </xdr:nvSpPr>
      <xdr:spPr>
        <a:xfrm>
          <a:off x="18605500" y="9530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54</xdr:row>
      <xdr:rowOff>47464</xdr:rowOff>
    </xdr:from>
    <xdr:ext cx="534377" cy="259045"/>
    <xdr:sp macro="" textlink="">
      <xdr:nvSpPr>
        <xdr:cNvPr id="783" name="テキスト ボックス 782"/>
        <xdr:cNvSpPr txBox="1"/>
      </xdr:nvSpPr>
      <xdr:spPr>
        <a:xfrm>
          <a:off x="18389111" y="93057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21,980</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784" name="正方形/長方形 783"/>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785" name="正方形/長方形 784"/>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786" name="正方形/長方形 785"/>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5/39</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787" name="正方形/長方形 786"/>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788" name="正方形/長方形 787"/>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42,166</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789" name="正方形/長方形 788"/>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790" name="正方形/長方形 789"/>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49,503</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791" name="正方形/長方形 790"/>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792" name="テキスト ボックス 791"/>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793" name="直線コネクタ 792"/>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80</xdr:row>
      <xdr:rowOff>111777</xdr:rowOff>
    </xdr:from>
    <xdr:ext cx="531299" cy="259045"/>
    <xdr:sp macro="" textlink="">
      <xdr:nvSpPr>
        <xdr:cNvPr id="794" name="テキスト ボックス 793"/>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78</xdr:row>
      <xdr:rowOff>139700</xdr:rowOff>
    </xdr:from>
    <xdr:to>
      <xdr:col>33</xdr:col>
      <xdr:colOff>314325</xdr:colOff>
      <xdr:row>78</xdr:row>
      <xdr:rowOff>139700</xdr:rowOff>
    </xdr:to>
    <xdr:cxnSp macro="">
      <xdr:nvCxnSpPr>
        <xdr:cNvPr id="795" name="直線コネクタ 794"/>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77</xdr:row>
      <xdr:rowOff>168927</xdr:rowOff>
    </xdr:from>
    <xdr:ext cx="531299" cy="259045"/>
    <xdr:sp macro="" textlink="">
      <xdr:nvSpPr>
        <xdr:cNvPr id="796" name="テキスト ボックス 795"/>
        <xdr:cNvSpPr txBox="1"/>
      </xdr:nvSpPr>
      <xdr:spPr>
        <a:xfrm>
          <a:off x="17756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76</xdr:row>
      <xdr:rowOff>25400</xdr:rowOff>
    </xdr:from>
    <xdr:to>
      <xdr:col>33</xdr:col>
      <xdr:colOff>314325</xdr:colOff>
      <xdr:row>76</xdr:row>
      <xdr:rowOff>25400</xdr:rowOff>
    </xdr:to>
    <xdr:cxnSp macro="">
      <xdr:nvCxnSpPr>
        <xdr:cNvPr id="797" name="直線コネクタ 796"/>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75</xdr:row>
      <xdr:rowOff>54627</xdr:rowOff>
    </xdr:from>
    <xdr:ext cx="531299" cy="259045"/>
    <xdr:sp macro="" textlink="">
      <xdr:nvSpPr>
        <xdr:cNvPr id="798" name="テキスト ボックス 797"/>
        <xdr:cNvSpPr txBox="1"/>
      </xdr:nvSpPr>
      <xdr:spPr>
        <a:xfrm>
          <a:off x="17756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73</xdr:row>
      <xdr:rowOff>82550</xdr:rowOff>
    </xdr:from>
    <xdr:to>
      <xdr:col>33</xdr:col>
      <xdr:colOff>314325</xdr:colOff>
      <xdr:row>73</xdr:row>
      <xdr:rowOff>82550</xdr:rowOff>
    </xdr:to>
    <xdr:cxnSp macro="">
      <xdr:nvCxnSpPr>
        <xdr:cNvPr id="799" name="直線コネクタ 798"/>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72</xdr:row>
      <xdr:rowOff>111777</xdr:rowOff>
    </xdr:from>
    <xdr:ext cx="531299" cy="259045"/>
    <xdr:sp macro="" textlink="">
      <xdr:nvSpPr>
        <xdr:cNvPr id="800" name="テキスト ボックス 799"/>
        <xdr:cNvSpPr txBox="1"/>
      </xdr:nvSpPr>
      <xdr:spPr>
        <a:xfrm>
          <a:off x="17756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70</xdr:row>
      <xdr:rowOff>139700</xdr:rowOff>
    </xdr:from>
    <xdr:to>
      <xdr:col>33</xdr:col>
      <xdr:colOff>314325</xdr:colOff>
      <xdr:row>70</xdr:row>
      <xdr:rowOff>139700</xdr:rowOff>
    </xdr:to>
    <xdr:cxnSp macro="">
      <xdr:nvCxnSpPr>
        <xdr:cNvPr id="801" name="直線コネクタ 800"/>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69</xdr:row>
      <xdr:rowOff>168927</xdr:rowOff>
    </xdr:from>
    <xdr:ext cx="531299" cy="259045"/>
    <xdr:sp macro="" textlink="">
      <xdr:nvSpPr>
        <xdr:cNvPr id="802" name="テキスト ボックス 801"/>
        <xdr:cNvSpPr txBox="1"/>
      </xdr:nvSpPr>
      <xdr:spPr>
        <a:xfrm>
          <a:off x="17756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03" name="直線コネクタ 802"/>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67</xdr:row>
      <xdr:rowOff>54627</xdr:rowOff>
    </xdr:from>
    <xdr:ext cx="531299" cy="259045"/>
    <xdr:sp macro="" textlink="">
      <xdr:nvSpPr>
        <xdr:cNvPr id="804" name="テキスト ボックス 803"/>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05"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70</xdr:row>
      <xdr:rowOff>12736</xdr:rowOff>
    </xdr:from>
    <xdr:to>
      <xdr:col>32</xdr:col>
      <xdr:colOff>186689</xdr:colOff>
      <xdr:row>77</xdr:row>
      <xdr:rowOff>33858</xdr:rowOff>
    </xdr:to>
    <xdr:cxnSp macro="">
      <xdr:nvCxnSpPr>
        <xdr:cNvPr id="806" name="直線コネクタ 805"/>
        <xdr:cNvCxnSpPr/>
      </xdr:nvCxnSpPr>
      <xdr:spPr>
        <a:xfrm flipV="1">
          <a:off x="22159595" y="12014236"/>
          <a:ext cx="1269" cy="12212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77</xdr:row>
      <xdr:rowOff>37685</xdr:rowOff>
    </xdr:from>
    <xdr:ext cx="534377" cy="259045"/>
    <xdr:sp macro="" textlink="">
      <xdr:nvSpPr>
        <xdr:cNvPr id="807" name="繰出金最小値テキスト"/>
        <xdr:cNvSpPr txBox="1"/>
      </xdr:nvSpPr>
      <xdr:spPr>
        <a:xfrm>
          <a:off x="22212300" y="132393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26,065</a:t>
          </a:r>
          <a:endParaRPr kumimoji="1" lang="ja-JP" altLang="en-US" sz="1000" b="1">
            <a:latin typeface="ＭＳ Ｐゴシック"/>
          </a:endParaRPr>
        </a:p>
      </xdr:txBody>
    </xdr:sp>
    <xdr:clientData/>
  </xdr:oneCellAnchor>
  <xdr:twoCellAnchor>
    <xdr:from>
      <xdr:col>32</xdr:col>
      <xdr:colOff>98425</xdr:colOff>
      <xdr:row>77</xdr:row>
      <xdr:rowOff>33858</xdr:rowOff>
    </xdr:from>
    <xdr:to>
      <xdr:col>32</xdr:col>
      <xdr:colOff>276225</xdr:colOff>
      <xdr:row>77</xdr:row>
      <xdr:rowOff>33858</xdr:rowOff>
    </xdr:to>
    <xdr:cxnSp macro="">
      <xdr:nvCxnSpPr>
        <xdr:cNvPr id="808" name="直線コネクタ 807"/>
        <xdr:cNvCxnSpPr/>
      </xdr:nvCxnSpPr>
      <xdr:spPr>
        <a:xfrm>
          <a:off x="22072600" y="132355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68</xdr:row>
      <xdr:rowOff>130863</xdr:rowOff>
    </xdr:from>
    <xdr:ext cx="534377" cy="259045"/>
    <xdr:sp macro="" textlink="">
      <xdr:nvSpPr>
        <xdr:cNvPr id="809" name="繰出金最大値テキスト"/>
        <xdr:cNvSpPr txBox="1"/>
      </xdr:nvSpPr>
      <xdr:spPr>
        <a:xfrm>
          <a:off x="22212300" y="117894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52,777</a:t>
          </a:r>
          <a:endParaRPr kumimoji="1" lang="ja-JP" altLang="en-US" sz="1000" b="1">
            <a:latin typeface="ＭＳ Ｐゴシック"/>
          </a:endParaRPr>
        </a:p>
      </xdr:txBody>
    </xdr:sp>
    <xdr:clientData/>
  </xdr:oneCellAnchor>
  <xdr:twoCellAnchor>
    <xdr:from>
      <xdr:col>32</xdr:col>
      <xdr:colOff>98425</xdr:colOff>
      <xdr:row>70</xdr:row>
      <xdr:rowOff>12736</xdr:rowOff>
    </xdr:from>
    <xdr:to>
      <xdr:col>32</xdr:col>
      <xdr:colOff>276225</xdr:colOff>
      <xdr:row>70</xdr:row>
      <xdr:rowOff>12736</xdr:rowOff>
    </xdr:to>
    <xdr:cxnSp macro="">
      <xdr:nvCxnSpPr>
        <xdr:cNvPr id="810" name="直線コネクタ 809"/>
        <xdr:cNvCxnSpPr/>
      </xdr:nvCxnSpPr>
      <xdr:spPr>
        <a:xfrm>
          <a:off x="22072600" y="120142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72</xdr:row>
      <xdr:rowOff>116154</xdr:rowOff>
    </xdr:from>
    <xdr:to>
      <xdr:col>32</xdr:col>
      <xdr:colOff>187325</xdr:colOff>
      <xdr:row>73</xdr:row>
      <xdr:rowOff>123652</xdr:rowOff>
    </xdr:to>
    <xdr:cxnSp macro="">
      <xdr:nvCxnSpPr>
        <xdr:cNvPr id="811" name="直線コネクタ 810"/>
        <xdr:cNvCxnSpPr/>
      </xdr:nvCxnSpPr>
      <xdr:spPr>
        <a:xfrm flipV="1">
          <a:off x="21323300" y="12460554"/>
          <a:ext cx="838200" cy="1789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74</xdr:row>
      <xdr:rowOff>54754</xdr:rowOff>
    </xdr:from>
    <xdr:ext cx="534377" cy="259045"/>
    <xdr:sp macro="" textlink="">
      <xdr:nvSpPr>
        <xdr:cNvPr id="812" name="繰出金平均値テキスト"/>
        <xdr:cNvSpPr txBox="1"/>
      </xdr:nvSpPr>
      <xdr:spPr>
        <a:xfrm>
          <a:off x="22212300" y="1274205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35,275</a:t>
          </a:r>
          <a:endParaRPr kumimoji="1" lang="ja-JP" altLang="en-US" sz="1000" b="1">
            <a:solidFill>
              <a:srgbClr val="000080"/>
            </a:solidFill>
            <a:latin typeface="ＭＳ Ｐゴシック"/>
          </a:endParaRPr>
        </a:p>
      </xdr:txBody>
    </xdr:sp>
    <xdr:clientData/>
  </xdr:oneCellAnchor>
  <xdr:twoCellAnchor>
    <xdr:from>
      <xdr:col>32</xdr:col>
      <xdr:colOff>136525</xdr:colOff>
      <xdr:row>74</xdr:row>
      <xdr:rowOff>76327</xdr:rowOff>
    </xdr:from>
    <xdr:to>
      <xdr:col>32</xdr:col>
      <xdr:colOff>238125</xdr:colOff>
      <xdr:row>75</xdr:row>
      <xdr:rowOff>6477</xdr:rowOff>
    </xdr:to>
    <xdr:sp macro="" textlink="">
      <xdr:nvSpPr>
        <xdr:cNvPr id="813" name="フローチャート : 判断 812"/>
        <xdr:cNvSpPr/>
      </xdr:nvSpPr>
      <xdr:spPr>
        <a:xfrm>
          <a:off x="22110700" y="12763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73</xdr:row>
      <xdr:rowOff>123652</xdr:rowOff>
    </xdr:from>
    <xdr:to>
      <xdr:col>31</xdr:col>
      <xdr:colOff>34925</xdr:colOff>
      <xdr:row>74</xdr:row>
      <xdr:rowOff>24165</xdr:rowOff>
    </xdr:to>
    <xdr:cxnSp macro="">
      <xdr:nvCxnSpPr>
        <xdr:cNvPr id="814" name="直線コネクタ 813"/>
        <xdr:cNvCxnSpPr/>
      </xdr:nvCxnSpPr>
      <xdr:spPr>
        <a:xfrm flipV="1">
          <a:off x="20434300" y="12639502"/>
          <a:ext cx="889000" cy="719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74</xdr:row>
      <xdr:rowOff>91506</xdr:rowOff>
    </xdr:from>
    <xdr:to>
      <xdr:col>31</xdr:col>
      <xdr:colOff>85725</xdr:colOff>
      <xdr:row>75</xdr:row>
      <xdr:rowOff>21656</xdr:rowOff>
    </xdr:to>
    <xdr:sp macro="" textlink="">
      <xdr:nvSpPr>
        <xdr:cNvPr id="815" name="フローチャート : 判断 814"/>
        <xdr:cNvSpPr/>
      </xdr:nvSpPr>
      <xdr:spPr>
        <a:xfrm>
          <a:off x="21272500" y="12778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75</xdr:row>
      <xdr:rowOff>12783</xdr:rowOff>
    </xdr:from>
    <xdr:ext cx="534377" cy="259045"/>
    <xdr:sp macro="" textlink="">
      <xdr:nvSpPr>
        <xdr:cNvPr id="816" name="テキスト ボックス 815"/>
        <xdr:cNvSpPr txBox="1"/>
      </xdr:nvSpPr>
      <xdr:spPr>
        <a:xfrm>
          <a:off x="21056111" y="128715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34,943</a:t>
          </a:r>
          <a:endParaRPr kumimoji="1" lang="ja-JP" altLang="en-US" sz="1000" b="1">
            <a:solidFill>
              <a:srgbClr val="000080"/>
            </a:solidFill>
            <a:latin typeface="ＭＳ Ｐゴシック"/>
          </a:endParaRPr>
        </a:p>
      </xdr:txBody>
    </xdr:sp>
    <xdr:clientData/>
  </xdr:oneCellAnchor>
  <xdr:twoCellAnchor>
    <xdr:from>
      <xdr:col>28</xdr:col>
      <xdr:colOff>314325</xdr:colOff>
      <xdr:row>74</xdr:row>
      <xdr:rowOff>24165</xdr:rowOff>
    </xdr:from>
    <xdr:to>
      <xdr:col>29</xdr:col>
      <xdr:colOff>517525</xdr:colOff>
      <xdr:row>74</xdr:row>
      <xdr:rowOff>63347</xdr:rowOff>
    </xdr:to>
    <xdr:cxnSp macro="">
      <xdr:nvCxnSpPr>
        <xdr:cNvPr id="817" name="直線コネクタ 816"/>
        <xdr:cNvCxnSpPr/>
      </xdr:nvCxnSpPr>
      <xdr:spPr>
        <a:xfrm flipV="1">
          <a:off x="19545300" y="12711465"/>
          <a:ext cx="889000" cy="391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75</xdr:row>
      <xdr:rowOff>13919</xdr:rowOff>
    </xdr:from>
    <xdr:to>
      <xdr:col>29</xdr:col>
      <xdr:colOff>568325</xdr:colOff>
      <xdr:row>75</xdr:row>
      <xdr:rowOff>115519</xdr:rowOff>
    </xdr:to>
    <xdr:sp macro="" textlink="">
      <xdr:nvSpPr>
        <xdr:cNvPr id="818" name="フローチャート : 判断 817"/>
        <xdr:cNvSpPr/>
      </xdr:nvSpPr>
      <xdr:spPr>
        <a:xfrm>
          <a:off x="20383500" y="12872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75</xdr:row>
      <xdr:rowOff>106646</xdr:rowOff>
    </xdr:from>
    <xdr:ext cx="534377" cy="259045"/>
    <xdr:sp macro="" textlink="">
      <xdr:nvSpPr>
        <xdr:cNvPr id="819" name="テキスト ボックス 818"/>
        <xdr:cNvSpPr txBox="1"/>
      </xdr:nvSpPr>
      <xdr:spPr>
        <a:xfrm>
          <a:off x="20167111" y="129653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32,890</a:t>
          </a:r>
          <a:endParaRPr kumimoji="1" lang="ja-JP" altLang="en-US" sz="1000" b="1">
            <a:solidFill>
              <a:srgbClr val="000080"/>
            </a:solidFill>
            <a:latin typeface="ＭＳ Ｐゴシック"/>
          </a:endParaRPr>
        </a:p>
      </xdr:txBody>
    </xdr:sp>
    <xdr:clientData/>
  </xdr:oneCellAnchor>
  <xdr:twoCellAnchor>
    <xdr:from>
      <xdr:col>27</xdr:col>
      <xdr:colOff>111125</xdr:colOff>
      <xdr:row>74</xdr:row>
      <xdr:rowOff>56627</xdr:rowOff>
    </xdr:from>
    <xdr:to>
      <xdr:col>28</xdr:col>
      <xdr:colOff>314325</xdr:colOff>
      <xdr:row>74</xdr:row>
      <xdr:rowOff>63347</xdr:rowOff>
    </xdr:to>
    <xdr:cxnSp macro="">
      <xdr:nvCxnSpPr>
        <xdr:cNvPr id="820" name="直線コネクタ 819"/>
        <xdr:cNvCxnSpPr/>
      </xdr:nvCxnSpPr>
      <xdr:spPr>
        <a:xfrm>
          <a:off x="18656300" y="12743927"/>
          <a:ext cx="889000" cy="6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74</xdr:row>
      <xdr:rowOff>141570</xdr:rowOff>
    </xdr:from>
    <xdr:to>
      <xdr:col>28</xdr:col>
      <xdr:colOff>365125</xdr:colOff>
      <xdr:row>75</xdr:row>
      <xdr:rowOff>71720</xdr:rowOff>
    </xdr:to>
    <xdr:sp macro="" textlink="">
      <xdr:nvSpPr>
        <xdr:cNvPr id="821" name="フローチャート : 判断 820"/>
        <xdr:cNvSpPr/>
      </xdr:nvSpPr>
      <xdr:spPr>
        <a:xfrm>
          <a:off x="19494500" y="12828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75</xdr:row>
      <xdr:rowOff>62847</xdr:rowOff>
    </xdr:from>
    <xdr:ext cx="534377" cy="259045"/>
    <xdr:sp macro="" textlink="">
      <xdr:nvSpPr>
        <xdr:cNvPr id="822" name="テキスト ボックス 821"/>
        <xdr:cNvSpPr txBox="1"/>
      </xdr:nvSpPr>
      <xdr:spPr>
        <a:xfrm>
          <a:off x="19278111" y="129215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33,848</a:t>
          </a:r>
          <a:endParaRPr kumimoji="1" lang="ja-JP" altLang="en-US" sz="1000" b="1">
            <a:solidFill>
              <a:srgbClr val="000080"/>
            </a:solidFill>
            <a:latin typeface="ＭＳ Ｐゴシック"/>
          </a:endParaRPr>
        </a:p>
      </xdr:txBody>
    </xdr:sp>
    <xdr:clientData/>
  </xdr:oneCellAnchor>
  <xdr:twoCellAnchor>
    <xdr:from>
      <xdr:col>27</xdr:col>
      <xdr:colOff>60325</xdr:colOff>
      <xdr:row>74</xdr:row>
      <xdr:rowOff>167539</xdr:rowOff>
    </xdr:from>
    <xdr:to>
      <xdr:col>27</xdr:col>
      <xdr:colOff>161925</xdr:colOff>
      <xdr:row>75</xdr:row>
      <xdr:rowOff>97689</xdr:rowOff>
    </xdr:to>
    <xdr:sp macro="" textlink="">
      <xdr:nvSpPr>
        <xdr:cNvPr id="823" name="フローチャート : 判断 822"/>
        <xdr:cNvSpPr/>
      </xdr:nvSpPr>
      <xdr:spPr>
        <a:xfrm>
          <a:off x="18605500" y="12854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75</xdr:row>
      <xdr:rowOff>88816</xdr:rowOff>
    </xdr:from>
    <xdr:ext cx="534377" cy="259045"/>
    <xdr:sp macro="" textlink="">
      <xdr:nvSpPr>
        <xdr:cNvPr id="824" name="テキスト ボックス 823"/>
        <xdr:cNvSpPr txBox="1"/>
      </xdr:nvSpPr>
      <xdr:spPr>
        <a:xfrm>
          <a:off x="18389111" y="129475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33,280</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25" name="テキスト ボックス 824"/>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26" name="テキスト ボックス 825"/>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27" name="テキスト ボックス 826"/>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28" name="テキスト ボックス 827"/>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29" name="テキスト ボックス 828"/>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72</xdr:row>
      <xdr:rowOff>65354</xdr:rowOff>
    </xdr:from>
    <xdr:to>
      <xdr:col>32</xdr:col>
      <xdr:colOff>238125</xdr:colOff>
      <xdr:row>72</xdr:row>
      <xdr:rowOff>166954</xdr:rowOff>
    </xdr:to>
    <xdr:sp macro="" textlink="">
      <xdr:nvSpPr>
        <xdr:cNvPr id="830" name="円/楕円 829"/>
        <xdr:cNvSpPr/>
      </xdr:nvSpPr>
      <xdr:spPr>
        <a:xfrm>
          <a:off x="22110700" y="12409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71</xdr:row>
      <xdr:rowOff>88231</xdr:rowOff>
    </xdr:from>
    <xdr:ext cx="534377" cy="259045"/>
    <xdr:sp macro="" textlink="">
      <xdr:nvSpPr>
        <xdr:cNvPr id="831" name="繰出金該当値テキスト"/>
        <xdr:cNvSpPr txBox="1"/>
      </xdr:nvSpPr>
      <xdr:spPr>
        <a:xfrm>
          <a:off x="22212300" y="12261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43,015</a:t>
          </a:r>
          <a:endParaRPr kumimoji="1" lang="ja-JP" altLang="en-US" sz="1000" b="1">
            <a:solidFill>
              <a:srgbClr val="FF0000"/>
            </a:solidFill>
            <a:latin typeface="ＭＳ Ｐゴシック"/>
          </a:endParaRPr>
        </a:p>
      </xdr:txBody>
    </xdr:sp>
    <xdr:clientData/>
  </xdr:oneCellAnchor>
  <xdr:twoCellAnchor>
    <xdr:from>
      <xdr:col>30</xdr:col>
      <xdr:colOff>669925</xdr:colOff>
      <xdr:row>73</xdr:row>
      <xdr:rowOff>72852</xdr:rowOff>
    </xdr:from>
    <xdr:to>
      <xdr:col>31</xdr:col>
      <xdr:colOff>85725</xdr:colOff>
      <xdr:row>74</xdr:row>
      <xdr:rowOff>3002</xdr:rowOff>
    </xdr:to>
    <xdr:sp macro="" textlink="">
      <xdr:nvSpPr>
        <xdr:cNvPr id="832" name="円/楕円 831"/>
        <xdr:cNvSpPr/>
      </xdr:nvSpPr>
      <xdr:spPr>
        <a:xfrm>
          <a:off x="21272500" y="12588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72</xdr:row>
      <xdr:rowOff>19529</xdr:rowOff>
    </xdr:from>
    <xdr:ext cx="534377" cy="259045"/>
    <xdr:sp macro="" textlink="">
      <xdr:nvSpPr>
        <xdr:cNvPr id="833" name="テキスト ボックス 832"/>
        <xdr:cNvSpPr txBox="1"/>
      </xdr:nvSpPr>
      <xdr:spPr>
        <a:xfrm>
          <a:off x="21056111" y="123639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39,101</a:t>
          </a:r>
          <a:endParaRPr kumimoji="1" lang="ja-JP" altLang="en-US" sz="1000" b="1">
            <a:solidFill>
              <a:srgbClr val="FF0000"/>
            </a:solidFill>
            <a:latin typeface="ＭＳ Ｐゴシック"/>
          </a:endParaRPr>
        </a:p>
      </xdr:txBody>
    </xdr:sp>
    <xdr:clientData/>
  </xdr:oneCellAnchor>
  <xdr:twoCellAnchor>
    <xdr:from>
      <xdr:col>29</xdr:col>
      <xdr:colOff>466725</xdr:colOff>
      <xdr:row>73</xdr:row>
      <xdr:rowOff>144815</xdr:rowOff>
    </xdr:from>
    <xdr:to>
      <xdr:col>29</xdr:col>
      <xdr:colOff>568325</xdr:colOff>
      <xdr:row>74</xdr:row>
      <xdr:rowOff>74965</xdr:rowOff>
    </xdr:to>
    <xdr:sp macro="" textlink="">
      <xdr:nvSpPr>
        <xdr:cNvPr id="834" name="円/楕円 833"/>
        <xdr:cNvSpPr/>
      </xdr:nvSpPr>
      <xdr:spPr>
        <a:xfrm>
          <a:off x="20383500" y="12660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72</xdr:row>
      <xdr:rowOff>91492</xdr:rowOff>
    </xdr:from>
    <xdr:ext cx="534377" cy="259045"/>
    <xdr:sp macro="" textlink="">
      <xdr:nvSpPr>
        <xdr:cNvPr id="835" name="テキスト ボックス 834"/>
        <xdr:cNvSpPr txBox="1"/>
      </xdr:nvSpPr>
      <xdr:spPr>
        <a:xfrm>
          <a:off x="20167111" y="124358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37,527</a:t>
          </a:r>
          <a:endParaRPr kumimoji="1" lang="ja-JP" altLang="en-US" sz="1000" b="1">
            <a:solidFill>
              <a:srgbClr val="FF0000"/>
            </a:solidFill>
            <a:latin typeface="ＭＳ Ｐゴシック"/>
          </a:endParaRPr>
        </a:p>
      </xdr:txBody>
    </xdr:sp>
    <xdr:clientData/>
  </xdr:oneCellAnchor>
  <xdr:twoCellAnchor>
    <xdr:from>
      <xdr:col>28</xdr:col>
      <xdr:colOff>263525</xdr:colOff>
      <xdr:row>74</xdr:row>
      <xdr:rowOff>12547</xdr:rowOff>
    </xdr:from>
    <xdr:to>
      <xdr:col>28</xdr:col>
      <xdr:colOff>365125</xdr:colOff>
      <xdr:row>74</xdr:row>
      <xdr:rowOff>114147</xdr:rowOff>
    </xdr:to>
    <xdr:sp macro="" textlink="">
      <xdr:nvSpPr>
        <xdr:cNvPr id="836" name="円/楕円 835"/>
        <xdr:cNvSpPr/>
      </xdr:nvSpPr>
      <xdr:spPr>
        <a:xfrm>
          <a:off x="19494500" y="126998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72</xdr:row>
      <xdr:rowOff>130674</xdr:rowOff>
    </xdr:from>
    <xdr:ext cx="534377" cy="259045"/>
    <xdr:sp macro="" textlink="">
      <xdr:nvSpPr>
        <xdr:cNvPr id="837" name="テキスト ボックス 836"/>
        <xdr:cNvSpPr txBox="1"/>
      </xdr:nvSpPr>
      <xdr:spPr>
        <a:xfrm>
          <a:off x="19278111" y="124750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36,670</a:t>
          </a:r>
          <a:endParaRPr kumimoji="1" lang="ja-JP" altLang="en-US" sz="1000" b="1">
            <a:solidFill>
              <a:srgbClr val="FF0000"/>
            </a:solidFill>
            <a:latin typeface="ＭＳ Ｐゴシック"/>
          </a:endParaRPr>
        </a:p>
      </xdr:txBody>
    </xdr:sp>
    <xdr:clientData/>
  </xdr:oneCellAnchor>
  <xdr:twoCellAnchor>
    <xdr:from>
      <xdr:col>27</xdr:col>
      <xdr:colOff>60325</xdr:colOff>
      <xdr:row>74</xdr:row>
      <xdr:rowOff>5827</xdr:rowOff>
    </xdr:from>
    <xdr:to>
      <xdr:col>27</xdr:col>
      <xdr:colOff>161925</xdr:colOff>
      <xdr:row>74</xdr:row>
      <xdr:rowOff>107427</xdr:rowOff>
    </xdr:to>
    <xdr:sp macro="" textlink="">
      <xdr:nvSpPr>
        <xdr:cNvPr id="838" name="円/楕円 837"/>
        <xdr:cNvSpPr/>
      </xdr:nvSpPr>
      <xdr:spPr>
        <a:xfrm>
          <a:off x="18605500" y="126931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72</xdr:row>
      <xdr:rowOff>123954</xdr:rowOff>
    </xdr:from>
    <xdr:ext cx="534377" cy="259045"/>
    <xdr:sp macro="" textlink="">
      <xdr:nvSpPr>
        <xdr:cNvPr id="839" name="テキスト ボックス 838"/>
        <xdr:cNvSpPr txBox="1"/>
      </xdr:nvSpPr>
      <xdr:spPr>
        <a:xfrm>
          <a:off x="18389111" y="124683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36,817</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40" name="正方形/長方形 839"/>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41" name="正方形/長方形 840"/>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42" name="正方形/長方形 841"/>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43" name="正方形/長方形 842"/>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44" name="正方形/長方形 843"/>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45" name="正方形/長方形 844"/>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46" name="正方形/長方形 845"/>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47" name="正方形/長方形 846"/>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48" name="テキスト ボックス 847"/>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49" name="直線コネクタ 848"/>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94</xdr:row>
      <xdr:rowOff>139700</xdr:rowOff>
    </xdr:from>
    <xdr:to>
      <xdr:col>33</xdr:col>
      <xdr:colOff>314325</xdr:colOff>
      <xdr:row>94</xdr:row>
      <xdr:rowOff>139700</xdr:rowOff>
    </xdr:to>
    <xdr:cxnSp macro="">
      <xdr:nvCxnSpPr>
        <xdr:cNvPr id="850" name="直線コネクタ 849"/>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93</xdr:row>
      <xdr:rowOff>168927</xdr:rowOff>
    </xdr:from>
    <xdr:ext cx="248786" cy="259045"/>
    <xdr:sp macro="" textlink="">
      <xdr:nvSpPr>
        <xdr:cNvPr id="851" name="テキスト ボックス 850"/>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52" name="直線コネクタ 851"/>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87</xdr:row>
      <xdr:rowOff>54627</xdr:rowOff>
    </xdr:from>
    <xdr:ext cx="248786" cy="259045"/>
    <xdr:sp macro="" textlink="">
      <xdr:nvSpPr>
        <xdr:cNvPr id="853" name="テキスト ボックス 852"/>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54"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94</xdr:row>
      <xdr:rowOff>139700</xdr:rowOff>
    </xdr:from>
    <xdr:to>
      <xdr:col>32</xdr:col>
      <xdr:colOff>186689</xdr:colOff>
      <xdr:row>94</xdr:row>
      <xdr:rowOff>139700</xdr:rowOff>
    </xdr:to>
    <xdr:cxnSp macro="">
      <xdr:nvCxnSpPr>
        <xdr:cNvPr id="855" name="直線コネクタ 854"/>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95</xdr:row>
      <xdr:rowOff>10177</xdr:rowOff>
    </xdr:from>
    <xdr:ext cx="249299" cy="259045"/>
    <xdr:sp macro="" textlink="">
      <xdr:nvSpPr>
        <xdr:cNvPr id="856"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57" name="直線コネクタ 856"/>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93</xdr:row>
      <xdr:rowOff>10177</xdr:rowOff>
    </xdr:from>
    <xdr:ext cx="249299" cy="259045"/>
    <xdr:sp macro="" textlink="">
      <xdr:nvSpPr>
        <xdr:cNvPr id="858"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59" name="直線コネクタ 858"/>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94</xdr:row>
      <xdr:rowOff>139700</xdr:rowOff>
    </xdr:from>
    <xdr:to>
      <xdr:col>32</xdr:col>
      <xdr:colOff>187325</xdr:colOff>
      <xdr:row>94</xdr:row>
      <xdr:rowOff>139700</xdr:rowOff>
    </xdr:to>
    <xdr:cxnSp macro="">
      <xdr:nvCxnSpPr>
        <xdr:cNvPr id="860" name="直線コネクタ 859"/>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94</xdr:row>
      <xdr:rowOff>67327</xdr:rowOff>
    </xdr:from>
    <xdr:ext cx="249299" cy="259045"/>
    <xdr:sp macro="" textlink="">
      <xdr:nvSpPr>
        <xdr:cNvPr id="861"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62" name="フローチャート : 判断 861"/>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94</xdr:row>
      <xdr:rowOff>139700</xdr:rowOff>
    </xdr:from>
    <xdr:to>
      <xdr:col>31</xdr:col>
      <xdr:colOff>34925</xdr:colOff>
      <xdr:row>94</xdr:row>
      <xdr:rowOff>139700</xdr:rowOff>
    </xdr:to>
    <xdr:cxnSp macro="">
      <xdr:nvCxnSpPr>
        <xdr:cNvPr id="863" name="直線コネクタ 862"/>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94</xdr:row>
      <xdr:rowOff>88900</xdr:rowOff>
    </xdr:from>
    <xdr:to>
      <xdr:col>31</xdr:col>
      <xdr:colOff>85725</xdr:colOff>
      <xdr:row>95</xdr:row>
      <xdr:rowOff>19050</xdr:rowOff>
    </xdr:to>
    <xdr:sp macro="" textlink="">
      <xdr:nvSpPr>
        <xdr:cNvPr id="864" name="フローチャート : 判断 863"/>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95</xdr:row>
      <xdr:rowOff>10177</xdr:rowOff>
    </xdr:from>
    <xdr:ext cx="249299" cy="259045"/>
    <xdr:sp macro="" textlink="">
      <xdr:nvSpPr>
        <xdr:cNvPr id="865" name="テキスト ボックス 864"/>
        <xdr:cNvSpPr txBox="1"/>
      </xdr:nvSpPr>
      <xdr:spPr>
        <a:xfrm>
          <a:off x="21198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94</xdr:row>
      <xdr:rowOff>139700</xdr:rowOff>
    </xdr:from>
    <xdr:to>
      <xdr:col>29</xdr:col>
      <xdr:colOff>517525</xdr:colOff>
      <xdr:row>94</xdr:row>
      <xdr:rowOff>139700</xdr:rowOff>
    </xdr:to>
    <xdr:cxnSp macro="">
      <xdr:nvCxnSpPr>
        <xdr:cNvPr id="866" name="直線コネクタ 865"/>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94</xdr:row>
      <xdr:rowOff>88900</xdr:rowOff>
    </xdr:from>
    <xdr:to>
      <xdr:col>29</xdr:col>
      <xdr:colOff>568325</xdr:colOff>
      <xdr:row>95</xdr:row>
      <xdr:rowOff>19050</xdr:rowOff>
    </xdr:to>
    <xdr:sp macro="" textlink="">
      <xdr:nvSpPr>
        <xdr:cNvPr id="867" name="フローチャート : 判断 866"/>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95</xdr:row>
      <xdr:rowOff>10177</xdr:rowOff>
    </xdr:from>
    <xdr:ext cx="249299" cy="259045"/>
    <xdr:sp macro="" textlink="">
      <xdr:nvSpPr>
        <xdr:cNvPr id="868" name="テキスト ボックス 867"/>
        <xdr:cNvSpPr txBox="1"/>
      </xdr:nvSpPr>
      <xdr:spPr>
        <a:xfrm>
          <a:off x="20309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94</xdr:row>
      <xdr:rowOff>139700</xdr:rowOff>
    </xdr:from>
    <xdr:to>
      <xdr:col>28</xdr:col>
      <xdr:colOff>314325</xdr:colOff>
      <xdr:row>94</xdr:row>
      <xdr:rowOff>139700</xdr:rowOff>
    </xdr:to>
    <xdr:cxnSp macro="">
      <xdr:nvCxnSpPr>
        <xdr:cNvPr id="869" name="直線コネクタ 868"/>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94</xdr:row>
      <xdr:rowOff>88900</xdr:rowOff>
    </xdr:from>
    <xdr:to>
      <xdr:col>28</xdr:col>
      <xdr:colOff>365125</xdr:colOff>
      <xdr:row>95</xdr:row>
      <xdr:rowOff>19050</xdr:rowOff>
    </xdr:to>
    <xdr:sp macro="" textlink="">
      <xdr:nvSpPr>
        <xdr:cNvPr id="870" name="フローチャート : 判断 869"/>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95</xdr:row>
      <xdr:rowOff>10177</xdr:rowOff>
    </xdr:from>
    <xdr:ext cx="249299" cy="259045"/>
    <xdr:sp macro="" textlink="">
      <xdr:nvSpPr>
        <xdr:cNvPr id="871" name="テキスト ボックス 870"/>
        <xdr:cNvSpPr txBox="1"/>
      </xdr:nvSpPr>
      <xdr:spPr>
        <a:xfrm>
          <a:off x="19420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72" name="フローチャート : 判断 871"/>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95</xdr:row>
      <xdr:rowOff>10177</xdr:rowOff>
    </xdr:from>
    <xdr:ext cx="249299" cy="259045"/>
    <xdr:sp macro="" textlink="">
      <xdr:nvSpPr>
        <xdr:cNvPr id="873" name="テキスト ボックス 872"/>
        <xdr:cNvSpPr txBox="1"/>
      </xdr:nvSpPr>
      <xdr:spPr>
        <a:xfrm>
          <a:off x="18531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874" name="テキスト ボックス 873"/>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875" name="テキスト ボックス 874"/>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876" name="テキスト ボックス 875"/>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877" name="テキスト ボックス 876"/>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878" name="テキスト ボックス 877"/>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79" name="円/楕円 878"/>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93</xdr:row>
      <xdr:rowOff>124477</xdr:rowOff>
    </xdr:from>
    <xdr:ext cx="249299" cy="259045"/>
    <xdr:sp macro="" textlink="">
      <xdr:nvSpPr>
        <xdr:cNvPr id="880"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94</xdr:row>
      <xdr:rowOff>88900</xdr:rowOff>
    </xdr:from>
    <xdr:to>
      <xdr:col>31</xdr:col>
      <xdr:colOff>85725</xdr:colOff>
      <xdr:row>95</xdr:row>
      <xdr:rowOff>19050</xdr:rowOff>
    </xdr:to>
    <xdr:sp macro="" textlink="">
      <xdr:nvSpPr>
        <xdr:cNvPr id="881" name="円/楕円 880"/>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93</xdr:row>
      <xdr:rowOff>35577</xdr:rowOff>
    </xdr:from>
    <xdr:ext cx="249299" cy="259045"/>
    <xdr:sp macro="" textlink="">
      <xdr:nvSpPr>
        <xdr:cNvPr id="882" name="テキスト ボックス 881"/>
        <xdr:cNvSpPr txBox="1"/>
      </xdr:nvSpPr>
      <xdr:spPr>
        <a:xfrm>
          <a:off x="21198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94</xdr:row>
      <xdr:rowOff>88900</xdr:rowOff>
    </xdr:from>
    <xdr:to>
      <xdr:col>29</xdr:col>
      <xdr:colOff>568325</xdr:colOff>
      <xdr:row>95</xdr:row>
      <xdr:rowOff>19050</xdr:rowOff>
    </xdr:to>
    <xdr:sp macro="" textlink="">
      <xdr:nvSpPr>
        <xdr:cNvPr id="883" name="円/楕円 882"/>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93</xdr:row>
      <xdr:rowOff>35577</xdr:rowOff>
    </xdr:from>
    <xdr:ext cx="249299" cy="259045"/>
    <xdr:sp macro="" textlink="">
      <xdr:nvSpPr>
        <xdr:cNvPr id="884" name="テキスト ボックス 883"/>
        <xdr:cNvSpPr txBox="1"/>
      </xdr:nvSpPr>
      <xdr:spPr>
        <a:xfrm>
          <a:off x="20309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94</xdr:row>
      <xdr:rowOff>88900</xdr:rowOff>
    </xdr:from>
    <xdr:to>
      <xdr:col>28</xdr:col>
      <xdr:colOff>365125</xdr:colOff>
      <xdr:row>95</xdr:row>
      <xdr:rowOff>19050</xdr:rowOff>
    </xdr:to>
    <xdr:sp macro="" textlink="">
      <xdr:nvSpPr>
        <xdr:cNvPr id="885" name="円/楕円 884"/>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93</xdr:row>
      <xdr:rowOff>35577</xdr:rowOff>
    </xdr:from>
    <xdr:ext cx="249299" cy="259045"/>
    <xdr:sp macro="" textlink="">
      <xdr:nvSpPr>
        <xdr:cNvPr id="886" name="テキスト ボックス 885"/>
        <xdr:cNvSpPr txBox="1"/>
      </xdr:nvSpPr>
      <xdr:spPr>
        <a:xfrm>
          <a:off x="19420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87" name="円/楕円 886"/>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93</xdr:row>
      <xdr:rowOff>35577</xdr:rowOff>
    </xdr:from>
    <xdr:ext cx="249299" cy="259045"/>
    <xdr:sp macro="" textlink="">
      <xdr:nvSpPr>
        <xdr:cNvPr id="888" name="テキスト ボックス 887"/>
        <xdr:cNvSpPr txBox="1"/>
      </xdr:nvSpPr>
      <xdr:spPr>
        <a:xfrm>
          <a:off x="18531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89" name="正方形/長方形 888"/>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90" name="正方形/長方形 889"/>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91" name="テキスト ボックス 890"/>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solidFill>
                <a:srgbClr val="FF0000"/>
              </a:solidFill>
              <a:effectLst/>
              <a:latin typeface="+mn-lt"/>
              <a:ea typeface="+mn-ea"/>
              <a:cs typeface="+mn-cs"/>
            </a:rPr>
            <a:t>　</a:t>
          </a:r>
          <a:r>
            <a:rPr kumimoji="1" lang="ja-JP" altLang="en-US" sz="1300">
              <a:solidFill>
                <a:sysClr val="windowText" lastClr="000000"/>
              </a:solidFill>
              <a:effectLst/>
              <a:latin typeface="+mn-lt"/>
              <a:ea typeface="+mn-ea"/>
              <a:cs typeface="+mn-cs"/>
            </a:rPr>
            <a:t>歳出決算総額は、住民一人当たり</a:t>
          </a:r>
          <a:r>
            <a:rPr kumimoji="1" lang="en-US" altLang="ja-JP" sz="1300">
              <a:solidFill>
                <a:sysClr val="windowText" lastClr="000000"/>
              </a:solidFill>
              <a:effectLst/>
              <a:latin typeface="+mn-lt"/>
              <a:ea typeface="+mn-ea"/>
              <a:cs typeface="+mn-cs"/>
            </a:rPr>
            <a:t>454,659</a:t>
          </a:r>
          <a:r>
            <a:rPr kumimoji="1" lang="ja-JP" altLang="en-US" sz="1300">
              <a:solidFill>
                <a:sysClr val="windowText" lastClr="000000"/>
              </a:solidFill>
              <a:effectLst/>
              <a:latin typeface="+mn-lt"/>
              <a:ea typeface="+mn-ea"/>
              <a:cs typeface="+mn-cs"/>
            </a:rPr>
            <a:t>円となっている。主な構成項目である扶助費は、住民一人当たり</a:t>
          </a:r>
          <a:r>
            <a:rPr kumimoji="1" lang="en-US" altLang="ja-JP" sz="1300">
              <a:solidFill>
                <a:sysClr val="windowText" lastClr="000000"/>
              </a:solidFill>
              <a:effectLst/>
              <a:latin typeface="+mn-lt"/>
              <a:ea typeface="+mn-ea"/>
              <a:cs typeface="+mn-cs"/>
            </a:rPr>
            <a:t>118,679</a:t>
          </a:r>
          <a:r>
            <a:rPr kumimoji="1" lang="ja-JP" altLang="en-US" sz="1300">
              <a:solidFill>
                <a:sysClr val="windowText" lastClr="000000"/>
              </a:solidFill>
              <a:effectLst/>
              <a:latin typeface="+mn-lt"/>
              <a:ea typeface="+mn-ea"/>
              <a:cs typeface="+mn-cs"/>
            </a:rPr>
            <a:t>円となっており、少子高齢社会の到来による社会保障関連経費の増加により、全国的に高い水準で推移している。平成</a:t>
          </a:r>
          <a:r>
            <a:rPr kumimoji="1" lang="en-US" altLang="ja-JP" sz="1300">
              <a:solidFill>
                <a:sysClr val="windowText" lastClr="000000"/>
              </a:solidFill>
              <a:effectLst/>
              <a:latin typeface="+mn-lt"/>
              <a:ea typeface="+mn-ea"/>
              <a:cs typeface="+mn-cs"/>
            </a:rPr>
            <a:t>24</a:t>
          </a:r>
          <a:r>
            <a:rPr kumimoji="1" lang="ja-JP" altLang="en-US" sz="1300">
              <a:solidFill>
                <a:sysClr val="windowText" lastClr="000000"/>
              </a:solidFill>
              <a:effectLst/>
              <a:latin typeface="+mn-lt"/>
              <a:ea typeface="+mn-ea"/>
              <a:cs typeface="+mn-cs"/>
            </a:rPr>
            <a:t>年度から</a:t>
          </a:r>
          <a:r>
            <a:rPr kumimoji="1" lang="en-US" altLang="ja-JP" sz="1300">
              <a:solidFill>
                <a:sysClr val="windowText" lastClr="000000"/>
              </a:solidFill>
              <a:effectLst/>
              <a:latin typeface="+mn-lt"/>
              <a:ea typeface="+mn-ea"/>
              <a:cs typeface="+mn-cs"/>
            </a:rPr>
            <a:t>10</a:t>
          </a:r>
          <a:r>
            <a:rPr kumimoji="1" lang="ja-JP" altLang="en-US" sz="1300">
              <a:solidFill>
                <a:sysClr val="windowText" lastClr="000000"/>
              </a:solidFill>
              <a:effectLst/>
              <a:latin typeface="+mn-lt"/>
              <a:ea typeface="+mn-ea"/>
              <a:cs typeface="+mn-cs"/>
            </a:rPr>
            <a:t>万円超で推移してきており、上昇傾向が続いている全国平均、類似団体平均と比べて高い水準にある。 </a:t>
          </a: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solidFill>
                <a:sysClr val="windowText" lastClr="000000"/>
              </a:solidFill>
              <a:effectLst/>
              <a:latin typeface="+mn-lt"/>
              <a:ea typeface="+mn-ea"/>
              <a:cs typeface="+mn-cs"/>
            </a:rPr>
            <a:t>　物件費は住民一人当たり</a:t>
          </a:r>
          <a:r>
            <a:rPr kumimoji="1" lang="en-US" altLang="ja-JP" sz="1300">
              <a:solidFill>
                <a:sysClr val="windowText" lastClr="000000"/>
              </a:solidFill>
              <a:effectLst/>
              <a:latin typeface="+mn-lt"/>
              <a:ea typeface="+mn-ea"/>
              <a:cs typeface="+mn-cs"/>
            </a:rPr>
            <a:t>60,242</a:t>
          </a:r>
          <a:r>
            <a:rPr kumimoji="1" lang="ja-JP" altLang="en-US" sz="1300">
              <a:solidFill>
                <a:sysClr val="windowText" lastClr="000000"/>
              </a:solidFill>
              <a:effectLst/>
              <a:latin typeface="+mn-lt"/>
              <a:ea typeface="+mn-ea"/>
              <a:cs typeface="+mn-cs"/>
            </a:rPr>
            <a:t>円となっており、全国平均、県平均及び類似団体と比較して一人当たりコストが高い状況となっている。これは、近年のふるさと納税制度推進事業の増加等によるものであり、前年度決算と比較すると</a:t>
          </a:r>
          <a:r>
            <a:rPr kumimoji="1" lang="en-US" altLang="ja-JP" sz="1300">
              <a:solidFill>
                <a:sysClr val="windowText" lastClr="000000"/>
              </a:solidFill>
              <a:effectLst/>
              <a:latin typeface="+mn-lt"/>
              <a:ea typeface="+mn-ea"/>
              <a:cs typeface="+mn-cs"/>
            </a:rPr>
            <a:t>11.4</a:t>
          </a:r>
          <a:r>
            <a:rPr kumimoji="1" lang="ja-JP" altLang="en-US" sz="1300">
              <a:solidFill>
                <a:sysClr val="windowText" lastClr="000000"/>
              </a:solidFill>
              <a:effectLst/>
              <a:latin typeface="+mn-lt"/>
              <a:ea typeface="+mn-ea"/>
              <a:cs typeface="+mn-cs"/>
            </a:rPr>
            <a:t>％増となっている。</a:t>
          </a:r>
          <a:endParaRPr kumimoji="1" lang="en-US" altLang="ja-JP" sz="130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solidFill>
                <a:sysClr val="windowText" lastClr="000000"/>
              </a:solidFill>
              <a:effectLst/>
              <a:latin typeface="+mn-lt"/>
              <a:ea typeface="+mn-ea"/>
              <a:cs typeface="+mn-cs"/>
            </a:rPr>
            <a:t>　</a:t>
          </a:r>
          <a:r>
            <a:rPr kumimoji="1" lang="ja-JP" altLang="en-US" sz="1300">
              <a:solidFill>
                <a:schemeClr val="dk1"/>
              </a:solidFill>
              <a:effectLst/>
              <a:latin typeface="+mn-lt"/>
              <a:ea typeface="+mn-ea"/>
              <a:cs typeface="+mn-cs"/>
            </a:rPr>
            <a:t>公債</a:t>
          </a:r>
          <a:r>
            <a:rPr kumimoji="1" lang="ja-JP" altLang="ja-JP" sz="1300">
              <a:solidFill>
                <a:schemeClr val="dk1"/>
              </a:solidFill>
              <a:effectLst/>
              <a:latin typeface="+mn-lt"/>
              <a:ea typeface="+mn-ea"/>
              <a:cs typeface="+mn-cs"/>
            </a:rPr>
            <a:t>費は住民一人当たり</a:t>
          </a:r>
          <a:r>
            <a:rPr kumimoji="1" lang="en-US" altLang="ja-JP" sz="1300">
              <a:solidFill>
                <a:schemeClr val="dk1"/>
              </a:solidFill>
              <a:effectLst/>
              <a:latin typeface="+mn-lt"/>
              <a:ea typeface="+mn-ea"/>
              <a:cs typeface="+mn-cs"/>
            </a:rPr>
            <a:t>49,893</a:t>
          </a:r>
          <a:r>
            <a:rPr kumimoji="1" lang="ja-JP" altLang="ja-JP" sz="1300">
              <a:solidFill>
                <a:schemeClr val="dk1"/>
              </a:solidFill>
              <a:effectLst/>
              <a:latin typeface="+mn-lt"/>
              <a:ea typeface="+mn-ea"/>
              <a:cs typeface="+mn-cs"/>
            </a:rPr>
            <a:t>円となっており、全国平均</a:t>
          </a:r>
          <a:r>
            <a:rPr kumimoji="1" lang="ja-JP" altLang="en-US" sz="1300">
              <a:solidFill>
                <a:schemeClr val="dk1"/>
              </a:solidFill>
              <a:effectLst/>
              <a:latin typeface="+mn-lt"/>
              <a:ea typeface="+mn-ea"/>
              <a:cs typeface="+mn-cs"/>
            </a:rPr>
            <a:t>を下回っているものの</a:t>
          </a:r>
          <a:r>
            <a:rPr kumimoji="1" lang="ja-JP" altLang="ja-JP" sz="1300">
              <a:solidFill>
                <a:schemeClr val="dk1"/>
              </a:solidFill>
              <a:effectLst/>
              <a:latin typeface="+mn-lt"/>
              <a:ea typeface="+mn-ea"/>
              <a:cs typeface="+mn-cs"/>
            </a:rPr>
            <a:t>県平均及び類似団体と比較して一人当たりコストが高い状況となっている。前年度決算と比較すると</a:t>
          </a:r>
          <a:r>
            <a:rPr kumimoji="1" lang="en-US" altLang="ja-JP" sz="1300">
              <a:solidFill>
                <a:schemeClr val="dk1"/>
              </a:solidFill>
              <a:effectLst/>
              <a:latin typeface="+mn-lt"/>
              <a:ea typeface="+mn-ea"/>
              <a:cs typeface="+mn-cs"/>
            </a:rPr>
            <a:t>4.7</a:t>
          </a:r>
          <a:r>
            <a:rPr kumimoji="1" lang="ja-JP" altLang="en-US" sz="1300">
              <a:solidFill>
                <a:schemeClr val="dk1"/>
              </a:solidFill>
              <a:effectLst/>
              <a:latin typeface="+mn-lt"/>
              <a:ea typeface="+mn-ea"/>
              <a:cs typeface="+mn-cs"/>
            </a:rPr>
            <a:t>％減</a:t>
          </a:r>
          <a:r>
            <a:rPr kumimoji="1" lang="ja-JP" altLang="ja-JP" sz="1300">
              <a:solidFill>
                <a:schemeClr val="dk1"/>
              </a:solidFill>
              <a:effectLst/>
              <a:latin typeface="+mn-lt"/>
              <a:ea typeface="+mn-ea"/>
              <a:cs typeface="+mn-cs"/>
            </a:rPr>
            <a:t>となっている</a:t>
          </a:r>
          <a:r>
            <a:rPr kumimoji="1" lang="ja-JP" altLang="en-US" sz="1300">
              <a:solidFill>
                <a:schemeClr val="dk1"/>
              </a:solidFill>
              <a:effectLst/>
              <a:latin typeface="+mn-lt"/>
              <a:ea typeface="+mn-ea"/>
              <a:cs typeface="+mn-cs"/>
            </a:rPr>
            <a:t>。今後は、臨時財政対策債の元金償還が本格化するものの、近年地方債発行を元金償還の範囲内に抑えていることから減少傾向になると思われます。</a:t>
          </a:r>
          <a:endParaRPr lang="ja-JP" altLang="ja-JP" sz="13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長崎県佐世保市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258,466
256,843
426.06
122,153,207
117,513,869
4,272,956
61,596,907
110,340,657</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8.2
27.6</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H27  </a:t>
          </a:r>
          <a:r>
            <a:rPr kumimoji="1" lang="ja-JP" altLang="en-US" sz="1100" b="1">
              <a:solidFill>
                <a:srgbClr val="000000"/>
              </a:solidFill>
              <a:latin typeface="ＭＳ ゴシック"/>
            </a:rPr>
            <a:t>特例市</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10/39</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2,908</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3,530</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66675</xdr:colOff>
      <xdr:row>39</xdr:row>
      <xdr:rowOff>98878</xdr:rowOff>
    </xdr:from>
    <xdr:to>
      <xdr:col>7</xdr:col>
      <xdr:colOff>638175</xdr:colOff>
      <xdr:row>39</xdr:row>
      <xdr:rowOff>98878</xdr:rowOff>
    </xdr:to>
    <xdr:cxnSp macro="">
      <xdr:nvCxnSpPr>
        <xdr:cNvPr id="43" name="直線コネクタ 42"/>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38</xdr:row>
      <xdr:rowOff>128105</xdr:rowOff>
    </xdr:from>
    <xdr:ext cx="467179" cy="259045"/>
    <xdr:sp macro="" textlink="">
      <xdr:nvSpPr>
        <xdr:cNvPr id="44" name="テキスト ボックス 43"/>
        <xdr:cNvSpPr txBox="1"/>
      </xdr:nvSpPr>
      <xdr:spPr>
        <a:xfrm>
          <a:off x="294821" y="6643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xdr:col>
      <xdr:colOff>66675</xdr:colOff>
      <xdr:row>37</xdr:row>
      <xdr:rowOff>115207</xdr:rowOff>
    </xdr:from>
    <xdr:to>
      <xdr:col>7</xdr:col>
      <xdr:colOff>638175</xdr:colOff>
      <xdr:row>37</xdr:row>
      <xdr:rowOff>115207</xdr:rowOff>
    </xdr:to>
    <xdr:cxnSp macro="">
      <xdr:nvCxnSpPr>
        <xdr:cNvPr id="45" name="直線コネクタ 44"/>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36</xdr:row>
      <xdr:rowOff>144434</xdr:rowOff>
    </xdr:from>
    <xdr:ext cx="467179" cy="259045"/>
    <xdr:sp macro="" textlink="">
      <xdr:nvSpPr>
        <xdr:cNvPr id="46" name="テキスト ボックス 45"/>
        <xdr:cNvSpPr txBox="1"/>
      </xdr:nvSpPr>
      <xdr:spPr>
        <a:xfrm>
          <a:off x="294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xdr:col>
      <xdr:colOff>66675</xdr:colOff>
      <xdr:row>35</xdr:row>
      <xdr:rowOff>131536</xdr:rowOff>
    </xdr:from>
    <xdr:to>
      <xdr:col>7</xdr:col>
      <xdr:colOff>638175</xdr:colOff>
      <xdr:row>35</xdr:row>
      <xdr:rowOff>131536</xdr:rowOff>
    </xdr:to>
    <xdr:cxnSp macro="">
      <xdr:nvCxnSpPr>
        <xdr:cNvPr id="47" name="直線コネクタ 46"/>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34</xdr:row>
      <xdr:rowOff>160763</xdr:rowOff>
    </xdr:from>
    <xdr:ext cx="467179" cy="259045"/>
    <xdr:sp macro="" textlink="">
      <xdr:nvSpPr>
        <xdr:cNvPr id="48" name="テキスト ボックス 47"/>
        <xdr:cNvSpPr txBox="1"/>
      </xdr:nvSpPr>
      <xdr:spPr>
        <a:xfrm>
          <a:off x="294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xdr:col>
      <xdr:colOff>66675</xdr:colOff>
      <xdr:row>33</xdr:row>
      <xdr:rowOff>147864</xdr:rowOff>
    </xdr:from>
    <xdr:to>
      <xdr:col>7</xdr:col>
      <xdr:colOff>638175</xdr:colOff>
      <xdr:row>33</xdr:row>
      <xdr:rowOff>147864</xdr:rowOff>
    </xdr:to>
    <xdr:cxnSp macro="">
      <xdr:nvCxnSpPr>
        <xdr:cNvPr id="49" name="直線コネクタ 48"/>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33</xdr:row>
      <xdr:rowOff>5641</xdr:rowOff>
    </xdr:from>
    <xdr:ext cx="467179" cy="259045"/>
    <xdr:sp macro="" textlink="">
      <xdr:nvSpPr>
        <xdr:cNvPr id="50" name="テキスト ボックス 49"/>
        <xdr:cNvSpPr txBox="1"/>
      </xdr:nvSpPr>
      <xdr:spPr>
        <a:xfrm>
          <a:off x="294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xdr:col>
      <xdr:colOff>66675</xdr:colOff>
      <xdr:row>31</xdr:row>
      <xdr:rowOff>164193</xdr:rowOff>
    </xdr:from>
    <xdr:to>
      <xdr:col>7</xdr:col>
      <xdr:colOff>638175</xdr:colOff>
      <xdr:row>31</xdr:row>
      <xdr:rowOff>164193</xdr:rowOff>
    </xdr:to>
    <xdr:cxnSp macro="">
      <xdr:nvCxnSpPr>
        <xdr:cNvPr id="51" name="直線コネクタ 50"/>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31</xdr:row>
      <xdr:rowOff>21970</xdr:rowOff>
    </xdr:from>
    <xdr:ext cx="467179" cy="259045"/>
    <xdr:sp macro="" textlink="">
      <xdr:nvSpPr>
        <xdr:cNvPr id="52" name="テキスト ボックス 51"/>
        <xdr:cNvSpPr txBox="1"/>
      </xdr:nvSpPr>
      <xdr:spPr>
        <a:xfrm>
          <a:off x="294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2,700</a:t>
          </a:r>
          <a:endParaRPr kumimoji="1" lang="ja-JP" altLang="en-US" sz="1000">
            <a:latin typeface="ＭＳ Ｐゴシック"/>
          </a:endParaRPr>
        </a:p>
      </xdr:txBody>
    </xdr:sp>
    <xdr:clientData/>
  </xdr:oneCellAnchor>
  <xdr:twoCellAnchor>
    <xdr:from>
      <xdr:col>1</xdr:col>
      <xdr:colOff>66675</xdr:colOff>
      <xdr:row>30</xdr:row>
      <xdr:rowOff>9072</xdr:rowOff>
    </xdr:from>
    <xdr:to>
      <xdr:col>7</xdr:col>
      <xdr:colOff>638175</xdr:colOff>
      <xdr:row>30</xdr:row>
      <xdr:rowOff>9072</xdr:rowOff>
    </xdr:to>
    <xdr:cxnSp macro="">
      <xdr:nvCxnSpPr>
        <xdr:cNvPr id="53" name="直線コネクタ 52"/>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29</xdr:row>
      <xdr:rowOff>38299</xdr:rowOff>
    </xdr:from>
    <xdr:ext cx="467179" cy="259045"/>
    <xdr:sp macro="" textlink="">
      <xdr:nvSpPr>
        <xdr:cNvPr id="54" name="テキスト ボックス 53"/>
        <xdr:cNvSpPr txBox="1"/>
      </xdr:nvSpPr>
      <xdr:spPr>
        <a:xfrm>
          <a:off x="294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5" name="直線コネクタ 54"/>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27</xdr:row>
      <xdr:rowOff>54627</xdr:rowOff>
    </xdr:from>
    <xdr:ext cx="467179" cy="259045"/>
    <xdr:sp macro="" textlink="">
      <xdr:nvSpPr>
        <xdr:cNvPr id="56" name="テキスト ボックス 55"/>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3,300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7"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77651</xdr:rowOff>
    </xdr:from>
    <xdr:to>
      <xdr:col>6</xdr:col>
      <xdr:colOff>510540</xdr:colOff>
      <xdr:row>39</xdr:row>
      <xdr:rowOff>35741</xdr:rowOff>
    </xdr:to>
    <xdr:cxnSp macro="">
      <xdr:nvCxnSpPr>
        <xdr:cNvPr id="58" name="直線コネクタ 57"/>
        <xdr:cNvCxnSpPr/>
      </xdr:nvCxnSpPr>
      <xdr:spPr>
        <a:xfrm flipV="1">
          <a:off x="4633595" y="5221151"/>
          <a:ext cx="1270" cy="1501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39</xdr:row>
      <xdr:rowOff>39568</xdr:rowOff>
    </xdr:from>
    <xdr:ext cx="469744" cy="259045"/>
    <xdr:sp macro="" textlink="">
      <xdr:nvSpPr>
        <xdr:cNvPr id="59" name="議会費最小値テキスト"/>
        <xdr:cNvSpPr txBox="1"/>
      </xdr:nvSpPr>
      <xdr:spPr>
        <a:xfrm>
          <a:off x="4686300" y="67261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1,558</a:t>
          </a:r>
          <a:endParaRPr kumimoji="1" lang="ja-JP" altLang="en-US" sz="1000" b="1">
            <a:latin typeface="ＭＳ Ｐゴシック"/>
          </a:endParaRPr>
        </a:p>
      </xdr:txBody>
    </xdr:sp>
    <xdr:clientData/>
  </xdr:oneCellAnchor>
  <xdr:twoCellAnchor>
    <xdr:from>
      <xdr:col>6</xdr:col>
      <xdr:colOff>422275</xdr:colOff>
      <xdr:row>39</xdr:row>
      <xdr:rowOff>35741</xdr:rowOff>
    </xdr:from>
    <xdr:to>
      <xdr:col>6</xdr:col>
      <xdr:colOff>600075</xdr:colOff>
      <xdr:row>39</xdr:row>
      <xdr:rowOff>35741</xdr:rowOff>
    </xdr:to>
    <xdr:cxnSp macro="">
      <xdr:nvCxnSpPr>
        <xdr:cNvPr id="60" name="直線コネクタ 59"/>
        <xdr:cNvCxnSpPr/>
      </xdr:nvCxnSpPr>
      <xdr:spPr>
        <a:xfrm>
          <a:off x="4546600" y="67222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24328</xdr:rowOff>
    </xdr:from>
    <xdr:ext cx="469744" cy="259045"/>
    <xdr:sp macro="" textlink="">
      <xdr:nvSpPr>
        <xdr:cNvPr id="61" name="議会費最大値テキスト"/>
        <xdr:cNvSpPr txBox="1"/>
      </xdr:nvSpPr>
      <xdr:spPr>
        <a:xfrm>
          <a:off x="4686300" y="49963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2,937</a:t>
          </a:r>
          <a:endParaRPr kumimoji="1" lang="ja-JP" altLang="en-US" sz="1000" b="1">
            <a:latin typeface="ＭＳ Ｐゴシック"/>
          </a:endParaRPr>
        </a:p>
      </xdr:txBody>
    </xdr:sp>
    <xdr:clientData/>
  </xdr:oneCellAnchor>
  <xdr:twoCellAnchor>
    <xdr:from>
      <xdr:col>6</xdr:col>
      <xdr:colOff>422275</xdr:colOff>
      <xdr:row>30</xdr:row>
      <xdr:rowOff>77651</xdr:rowOff>
    </xdr:from>
    <xdr:to>
      <xdr:col>6</xdr:col>
      <xdr:colOff>600075</xdr:colOff>
      <xdr:row>30</xdr:row>
      <xdr:rowOff>77651</xdr:rowOff>
    </xdr:to>
    <xdr:cxnSp macro="">
      <xdr:nvCxnSpPr>
        <xdr:cNvPr id="62" name="直線コネクタ 61"/>
        <xdr:cNvCxnSpPr/>
      </xdr:nvCxnSpPr>
      <xdr:spPr>
        <a:xfrm>
          <a:off x="4546600" y="52211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33</xdr:row>
      <xdr:rowOff>83639</xdr:rowOff>
    </xdr:from>
    <xdr:to>
      <xdr:col>6</xdr:col>
      <xdr:colOff>511175</xdr:colOff>
      <xdr:row>34</xdr:row>
      <xdr:rowOff>93980</xdr:rowOff>
    </xdr:to>
    <xdr:cxnSp macro="">
      <xdr:nvCxnSpPr>
        <xdr:cNvPr id="63" name="直線コネクタ 62"/>
        <xdr:cNvCxnSpPr/>
      </xdr:nvCxnSpPr>
      <xdr:spPr>
        <a:xfrm flipV="1">
          <a:off x="3797300" y="5741489"/>
          <a:ext cx="838200" cy="1817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35</xdr:row>
      <xdr:rowOff>3646</xdr:rowOff>
    </xdr:from>
    <xdr:ext cx="469744" cy="259045"/>
    <xdr:sp macro="" textlink="">
      <xdr:nvSpPr>
        <xdr:cNvPr id="64" name="議会費平均値テキスト"/>
        <xdr:cNvSpPr txBox="1"/>
      </xdr:nvSpPr>
      <xdr:spPr>
        <a:xfrm>
          <a:off x="4686300" y="600439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2,151</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25219</xdr:rowOff>
    </xdr:from>
    <xdr:to>
      <xdr:col>6</xdr:col>
      <xdr:colOff>561975</xdr:colOff>
      <xdr:row>35</xdr:row>
      <xdr:rowOff>126819</xdr:rowOff>
    </xdr:to>
    <xdr:sp macro="" textlink="">
      <xdr:nvSpPr>
        <xdr:cNvPr id="65" name="フローチャート : 判断 64"/>
        <xdr:cNvSpPr/>
      </xdr:nvSpPr>
      <xdr:spPr>
        <a:xfrm>
          <a:off x="4584700" y="6025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34</xdr:row>
      <xdr:rowOff>29754</xdr:rowOff>
    </xdr:from>
    <xdr:to>
      <xdr:col>5</xdr:col>
      <xdr:colOff>358775</xdr:colOff>
      <xdr:row>34</xdr:row>
      <xdr:rowOff>93980</xdr:rowOff>
    </xdr:to>
    <xdr:cxnSp macro="">
      <xdr:nvCxnSpPr>
        <xdr:cNvPr id="66" name="直線コネクタ 65"/>
        <xdr:cNvCxnSpPr/>
      </xdr:nvCxnSpPr>
      <xdr:spPr>
        <a:xfrm>
          <a:off x="2908300" y="5859054"/>
          <a:ext cx="889000" cy="642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86178</xdr:rowOff>
    </xdr:from>
    <xdr:to>
      <xdr:col>5</xdr:col>
      <xdr:colOff>409575</xdr:colOff>
      <xdr:row>36</xdr:row>
      <xdr:rowOff>16328</xdr:rowOff>
    </xdr:to>
    <xdr:sp macro="" textlink="">
      <xdr:nvSpPr>
        <xdr:cNvPr id="67" name="フローチャート : 判断 66"/>
        <xdr:cNvSpPr/>
      </xdr:nvSpPr>
      <xdr:spPr>
        <a:xfrm>
          <a:off x="3746500" y="6086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36</xdr:row>
      <xdr:rowOff>7455</xdr:rowOff>
    </xdr:from>
    <xdr:ext cx="469744" cy="259045"/>
    <xdr:sp macro="" textlink="">
      <xdr:nvSpPr>
        <xdr:cNvPr id="68" name="テキスト ボックス 67"/>
        <xdr:cNvSpPr txBox="1"/>
      </xdr:nvSpPr>
      <xdr:spPr>
        <a:xfrm>
          <a:off x="3562427" y="61796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2,095</a:t>
          </a:r>
          <a:endParaRPr kumimoji="1" lang="ja-JP" altLang="en-US" sz="1000" b="1">
            <a:solidFill>
              <a:srgbClr val="000080"/>
            </a:solidFill>
            <a:latin typeface="ＭＳ Ｐゴシック"/>
          </a:endParaRPr>
        </a:p>
      </xdr:txBody>
    </xdr:sp>
    <xdr:clientData/>
  </xdr:oneCellAnchor>
  <xdr:twoCellAnchor>
    <xdr:from>
      <xdr:col>2</xdr:col>
      <xdr:colOff>638175</xdr:colOff>
      <xdr:row>33</xdr:row>
      <xdr:rowOff>74930</xdr:rowOff>
    </xdr:from>
    <xdr:to>
      <xdr:col>4</xdr:col>
      <xdr:colOff>155575</xdr:colOff>
      <xdr:row>34</xdr:row>
      <xdr:rowOff>29754</xdr:rowOff>
    </xdr:to>
    <xdr:cxnSp macro="">
      <xdr:nvCxnSpPr>
        <xdr:cNvPr id="69" name="直線コネクタ 68"/>
        <xdr:cNvCxnSpPr/>
      </xdr:nvCxnSpPr>
      <xdr:spPr>
        <a:xfrm>
          <a:off x="2019300" y="5732780"/>
          <a:ext cx="889000" cy="1262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146050</xdr:rowOff>
    </xdr:from>
    <xdr:to>
      <xdr:col>4</xdr:col>
      <xdr:colOff>206375</xdr:colOff>
      <xdr:row>36</xdr:row>
      <xdr:rowOff>76200</xdr:rowOff>
    </xdr:to>
    <xdr:sp macro="" textlink="">
      <xdr:nvSpPr>
        <xdr:cNvPr id="70" name="フローチャート : 判断 69"/>
        <xdr:cNvSpPr/>
      </xdr:nvSpPr>
      <xdr:spPr>
        <a:xfrm>
          <a:off x="2857500" y="614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36</xdr:row>
      <xdr:rowOff>67327</xdr:rowOff>
    </xdr:from>
    <xdr:ext cx="469744" cy="259045"/>
    <xdr:sp macro="" textlink="">
      <xdr:nvSpPr>
        <xdr:cNvPr id="71" name="テキスト ボックス 70"/>
        <xdr:cNvSpPr txBox="1"/>
      </xdr:nvSpPr>
      <xdr:spPr>
        <a:xfrm>
          <a:off x="2673427" y="6239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2,040</a:t>
          </a:r>
          <a:endParaRPr kumimoji="1" lang="ja-JP" altLang="en-US" sz="1000" b="1">
            <a:solidFill>
              <a:srgbClr val="000080"/>
            </a:solidFill>
            <a:latin typeface="ＭＳ Ｐゴシック"/>
          </a:endParaRPr>
        </a:p>
      </xdr:txBody>
    </xdr:sp>
    <xdr:clientData/>
  </xdr:oneCellAnchor>
  <xdr:twoCellAnchor>
    <xdr:from>
      <xdr:col>1</xdr:col>
      <xdr:colOff>434975</xdr:colOff>
      <xdr:row>31</xdr:row>
      <xdr:rowOff>87993</xdr:rowOff>
    </xdr:from>
    <xdr:to>
      <xdr:col>2</xdr:col>
      <xdr:colOff>638175</xdr:colOff>
      <xdr:row>33</xdr:row>
      <xdr:rowOff>74930</xdr:rowOff>
    </xdr:to>
    <xdr:cxnSp macro="">
      <xdr:nvCxnSpPr>
        <xdr:cNvPr id="72" name="直線コネクタ 71"/>
        <xdr:cNvCxnSpPr/>
      </xdr:nvCxnSpPr>
      <xdr:spPr>
        <a:xfrm>
          <a:off x="1130300" y="5402943"/>
          <a:ext cx="889000" cy="329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60053</xdr:rowOff>
    </xdr:from>
    <xdr:to>
      <xdr:col>3</xdr:col>
      <xdr:colOff>3175</xdr:colOff>
      <xdr:row>35</xdr:row>
      <xdr:rowOff>161653</xdr:rowOff>
    </xdr:to>
    <xdr:sp macro="" textlink="">
      <xdr:nvSpPr>
        <xdr:cNvPr id="73" name="フローチャート : 判断 72"/>
        <xdr:cNvSpPr/>
      </xdr:nvSpPr>
      <xdr:spPr>
        <a:xfrm>
          <a:off x="1968500" y="6060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35</xdr:row>
      <xdr:rowOff>152780</xdr:rowOff>
    </xdr:from>
    <xdr:ext cx="469744" cy="259045"/>
    <xdr:sp macro="" textlink="">
      <xdr:nvSpPr>
        <xdr:cNvPr id="74" name="テキスト ボックス 73"/>
        <xdr:cNvSpPr txBox="1"/>
      </xdr:nvSpPr>
      <xdr:spPr>
        <a:xfrm>
          <a:off x="1784427" y="61535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2,119</a:t>
          </a:r>
          <a:endParaRPr kumimoji="1" lang="ja-JP" altLang="en-US" sz="1000" b="1">
            <a:solidFill>
              <a:srgbClr val="000080"/>
            </a:solidFill>
            <a:latin typeface="ＭＳ Ｐゴシック"/>
          </a:endParaRPr>
        </a:p>
      </xdr:txBody>
    </xdr:sp>
    <xdr:clientData/>
  </xdr:oneCellAnchor>
  <xdr:twoCellAnchor>
    <xdr:from>
      <xdr:col>1</xdr:col>
      <xdr:colOff>384175</xdr:colOff>
      <xdr:row>33</xdr:row>
      <xdr:rowOff>93799</xdr:rowOff>
    </xdr:from>
    <xdr:to>
      <xdr:col>1</xdr:col>
      <xdr:colOff>485775</xdr:colOff>
      <xdr:row>34</xdr:row>
      <xdr:rowOff>23949</xdr:rowOff>
    </xdr:to>
    <xdr:sp macro="" textlink="">
      <xdr:nvSpPr>
        <xdr:cNvPr id="75" name="フローチャート : 判断 74"/>
        <xdr:cNvSpPr/>
      </xdr:nvSpPr>
      <xdr:spPr>
        <a:xfrm>
          <a:off x="1079500" y="5751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34</xdr:row>
      <xdr:rowOff>15076</xdr:rowOff>
    </xdr:from>
    <xdr:ext cx="469744" cy="259045"/>
    <xdr:sp macro="" textlink="">
      <xdr:nvSpPr>
        <xdr:cNvPr id="76" name="テキスト ボックス 75"/>
        <xdr:cNvSpPr txBox="1"/>
      </xdr:nvSpPr>
      <xdr:spPr>
        <a:xfrm>
          <a:off x="895427" y="58443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2,403</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7" name="テキスト ボックス 76"/>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8" name="テキスト ボックス 77"/>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9" name="テキスト ボックス 78"/>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80" name="テキスト ボックス 79"/>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81" name="テキスト ボックス 80"/>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33</xdr:row>
      <xdr:rowOff>32839</xdr:rowOff>
    </xdr:from>
    <xdr:to>
      <xdr:col>6</xdr:col>
      <xdr:colOff>561975</xdr:colOff>
      <xdr:row>33</xdr:row>
      <xdr:rowOff>134439</xdr:rowOff>
    </xdr:to>
    <xdr:sp macro="" textlink="">
      <xdr:nvSpPr>
        <xdr:cNvPr id="82" name="円/楕円 81"/>
        <xdr:cNvSpPr/>
      </xdr:nvSpPr>
      <xdr:spPr>
        <a:xfrm>
          <a:off x="4584700" y="5690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32</xdr:row>
      <xdr:rowOff>55716</xdr:rowOff>
    </xdr:from>
    <xdr:ext cx="469744" cy="259045"/>
    <xdr:sp macro="" textlink="">
      <xdr:nvSpPr>
        <xdr:cNvPr id="83" name="議会費該当値テキスト"/>
        <xdr:cNvSpPr txBox="1"/>
      </xdr:nvSpPr>
      <xdr:spPr>
        <a:xfrm>
          <a:off x="4686300" y="55421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2,459</a:t>
          </a:r>
          <a:endParaRPr kumimoji="1" lang="ja-JP" altLang="en-US" sz="1000" b="1">
            <a:solidFill>
              <a:srgbClr val="FF0000"/>
            </a:solidFill>
            <a:latin typeface="ＭＳ Ｐゴシック"/>
          </a:endParaRPr>
        </a:p>
      </xdr:txBody>
    </xdr:sp>
    <xdr:clientData/>
  </xdr:oneCellAnchor>
  <xdr:twoCellAnchor>
    <xdr:from>
      <xdr:col>5</xdr:col>
      <xdr:colOff>307975</xdr:colOff>
      <xdr:row>34</xdr:row>
      <xdr:rowOff>43180</xdr:rowOff>
    </xdr:from>
    <xdr:to>
      <xdr:col>5</xdr:col>
      <xdr:colOff>409575</xdr:colOff>
      <xdr:row>34</xdr:row>
      <xdr:rowOff>144780</xdr:rowOff>
    </xdr:to>
    <xdr:sp macro="" textlink="">
      <xdr:nvSpPr>
        <xdr:cNvPr id="84" name="円/楕円 83"/>
        <xdr:cNvSpPr/>
      </xdr:nvSpPr>
      <xdr:spPr>
        <a:xfrm>
          <a:off x="3746500" y="5872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32</xdr:row>
      <xdr:rowOff>161307</xdr:rowOff>
    </xdr:from>
    <xdr:ext cx="469744" cy="259045"/>
    <xdr:sp macro="" textlink="">
      <xdr:nvSpPr>
        <xdr:cNvPr id="85" name="テキスト ボックス 84"/>
        <xdr:cNvSpPr txBox="1"/>
      </xdr:nvSpPr>
      <xdr:spPr>
        <a:xfrm>
          <a:off x="3562427" y="5647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2,292</a:t>
          </a:r>
          <a:endParaRPr kumimoji="1" lang="ja-JP" altLang="en-US" sz="1000" b="1">
            <a:solidFill>
              <a:srgbClr val="FF0000"/>
            </a:solidFill>
            <a:latin typeface="ＭＳ Ｐゴシック"/>
          </a:endParaRPr>
        </a:p>
      </xdr:txBody>
    </xdr:sp>
    <xdr:clientData/>
  </xdr:oneCellAnchor>
  <xdr:twoCellAnchor>
    <xdr:from>
      <xdr:col>4</xdr:col>
      <xdr:colOff>104775</xdr:colOff>
      <xdr:row>33</xdr:row>
      <xdr:rowOff>150404</xdr:rowOff>
    </xdr:from>
    <xdr:to>
      <xdr:col>4</xdr:col>
      <xdr:colOff>206375</xdr:colOff>
      <xdr:row>34</xdr:row>
      <xdr:rowOff>80554</xdr:rowOff>
    </xdr:to>
    <xdr:sp macro="" textlink="">
      <xdr:nvSpPr>
        <xdr:cNvPr id="86" name="円/楕円 85"/>
        <xdr:cNvSpPr/>
      </xdr:nvSpPr>
      <xdr:spPr>
        <a:xfrm>
          <a:off x="2857500" y="5808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32</xdr:row>
      <xdr:rowOff>97081</xdr:rowOff>
    </xdr:from>
    <xdr:ext cx="469744" cy="259045"/>
    <xdr:sp macro="" textlink="">
      <xdr:nvSpPr>
        <xdr:cNvPr id="87" name="テキスト ボックス 86"/>
        <xdr:cNvSpPr txBox="1"/>
      </xdr:nvSpPr>
      <xdr:spPr>
        <a:xfrm>
          <a:off x="2673427" y="55834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2,351</a:t>
          </a:r>
          <a:endParaRPr kumimoji="1" lang="ja-JP" altLang="en-US" sz="1000" b="1">
            <a:solidFill>
              <a:srgbClr val="FF0000"/>
            </a:solidFill>
            <a:latin typeface="ＭＳ Ｐゴシック"/>
          </a:endParaRPr>
        </a:p>
      </xdr:txBody>
    </xdr:sp>
    <xdr:clientData/>
  </xdr:oneCellAnchor>
  <xdr:twoCellAnchor>
    <xdr:from>
      <xdr:col>2</xdr:col>
      <xdr:colOff>587375</xdr:colOff>
      <xdr:row>33</xdr:row>
      <xdr:rowOff>24130</xdr:rowOff>
    </xdr:from>
    <xdr:to>
      <xdr:col>3</xdr:col>
      <xdr:colOff>3175</xdr:colOff>
      <xdr:row>33</xdr:row>
      <xdr:rowOff>125730</xdr:rowOff>
    </xdr:to>
    <xdr:sp macro="" textlink="">
      <xdr:nvSpPr>
        <xdr:cNvPr id="88" name="円/楕円 87"/>
        <xdr:cNvSpPr/>
      </xdr:nvSpPr>
      <xdr:spPr>
        <a:xfrm>
          <a:off x="1968500" y="5681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31</xdr:row>
      <xdr:rowOff>142257</xdr:rowOff>
    </xdr:from>
    <xdr:ext cx="469744" cy="259045"/>
    <xdr:sp macro="" textlink="">
      <xdr:nvSpPr>
        <xdr:cNvPr id="89" name="テキスト ボックス 88"/>
        <xdr:cNvSpPr txBox="1"/>
      </xdr:nvSpPr>
      <xdr:spPr>
        <a:xfrm>
          <a:off x="1784427" y="5457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2,467</a:t>
          </a:r>
          <a:endParaRPr kumimoji="1" lang="ja-JP" altLang="en-US" sz="1000" b="1">
            <a:solidFill>
              <a:srgbClr val="FF0000"/>
            </a:solidFill>
            <a:latin typeface="ＭＳ Ｐゴシック"/>
          </a:endParaRPr>
        </a:p>
      </xdr:txBody>
    </xdr:sp>
    <xdr:clientData/>
  </xdr:oneCellAnchor>
  <xdr:twoCellAnchor>
    <xdr:from>
      <xdr:col>1</xdr:col>
      <xdr:colOff>384175</xdr:colOff>
      <xdr:row>31</xdr:row>
      <xdr:rowOff>37193</xdr:rowOff>
    </xdr:from>
    <xdr:to>
      <xdr:col>1</xdr:col>
      <xdr:colOff>485775</xdr:colOff>
      <xdr:row>31</xdr:row>
      <xdr:rowOff>138793</xdr:rowOff>
    </xdr:to>
    <xdr:sp macro="" textlink="">
      <xdr:nvSpPr>
        <xdr:cNvPr id="90" name="円/楕円 89"/>
        <xdr:cNvSpPr/>
      </xdr:nvSpPr>
      <xdr:spPr>
        <a:xfrm>
          <a:off x="1079500" y="5352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29</xdr:row>
      <xdr:rowOff>155320</xdr:rowOff>
    </xdr:from>
    <xdr:ext cx="469744" cy="259045"/>
    <xdr:sp macro="" textlink="">
      <xdr:nvSpPr>
        <xdr:cNvPr id="91" name="テキスト ボックス 90"/>
        <xdr:cNvSpPr txBox="1"/>
      </xdr:nvSpPr>
      <xdr:spPr>
        <a:xfrm>
          <a:off x="895427" y="51273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2,770</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5/39</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53,097</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66,212</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100" name="テキスト ボックス 99"/>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101" name="直線コネクタ 100"/>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60</xdr:row>
      <xdr:rowOff>111777</xdr:rowOff>
    </xdr:from>
    <xdr:ext cx="248786" cy="259045"/>
    <xdr:sp macro="" textlink="">
      <xdr:nvSpPr>
        <xdr:cNvPr id="102" name="テキスト ボックス 101"/>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59</xdr:row>
      <xdr:rowOff>44450</xdr:rowOff>
    </xdr:from>
    <xdr:to>
      <xdr:col>7</xdr:col>
      <xdr:colOff>638175</xdr:colOff>
      <xdr:row>59</xdr:row>
      <xdr:rowOff>44450</xdr:rowOff>
    </xdr:to>
    <xdr:cxnSp macro="">
      <xdr:nvCxnSpPr>
        <xdr:cNvPr id="103" name="直線コネクタ 102"/>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58</xdr:row>
      <xdr:rowOff>73677</xdr:rowOff>
    </xdr:from>
    <xdr:ext cx="531299" cy="259045"/>
    <xdr:sp macro="" textlink="">
      <xdr:nvSpPr>
        <xdr:cNvPr id="104" name="テキスト ボックス 103"/>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5" name="直線コネクタ 104"/>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56</xdr:row>
      <xdr:rowOff>35577</xdr:rowOff>
    </xdr:from>
    <xdr:ext cx="531299" cy="259045"/>
    <xdr:sp macro="" textlink="">
      <xdr:nvSpPr>
        <xdr:cNvPr id="106" name="テキスト ボックス 105"/>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7" name="直線コネクタ 106"/>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53</xdr:row>
      <xdr:rowOff>168927</xdr:rowOff>
    </xdr:from>
    <xdr:ext cx="531299" cy="259045"/>
    <xdr:sp macro="" textlink="">
      <xdr:nvSpPr>
        <xdr:cNvPr id="108" name="テキスト ボックス 107"/>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9" name="直線コネクタ 108"/>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51</xdr:row>
      <xdr:rowOff>130827</xdr:rowOff>
    </xdr:from>
    <xdr:ext cx="531299" cy="259045"/>
    <xdr:sp macro="" textlink="">
      <xdr:nvSpPr>
        <xdr:cNvPr id="110" name="テキスト ボックス 109"/>
        <xdr:cNvSpPr txBox="1"/>
      </xdr:nvSpPr>
      <xdr:spPr>
        <a:xfrm>
          <a:off x="230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11" name="直線コネクタ 110"/>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2" name="テキスト ボックス 111"/>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3" name="直線コネクタ 112"/>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4" name="テキスト ボックス 113"/>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5"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51</xdr:row>
      <xdr:rowOff>113849</xdr:rowOff>
    </xdr:from>
    <xdr:to>
      <xdr:col>6</xdr:col>
      <xdr:colOff>510540</xdr:colOff>
      <xdr:row>58</xdr:row>
      <xdr:rowOff>107467</xdr:rowOff>
    </xdr:to>
    <xdr:cxnSp macro="">
      <xdr:nvCxnSpPr>
        <xdr:cNvPr id="116" name="直線コネクタ 115"/>
        <xdr:cNvCxnSpPr/>
      </xdr:nvCxnSpPr>
      <xdr:spPr>
        <a:xfrm flipV="1">
          <a:off x="4633595" y="8857799"/>
          <a:ext cx="1270" cy="11937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111294</xdr:rowOff>
    </xdr:from>
    <xdr:ext cx="534377" cy="259045"/>
    <xdr:sp macro="" textlink="">
      <xdr:nvSpPr>
        <xdr:cNvPr id="117" name="総務費最小値テキスト"/>
        <xdr:cNvSpPr txBox="1"/>
      </xdr:nvSpPr>
      <xdr:spPr>
        <a:xfrm>
          <a:off x="4686300" y="100553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25,692</a:t>
          </a:r>
          <a:endParaRPr kumimoji="1" lang="ja-JP" altLang="en-US" sz="1000" b="1">
            <a:latin typeface="ＭＳ Ｐゴシック"/>
          </a:endParaRPr>
        </a:p>
      </xdr:txBody>
    </xdr:sp>
    <xdr:clientData/>
  </xdr:oneCellAnchor>
  <xdr:twoCellAnchor>
    <xdr:from>
      <xdr:col>6</xdr:col>
      <xdr:colOff>422275</xdr:colOff>
      <xdr:row>58</xdr:row>
      <xdr:rowOff>107467</xdr:rowOff>
    </xdr:from>
    <xdr:to>
      <xdr:col>6</xdr:col>
      <xdr:colOff>600075</xdr:colOff>
      <xdr:row>58</xdr:row>
      <xdr:rowOff>107467</xdr:rowOff>
    </xdr:to>
    <xdr:cxnSp macro="">
      <xdr:nvCxnSpPr>
        <xdr:cNvPr id="118" name="直線コネクタ 117"/>
        <xdr:cNvCxnSpPr/>
      </xdr:nvCxnSpPr>
      <xdr:spPr>
        <a:xfrm>
          <a:off x="4546600" y="100515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50</xdr:row>
      <xdr:rowOff>60526</xdr:rowOff>
    </xdr:from>
    <xdr:ext cx="534377" cy="259045"/>
    <xdr:sp macro="" textlink="">
      <xdr:nvSpPr>
        <xdr:cNvPr id="119" name="総務費最大値テキスト"/>
        <xdr:cNvSpPr txBox="1"/>
      </xdr:nvSpPr>
      <xdr:spPr>
        <a:xfrm>
          <a:off x="4686300" y="8633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88,357</a:t>
          </a:r>
          <a:endParaRPr kumimoji="1" lang="ja-JP" altLang="en-US" sz="1000" b="1">
            <a:latin typeface="ＭＳ Ｐゴシック"/>
          </a:endParaRPr>
        </a:p>
      </xdr:txBody>
    </xdr:sp>
    <xdr:clientData/>
  </xdr:oneCellAnchor>
  <xdr:twoCellAnchor>
    <xdr:from>
      <xdr:col>6</xdr:col>
      <xdr:colOff>422275</xdr:colOff>
      <xdr:row>51</xdr:row>
      <xdr:rowOff>113849</xdr:rowOff>
    </xdr:from>
    <xdr:to>
      <xdr:col>6</xdr:col>
      <xdr:colOff>600075</xdr:colOff>
      <xdr:row>51</xdr:row>
      <xdr:rowOff>113849</xdr:rowOff>
    </xdr:to>
    <xdr:cxnSp macro="">
      <xdr:nvCxnSpPr>
        <xdr:cNvPr id="120" name="直線コネクタ 119"/>
        <xdr:cNvCxnSpPr/>
      </xdr:nvCxnSpPr>
      <xdr:spPr>
        <a:xfrm>
          <a:off x="4546600" y="88577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55</xdr:row>
      <xdr:rowOff>117926</xdr:rowOff>
    </xdr:from>
    <xdr:to>
      <xdr:col>6</xdr:col>
      <xdr:colOff>511175</xdr:colOff>
      <xdr:row>56</xdr:row>
      <xdr:rowOff>42393</xdr:rowOff>
    </xdr:to>
    <xdr:cxnSp macro="">
      <xdr:nvCxnSpPr>
        <xdr:cNvPr id="121" name="直線コネクタ 120"/>
        <xdr:cNvCxnSpPr/>
      </xdr:nvCxnSpPr>
      <xdr:spPr>
        <a:xfrm flipV="1">
          <a:off x="3797300" y="9547676"/>
          <a:ext cx="838200" cy="959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56</xdr:row>
      <xdr:rowOff>95445</xdr:rowOff>
    </xdr:from>
    <xdr:ext cx="534377" cy="259045"/>
    <xdr:sp macro="" textlink="">
      <xdr:nvSpPr>
        <xdr:cNvPr id="122" name="総務費平均値テキスト"/>
        <xdr:cNvSpPr txBox="1"/>
      </xdr:nvSpPr>
      <xdr:spPr>
        <a:xfrm>
          <a:off x="4686300" y="969664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40,524</a:t>
          </a:r>
          <a:endParaRPr kumimoji="1" lang="ja-JP" altLang="en-US" sz="1000" b="1">
            <a:solidFill>
              <a:srgbClr val="000080"/>
            </a:solidFill>
            <a:latin typeface="ＭＳ Ｐゴシック"/>
          </a:endParaRPr>
        </a:p>
      </xdr:txBody>
    </xdr:sp>
    <xdr:clientData/>
  </xdr:oneCellAnchor>
  <xdr:twoCellAnchor>
    <xdr:from>
      <xdr:col>6</xdr:col>
      <xdr:colOff>460375</xdr:colOff>
      <xdr:row>56</xdr:row>
      <xdr:rowOff>117018</xdr:rowOff>
    </xdr:from>
    <xdr:to>
      <xdr:col>6</xdr:col>
      <xdr:colOff>561975</xdr:colOff>
      <xdr:row>57</xdr:row>
      <xdr:rowOff>47168</xdr:rowOff>
    </xdr:to>
    <xdr:sp macro="" textlink="">
      <xdr:nvSpPr>
        <xdr:cNvPr id="123" name="フローチャート : 判断 122"/>
        <xdr:cNvSpPr/>
      </xdr:nvSpPr>
      <xdr:spPr>
        <a:xfrm>
          <a:off x="4584700" y="97182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56</xdr:row>
      <xdr:rowOff>8445</xdr:rowOff>
    </xdr:from>
    <xdr:to>
      <xdr:col>5</xdr:col>
      <xdr:colOff>358775</xdr:colOff>
      <xdr:row>56</xdr:row>
      <xdr:rowOff>42393</xdr:rowOff>
    </xdr:to>
    <xdr:cxnSp macro="">
      <xdr:nvCxnSpPr>
        <xdr:cNvPr id="124" name="直線コネクタ 123"/>
        <xdr:cNvCxnSpPr/>
      </xdr:nvCxnSpPr>
      <xdr:spPr>
        <a:xfrm>
          <a:off x="2908300" y="9609645"/>
          <a:ext cx="889000" cy="339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57</xdr:row>
      <xdr:rowOff>22282</xdr:rowOff>
    </xdr:from>
    <xdr:to>
      <xdr:col>5</xdr:col>
      <xdr:colOff>409575</xdr:colOff>
      <xdr:row>57</xdr:row>
      <xdr:rowOff>123882</xdr:rowOff>
    </xdr:to>
    <xdr:sp macro="" textlink="">
      <xdr:nvSpPr>
        <xdr:cNvPr id="125" name="フローチャート : 判断 124"/>
        <xdr:cNvSpPr/>
      </xdr:nvSpPr>
      <xdr:spPr>
        <a:xfrm>
          <a:off x="3746500" y="9794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57</xdr:row>
      <xdr:rowOff>115009</xdr:rowOff>
    </xdr:from>
    <xdr:ext cx="534377" cy="259045"/>
    <xdr:sp macro="" textlink="">
      <xdr:nvSpPr>
        <xdr:cNvPr id="126" name="テキスト ボックス 125"/>
        <xdr:cNvSpPr txBox="1"/>
      </xdr:nvSpPr>
      <xdr:spPr>
        <a:xfrm>
          <a:off x="3530111" y="98876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36,497</a:t>
          </a:r>
          <a:endParaRPr kumimoji="1" lang="ja-JP" altLang="en-US" sz="1000" b="1">
            <a:solidFill>
              <a:srgbClr val="000080"/>
            </a:solidFill>
            <a:latin typeface="ＭＳ Ｐゴシック"/>
          </a:endParaRPr>
        </a:p>
      </xdr:txBody>
    </xdr:sp>
    <xdr:clientData/>
  </xdr:oneCellAnchor>
  <xdr:twoCellAnchor>
    <xdr:from>
      <xdr:col>2</xdr:col>
      <xdr:colOff>638175</xdr:colOff>
      <xdr:row>54</xdr:row>
      <xdr:rowOff>93847</xdr:rowOff>
    </xdr:from>
    <xdr:to>
      <xdr:col>4</xdr:col>
      <xdr:colOff>155575</xdr:colOff>
      <xdr:row>56</xdr:row>
      <xdr:rowOff>8445</xdr:rowOff>
    </xdr:to>
    <xdr:cxnSp macro="">
      <xdr:nvCxnSpPr>
        <xdr:cNvPr id="127" name="直線コネクタ 126"/>
        <xdr:cNvCxnSpPr/>
      </xdr:nvCxnSpPr>
      <xdr:spPr>
        <a:xfrm>
          <a:off x="2019300" y="9352147"/>
          <a:ext cx="889000" cy="2574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56</xdr:row>
      <xdr:rowOff>156775</xdr:rowOff>
    </xdr:from>
    <xdr:to>
      <xdr:col>4</xdr:col>
      <xdr:colOff>206375</xdr:colOff>
      <xdr:row>57</xdr:row>
      <xdr:rowOff>86925</xdr:rowOff>
    </xdr:to>
    <xdr:sp macro="" textlink="">
      <xdr:nvSpPr>
        <xdr:cNvPr id="128" name="フローチャート : 判断 127"/>
        <xdr:cNvSpPr/>
      </xdr:nvSpPr>
      <xdr:spPr>
        <a:xfrm>
          <a:off x="2857500" y="9757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57</xdr:row>
      <xdr:rowOff>78052</xdr:rowOff>
    </xdr:from>
    <xdr:ext cx="534377" cy="259045"/>
    <xdr:sp macro="" textlink="">
      <xdr:nvSpPr>
        <xdr:cNvPr id="129" name="テキスト ボックス 128"/>
        <xdr:cNvSpPr txBox="1"/>
      </xdr:nvSpPr>
      <xdr:spPr>
        <a:xfrm>
          <a:off x="2641111" y="98507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38,437</a:t>
          </a:r>
          <a:endParaRPr kumimoji="1" lang="ja-JP" altLang="en-US" sz="1000" b="1">
            <a:solidFill>
              <a:srgbClr val="000080"/>
            </a:solidFill>
            <a:latin typeface="ＭＳ Ｐゴシック"/>
          </a:endParaRPr>
        </a:p>
      </xdr:txBody>
    </xdr:sp>
    <xdr:clientData/>
  </xdr:oneCellAnchor>
  <xdr:twoCellAnchor>
    <xdr:from>
      <xdr:col>1</xdr:col>
      <xdr:colOff>434975</xdr:colOff>
      <xdr:row>54</xdr:row>
      <xdr:rowOff>93847</xdr:rowOff>
    </xdr:from>
    <xdr:to>
      <xdr:col>2</xdr:col>
      <xdr:colOff>638175</xdr:colOff>
      <xdr:row>55</xdr:row>
      <xdr:rowOff>102057</xdr:rowOff>
    </xdr:to>
    <xdr:cxnSp macro="">
      <xdr:nvCxnSpPr>
        <xdr:cNvPr id="130" name="直線コネクタ 129"/>
        <xdr:cNvCxnSpPr/>
      </xdr:nvCxnSpPr>
      <xdr:spPr>
        <a:xfrm flipV="1">
          <a:off x="1130300" y="9352147"/>
          <a:ext cx="889000" cy="1796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167100</xdr:rowOff>
    </xdr:from>
    <xdr:to>
      <xdr:col>3</xdr:col>
      <xdr:colOff>3175</xdr:colOff>
      <xdr:row>57</xdr:row>
      <xdr:rowOff>97250</xdr:rowOff>
    </xdr:to>
    <xdr:sp macro="" textlink="">
      <xdr:nvSpPr>
        <xdr:cNvPr id="131" name="フローチャート : 判断 130"/>
        <xdr:cNvSpPr/>
      </xdr:nvSpPr>
      <xdr:spPr>
        <a:xfrm>
          <a:off x="1968500" y="976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57</xdr:row>
      <xdr:rowOff>88377</xdr:rowOff>
    </xdr:from>
    <xdr:ext cx="534377" cy="259045"/>
    <xdr:sp macro="" textlink="">
      <xdr:nvSpPr>
        <xdr:cNvPr id="132" name="テキスト ボックス 131"/>
        <xdr:cNvSpPr txBox="1"/>
      </xdr:nvSpPr>
      <xdr:spPr>
        <a:xfrm>
          <a:off x="1752111" y="98610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37,895</a:t>
          </a:r>
          <a:endParaRPr kumimoji="1" lang="ja-JP" altLang="en-US" sz="1000" b="1">
            <a:solidFill>
              <a:srgbClr val="000080"/>
            </a:solidFill>
            <a:latin typeface="ＭＳ Ｐゴシック"/>
          </a:endParaRPr>
        </a:p>
      </xdr:txBody>
    </xdr:sp>
    <xdr:clientData/>
  </xdr:oneCellAnchor>
  <xdr:twoCellAnchor>
    <xdr:from>
      <xdr:col>1</xdr:col>
      <xdr:colOff>384175</xdr:colOff>
      <xdr:row>57</xdr:row>
      <xdr:rowOff>7766</xdr:rowOff>
    </xdr:from>
    <xdr:to>
      <xdr:col>1</xdr:col>
      <xdr:colOff>485775</xdr:colOff>
      <xdr:row>57</xdr:row>
      <xdr:rowOff>109366</xdr:rowOff>
    </xdr:to>
    <xdr:sp macro="" textlink="">
      <xdr:nvSpPr>
        <xdr:cNvPr id="133" name="フローチャート : 判断 132"/>
        <xdr:cNvSpPr/>
      </xdr:nvSpPr>
      <xdr:spPr>
        <a:xfrm>
          <a:off x="1079500" y="9780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57</xdr:row>
      <xdr:rowOff>100493</xdr:rowOff>
    </xdr:from>
    <xdr:ext cx="534377" cy="259045"/>
    <xdr:sp macro="" textlink="">
      <xdr:nvSpPr>
        <xdr:cNvPr id="134" name="テキスト ボックス 133"/>
        <xdr:cNvSpPr txBox="1"/>
      </xdr:nvSpPr>
      <xdr:spPr>
        <a:xfrm>
          <a:off x="863111" y="98731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37,259</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5" name="テキスト ボックス 134"/>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6" name="テキスト ボックス 135"/>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7" name="テキスト ボックス 136"/>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8" name="テキスト ボックス 137"/>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9" name="テキスト ボックス 138"/>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55</xdr:row>
      <xdr:rowOff>67126</xdr:rowOff>
    </xdr:from>
    <xdr:to>
      <xdr:col>6</xdr:col>
      <xdr:colOff>561975</xdr:colOff>
      <xdr:row>55</xdr:row>
      <xdr:rowOff>168726</xdr:rowOff>
    </xdr:to>
    <xdr:sp macro="" textlink="">
      <xdr:nvSpPr>
        <xdr:cNvPr id="140" name="円/楕円 139"/>
        <xdr:cNvSpPr/>
      </xdr:nvSpPr>
      <xdr:spPr>
        <a:xfrm>
          <a:off x="4584700" y="9496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54</xdr:row>
      <xdr:rowOff>90003</xdr:rowOff>
    </xdr:from>
    <xdr:ext cx="534377" cy="259045"/>
    <xdr:sp macro="" textlink="">
      <xdr:nvSpPr>
        <xdr:cNvPr id="141" name="総務費該当値テキスト"/>
        <xdr:cNvSpPr txBox="1"/>
      </xdr:nvSpPr>
      <xdr:spPr>
        <a:xfrm>
          <a:off x="4686300" y="93483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52,143</a:t>
          </a:r>
          <a:endParaRPr kumimoji="1" lang="ja-JP" altLang="en-US" sz="1000" b="1">
            <a:solidFill>
              <a:srgbClr val="FF0000"/>
            </a:solidFill>
            <a:latin typeface="ＭＳ Ｐゴシック"/>
          </a:endParaRPr>
        </a:p>
      </xdr:txBody>
    </xdr:sp>
    <xdr:clientData/>
  </xdr:oneCellAnchor>
  <xdr:twoCellAnchor>
    <xdr:from>
      <xdr:col>5</xdr:col>
      <xdr:colOff>307975</xdr:colOff>
      <xdr:row>55</xdr:row>
      <xdr:rowOff>163043</xdr:rowOff>
    </xdr:from>
    <xdr:to>
      <xdr:col>5</xdr:col>
      <xdr:colOff>409575</xdr:colOff>
      <xdr:row>56</xdr:row>
      <xdr:rowOff>93193</xdr:rowOff>
    </xdr:to>
    <xdr:sp macro="" textlink="">
      <xdr:nvSpPr>
        <xdr:cNvPr id="142" name="円/楕円 141"/>
        <xdr:cNvSpPr/>
      </xdr:nvSpPr>
      <xdr:spPr>
        <a:xfrm>
          <a:off x="3746500" y="9592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54</xdr:row>
      <xdr:rowOff>109720</xdr:rowOff>
    </xdr:from>
    <xdr:ext cx="534377" cy="259045"/>
    <xdr:sp macro="" textlink="">
      <xdr:nvSpPr>
        <xdr:cNvPr id="143" name="テキスト ボックス 142"/>
        <xdr:cNvSpPr txBox="1"/>
      </xdr:nvSpPr>
      <xdr:spPr>
        <a:xfrm>
          <a:off x="3530111" y="93680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47,108</a:t>
          </a:r>
          <a:endParaRPr kumimoji="1" lang="ja-JP" altLang="en-US" sz="1000" b="1">
            <a:solidFill>
              <a:srgbClr val="FF0000"/>
            </a:solidFill>
            <a:latin typeface="ＭＳ Ｐゴシック"/>
          </a:endParaRPr>
        </a:p>
      </xdr:txBody>
    </xdr:sp>
    <xdr:clientData/>
  </xdr:oneCellAnchor>
  <xdr:twoCellAnchor>
    <xdr:from>
      <xdr:col>4</xdr:col>
      <xdr:colOff>104775</xdr:colOff>
      <xdr:row>55</xdr:row>
      <xdr:rowOff>129095</xdr:rowOff>
    </xdr:from>
    <xdr:to>
      <xdr:col>4</xdr:col>
      <xdr:colOff>206375</xdr:colOff>
      <xdr:row>56</xdr:row>
      <xdr:rowOff>59245</xdr:rowOff>
    </xdr:to>
    <xdr:sp macro="" textlink="">
      <xdr:nvSpPr>
        <xdr:cNvPr id="144" name="円/楕円 143"/>
        <xdr:cNvSpPr/>
      </xdr:nvSpPr>
      <xdr:spPr>
        <a:xfrm>
          <a:off x="2857500" y="9558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54</xdr:row>
      <xdr:rowOff>75772</xdr:rowOff>
    </xdr:from>
    <xdr:ext cx="534377" cy="259045"/>
    <xdr:sp macro="" textlink="">
      <xdr:nvSpPr>
        <xdr:cNvPr id="145" name="テキスト ボックス 144"/>
        <xdr:cNvSpPr txBox="1"/>
      </xdr:nvSpPr>
      <xdr:spPr>
        <a:xfrm>
          <a:off x="2641111" y="93340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48,890</a:t>
          </a:r>
          <a:endParaRPr kumimoji="1" lang="ja-JP" altLang="en-US" sz="1000" b="1">
            <a:solidFill>
              <a:srgbClr val="FF0000"/>
            </a:solidFill>
            <a:latin typeface="ＭＳ Ｐゴシック"/>
          </a:endParaRPr>
        </a:p>
      </xdr:txBody>
    </xdr:sp>
    <xdr:clientData/>
  </xdr:oneCellAnchor>
  <xdr:twoCellAnchor>
    <xdr:from>
      <xdr:col>2</xdr:col>
      <xdr:colOff>587375</xdr:colOff>
      <xdr:row>54</xdr:row>
      <xdr:rowOff>43047</xdr:rowOff>
    </xdr:from>
    <xdr:to>
      <xdr:col>3</xdr:col>
      <xdr:colOff>3175</xdr:colOff>
      <xdr:row>54</xdr:row>
      <xdr:rowOff>144647</xdr:rowOff>
    </xdr:to>
    <xdr:sp macro="" textlink="">
      <xdr:nvSpPr>
        <xdr:cNvPr id="146" name="円/楕円 145"/>
        <xdr:cNvSpPr/>
      </xdr:nvSpPr>
      <xdr:spPr>
        <a:xfrm>
          <a:off x="1968500" y="9301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52</xdr:row>
      <xdr:rowOff>161174</xdr:rowOff>
    </xdr:from>
    <xdr:ext cx="534377" cy="259045"/>
    <xdr:sp macro="" textlink="">
      <xdr:nvSpPr>
        <xdr:cNvPr id="147" name="テキスト ボックス 146"/>
        <xdr:cNvSpPr txBox="1"/>
      </xdr:nvSpPr>
      <xdr:spPr>
        <a:xfrm>
          <a:off x="1752111" y="90765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62,407</a:t>
          </a:r>
          <a:endParaRPr kumimoji="1" lang="ja-JP" altLang="en-US" sz="1000" b="1">
            <a:solidFill>
              <a:srgbClr val="FF0000"/>
            </a:solidFill>
            <a:latin typeface="ＭＳ Ｐゴシック"/>
          </a:endParaRPr>
        </a:p>
      </xdr:txBody>
    </xdr:sp>
    <xdr:clientData/>
  </xdr:oneCellAnchor>
  <xdr:twoCellAnchor>
    <xdr:from>
      <xdr:col>1</xdr:col>
      <xdr:colOff>384175</xdr:colOff>
      <xdr:row>55</xdr:row>
      <xdr:rowOff>51257</xdr:rowOff>
    </xdr:from>
    <xdr:to>
      <xdr:col>1</xdr:col>
      <xdr:colOff>485775</xdr:colOff>
      <xdr:row>55</xdr:row>
      <xdr:rowOff>152857</xdr:rowOff>
    </xdr:to>
    <xdr:sp macro="" textlink="">
      <xdr:nvSpPr>
        <xdr:cNvPr id="148" name="円/楕円 147"/>
        <xdr:cNvSpPr/>
      </xdr:nvSpPr>
      <xdr:spPr>
        <a:xfrm>
          <a:off x="1079500" y="94810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53</xdr:row>
      <xdr:rowOff>169384</xdr:rowOff>
    </xdr:from>
    <xdr:ext cx="534377" cy="259045"/>
    <xdr:sp macro="" textlink="">
      <xdr:nvSpPr>
        <xdr:cNvPr id="149" name="テキスト ボックス 148"/>
        <xdr:cNvSpPr txBox="1"/>
      </xdr:nvSpPr>
      <xdr:spPr>
        <a:xfrm>
          <a:off x="863111" y="92562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52,976</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50" name="正方形/長方形 149"/>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1" name="正方形/長方形 150"/>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2" name="正方形/長方形 151"/>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5/39</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3" name="正方形/長方形 152"/>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4" name="正方形/長方形 153"/>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157,846</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5" name="正方形/長方形 154"/>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6" name="正方形/長方形 155"/>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178,406</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7" name="正方形/長方形 156"/>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8" name="テキスト ボックス 157"/>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9" name="直線コネクタ 158"/>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80</xdr:row>
      <xdr:rowOff>111777</xdr:rowOff>
    </xdr:from>
    <xdr:ext cx="531299" cy="259045"/>
    <xdr:sp macro="" textlink="">
      <xdr:nvSpPr>
        <xdr:cNvPr id="160" name="テキスト ボックス 159"/>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79</xdr:row>
      <xdr:rowOff>44450</xdr:rowOff>
    </xdr:from>
    <xdr:to>
      <xdr:col>7</xdr:col>
      <xdr:colOff>638175</xdr:colOff>
      <xdr:row>79</xdr:row>
      <xdr:rowOff>44450</xdr:rowOff>
    </xdr:to>
    <xdr:cxnSp macro="">
      <xdr:nvCxnSpPr>
        <xdr:cNvPr id="161" name="直線コネクタ 160"/>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62" name="テキスト ボックス 161"/>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63" name="直線コネクタ 162"/>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4" name="テキスト ボックス 163"/>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5" name="直線コネクタ 164"/>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6" name="テキスト ボックス 165"/>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7" name="直線コネクタ 166"/>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8" name="テキスト ボックス 167"/>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9" name="直線コネクタ 168"/>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70" name="テキスト ボックス 169"/>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71" name="直線コネクタ 170"/>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2" name="テキスト ボックス 171"/>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3"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8522</xdr:rowOff>
    </xdr:from>
    <xdr:to>
      <xdr:col>6</xdr:col>
      <xdr:colOff>510540</xdr:colOff>
      <xdr:row>77</xdr:row>
      <xdr:rowOff>166808</xdr:rowOff>
    </xdr:to>
    <xdr:cxnSp macro="">
      <xdr:nvCxnSpPr>
        <xdr:cNvPr id="174" name="直線コネクタ 173"/>
        <xdr:cNvCxnSpPr/>
      </xdr:nvCxnSpPr>
      <xdr:spPr>
        <a:xfrm flipV="1">
          <a:off x="4633595" y="12010022"/>
          <a:ext cx="1270" cy="13584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77</xdr:row>
      <xdr:rowOff>170635</xdr:rowOff>
    </xdr:from>
    <xdr:ext cx="599010" cy="259045"/>
    <xdr:sp macro="" textlink="">
      <xdr:nvSpPr>
        <xdr:cNvPr id="175" name="民生費最小値テキスト"/>
        <xdr:cNvSpPr txBox="1"/>
      </xdr:nvSpPr>
      <xdr:spPr>
        <a:xfrm>
          <a:off x="4686300" y="133722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111,577</a:t>
          </a:r>
          <a:endParaRPr kumimoji="1" lang="ja-JP" altLang="en-US" sz="1000" b="1">
            <a:latin typeface="ＭＳ Ｐゴシック"/>
          </a:endParaRPr>
        </a:p>
      </xdr:txBody>
    </xdr:sp>
    <xdr:clientData/>
  </xdr:oneCellAnchor>
  <xdr:twoCellAnchor>
    <xdr:from>
      <xdr:col>6</xdr:col>
      <xdr:colOff>422275</xdr:colOff>
      <xdr:row>77</xdr:row>
      <xdr:rowOff>166808</xdr:rowOff>
    </xdr:from>
    <xdr:to>
      <xdr:col>6</xdr:col>
      <xdr:colOff>600075</xdr:colOff>
      <xdr:row>77</xdr:row>
      <xdr:rowOff>166808</xdr:rowOff>
    </xdr:to>
    <xdr:cxnSp macro="">
      <xdr:nvCxnSpPr>
        <xdr:cNvPr id="176" name="直線コネクタ 175"/>
        <xdr:cNvCxnSpPr/>
      </xdr:nvCxnSpPr>
      <xdr:spPr>
        <a:xfrm>
          <a:off x="4546600" y="133684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68</xdr:row>
      <xdr:rowOff>126649</xdr:rowOff>
    </xdr:from>
    <xdr:ext cx="599010" cy="259045"/>
    <xdr:sp macro="" textlink="">
      <xdr:nvSpPr>
        <xdr:cNvPr id="177" name="民生費最大値テキスト"/>
        <xdr:cNvSpPr txBox="1"/>
      </xdr:nvSpPr>
      <xdr:spPr>
        <a:xfrm>
          <a:off x="4686300" y="117852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182,886</a:t>
          </a:r>
          <a:endParaRPr kumimoji="1" lang="ja-JP" altLang="en-US" sz="1000" b="1">
            <a:latin typeface="ＭＳ Ｐゴシック"/>
          </a:endParaRPr>
        </a:p>
      </xdr:txBody>
    </xdr:sp>
    <xdr:clientData/>
  </xdr:oneCellAnchor>
  <xdr:twoCellAnchor>
    <xdr:from>
      <xdr:col>6</xdr:col>
      <xdr:colOff>422275</xdr:colOff>
      <xdr:row>70</xdr:row>
      <xdr:rowOff>8522</xdr:rowOff>
    </xdr:from>
    <xdr:to>
      <xdr:col>6</xdr:col>
      <xdr:colOff>600075</xdr:colOff>
      <xdr:row>70</xdr:row>
      <xdr:rowOff>8522</xdr:rowOff>
    </xdr:to>
    <xdr:cxnSp macro="">
      <xdr:nvCxnSpPr>
        <xdr:cNvPr id="178" name="直線コネクタ 177"/>
        <xdr:cNvCxnSpPr/>
      </xdr:nvCxnSpPr>
      <xdr:spPr>
        <a:xfrm>
          <a:off x="4546600" y="120100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71</xdr:row>
      <xdr:rowOff>93370</xdr:rowOff>
    </xdr:from>
    <xdr:to>
      <xdr:col>6</xdr:col>
      <xdr:colOff>511175</xdr:colOff>
      <xdr:row>72</xdr:row>
      <xdr:rowOff>39135</xdr:rowOff>
    </xdr:to>
    <xdr:cxnSp macro="">
      <xdr:nvCxnSpPr>
        <xdr:cNvPr id="179" name="直線コネクタ 178"/>
        <xdr:cNvCxnSpPr/>
      </xdr:nvCxnSpPr>
      <xdr:spPr>
        <a:xfrm flipV="1">
          <a:off x="3797300" y="12266320"/>
          <a:ext cx="838200" cy="1172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74</xdr:row>
      <xdr:rowOff>78929</xdr:rowOff>
    </xdr:from>
    <xdr:ext cx="599010" cy="259045"/>
    <xdr:sp macro="" textlink="">
      <xdr:nvSpPr>
        <xdr:cNvPr id="180" name="民生費平均値テキスト"/>
        <xdr:cNvSpPr txBox="1"/>
      </xdr:nvSpPr>
      <xdr:spPr>
        <a:xfrm>
          <a:off x="4686300" y="1276622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139,391</a:t>
          </a:r>
          <a:endParaRPr kumimoji="1" lang="ja-JP" altLang="en-US" sz="1000" b="1">
            <a:solidFill>
              <a:srgbClr val="000080"/>
            </a:solidFill>
            <a:latin typeface="ＭＳ Ｐゴシック"/>
          </a:endParaRPr>
        </a:p>
      </xdr:txBody>
    </xdr:sp>
    <xdr:clientData/>
  </xdr:oneCellAnchor>
  <xdr:twoCellAnchor>
    <xdr:from>
      <xdr:col>6</xdr:col>
      <xdr:colOff>460375</xdr:colOff>
      <xdr:row>74</xdr:row>
      <xdr:rowOff>100502</xdr:rowOff>
    </xdr:from>
    <xdr:to>
      <xdr:col>6</xdr:col>
      <xdr:colOff>561975</xdr:colOff>
      <xdr:row>75</xdr:row>
      <xdr:rowOff>30652</xdr:rowOff>
    </xdr:to>
    <xdr:sp macro="" textlink="">
      <xdr:nvSpPr>
        <xdr:cNvPr id="181" name="フローチャート : 判断 180"/>
        <xdr:cNvSpPr/>
      </xdr:nvSpPr>
      <xdr:spPr>
        <a:xfrm>
          <a:off x="4584700" y="12787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72</xdr:row>
      <xdr:rowOff>39135</xdr:rowOff>
    </xdr:from>
    <xdr:to>
      <xdr:col>5</xdr:col>
      <xdr:colOff>358775</xdr:colOff>
      <xdr:row>73</xdr:row>
      <xdr:rowOff>35363</xdr:rowOff>
    </xdr:to>
    <xdr:cxnSp macro="">
      <xdr:nvCxnSpPr>
        <xdr:cNvPr id="182" name="直線コネクタ 181"/>
        <xdr:cNvCxnSpPr/>
      </xdr:nvCxnSpPr>
      <xdr:spPr>
        <a:xfrm flipV="1">
          <a:off x="2908300" y="12383535"/>
          <a:ext cx="889000" cy="1676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75</xdr:row>
      <xdr:rowOff>19824</xdr:rowOff>
    </xdr:from>
    <xdr:to>
      <xdr:col>5</xdr:col>
      <xdr:colOff>409575</xdr:colOff>
      <xdr:row>75</xdr:row>
      <xdr:rowOff>121424</xdr:rowOff>
    </xdr:to>
    <xdr:sp macro="" textlink="">
      <xdr:nvSpPr>
        <xdr:cNvPr id="183" name="フローチャート : 判断 182"/>
        <xdr:cNvSpPr/>
      </xdr:nvSpPr>
      <xdr:spPr>
        <a:xfrm>
          <a:off x="3746500" y="12878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75</xdr:row>
      <xdr:rowOff>112552</xdr:rowOff>
    </xdr:from>
    <xdr:ext cx="599010" cy="259045"/>
    <xdr:sp macro="" textlink="">
      <xdr:nvSpPr>
        <xdr:cNvPr id="184" name="テキスト ボックス 183"/>
        <xdr:cNvSpPr txBox="1"/>
      </xdr:nvSpPr>
      <xdr:spPr>
        <a:xfrm>
          <a:off x="3497794" y="129713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134,626</a:t>
          </a:r>
          <a:endParaRPr kumimoji="1" lang="ja-JP" altLang="en-US" sz="1000" b="1">
            <a:solidFill>
              <a:srgbClr val="000080"/>
            </a:solidFill>
            <a:latin typeface="ＭＳ Ｐゴシック"/>
          </a:endParaRPr>
        </a:p>
      </xdr:txBody>
    </xdr:sp>
    <xdr:clientData/>
  </xdr:oneCellAnchor>
  <xdr:twoCellAnchor>
    <xdr:from>
      <xdr:col>2</xdr:col>
      <xdr:colOff>638175</xdr:colOff>
      <xdr:row>73</xdr:row>
      <xdr:rowOff>35363</xdr:rowOff>
    </xdr:from>
    <xdr:to>
      <xdr:col>4</xdr:col>
      <xdr:colOff>155575</xdr:colOff>
      <xdr:row>73</xdr:row>
      <xdr:rowOff>86970</xdr:rowOff>
    </xdr:to>
    <xdr:cxnSp macro="">
      <xdr:nvCxnSpPr>
        <xdr:cNvPr id="185" name="直線コネクタ 184"/>
        <xdr:cNvCxnSpPr/>
      </xdr:nvCxnSpPr>
      <xdr:spPr>
        <a:xfrm flipV="1">
          <a:off x="2019300" y="12551213"/>
          <a:ext cx="889000" cy="51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76</xdr:row>
      <xdr:rowOff>19901</xdr:rowOff>
    </xdr:from>
    <xdr:to>
      <xdr:col>4</xdr:col>
      <xdr:colOff>206375</xdr:colOff>
      <xdr:row>76</xdr:row>
      <xdr:rowOff>121501</xdr:rowOff>
    </xdr:to>
    <xdr:sp macro="" textlink="">
      <xdr:nvSpPr>
        <xdr:cNvPr id="186" name="フローチャート : 判断 185"/>
        <xdr:cNvSpPr/>
      </xdr:nvSpPr>
      <xdr:spPr>
        <a:xfrm>
          <a:off x="2857500" y="130501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76</xdr:row>
      <xdr:rowOff>112628</xdr:rowOff>
    </xdr:from>
    <xdr:ext cx="599010" cy="259045"/>
    <xdr:sp macro="" textlink="">
      <xdr:nvSpPr>
        <xdr:cNvPr id="187" name="テキスト ボックス 186"/>
        <xdr:cNvSpPr txBox="1"/>
      </xdr:nvSpPr>
      <xdr:spPr>
        <a:xfrm>
          <a:off x="2608794" y="131428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125,622</a:t>
          </a:r>
          <a:endParaRPr kumimoji="1" lang="ja-JP" altLang="en-US" sz="1000" b="1">
            <a:solidFill>
              <a:srgbClr val="000080"/>
            </a:solidFill>
            <a:latin typeface="ＭＳ Ｐゴシック"/>
          </a:endParaRPr>
        </a:p>
      </xdr:txBody>
    </xdr:sp>
    <xdr:clientData/>
  </xdr:oneCellAnchor>
  <xdr:twoCellAnchor>
    <xdr:from>
      <xdr:col>1</xdr:col>
      <xdr:colOff>434975</xdr:colOff>
      <xdr:row>73</xdr:row>
      <xdr:rowOff>86970</xdr:rowOff>
    </xdr:from>
    <xdr:to>
      <xdr:col>2</xdr:col>
      <xdr:colOff>638175</xdr:colOff>
      <xdr:row>73</xdr:row>
      <xdr:rowOff>114364</xdr:rowOff>
    </xdr:to>
    <xdr:cxnSp macro="">
      <xdr:nvCxnSpPr>
        <xdr:cNvPr id="188" name="直線コネクタ 187"/>
        <xdr:cNvCxnSpPr/>
      </xdr:nvCxnSpPr>
      <xdr:spPr>
        <a:xfrm flipV="1">
          <a:off x="1130300" y="12602820"/>
          <a:ext cx="889000" cy="273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76</xdr:row>
      <xdr:rowOff>78766</xdr:rowOff>
    </xdr:from>
    <xdr:to>
      <xdr:col>3</xdr:col>
      <xdr:colOff>3175</xdr:colOff>
      <xdr:row>77</xdr:row>
      <xdr:rowOff>8916</xdr:rowOff>
    </xdr:to>
    <xdr:sp macro="" textlink="">
      <xdr:nvSpPr>
        <xdr:cNvPr id="189" name="フローチャート : 判断 188"/>
        <xdr:cNvSpPr/>
      </xdr:nvSpPr>
      <xdr:spPr>
        <a:xfrm>
          <a:off x="1968500" y="13108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77</xdr:row>
      <xdr:rowOff>43</xdr:rowOff>
    </xdr:from>
    <xdr:ext cx="599010" cy="259045"/>
    <xdr:sp macro="" textlink="">
      <xdr:nvSpPr>
        <xdr:cNvPr id="190" name="テキスト ボックス 189"/>
        <xdr:cNvSpPr txBox="1"/>
      </xdr:nvSpPr>
      <xdr:spPr>
        <a:xfrm>
          <a:off x="1719794" y="132016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122,532</a:t>
          </a:r>
          <a:endParaRPr kumimoji="1" lang="ja-JP" altLang="en-US" sz="1000" b="1">
            <a:solidFill>
              <a:srgbClr val="000080"/>
            </a:solidFill>
            <a:latin typeface="ＭＳ Ｐゴシック"/>
          </a:endParaRPr>
        </a:p>
      </xdr:txBody>
    </xdr:sp>
    <xdr:clientData/>
  </xdr:oneCellAnchor>
  <xdr:twoCellAnchor>
    <xdr:from>
      <xdr:col>1</xdr:col>
      <xdr:colOff>384175</xdr:colOff>
      <xdr:row>76</xdr:row>
      <xdr:rowOff>68859</xdr:rowOff>
    </xdr:from>
    <xdr:to>
      <xdr:col>1</xdr:col>
      <xdr:colOff>485775</xdr:colOff>
      <xdr:row>76</xdr:row>
      <xdr:rowOff>170459</xdr:rowOff>
    </xdr:to>
    <xdr:sp macro="" textlink="">
      <xdr:nvSpPr>
        <xdr:cNvPr id="191" name="フローチャート : 判断 190"/>
        <xdr:cNvSpPr/>
      </xdr:nvSpPr>
      <xdr:spPr>
        <a:xfrm>
          <a:off x="1079500" y="130990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76</xdr:row>
      <xdr:rowOff>161586</xdr:rowOff>
    </xdr:from>
    <xdr:ext cx="599010" cy="259045"/>
    <xdr:sp macro="" textlink="">
      <xdr:nvSpPr>
        <xdr:cNvPr id="192" name="テキスト ボックス 191"/>
        <xdr:cNvSpPr txBox="1"/>
      </xdr:nvSpPr>
      <xdr:spPr>
        <a:xfrm>
          <a:off x="830794" y="131917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123,052</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3" name="テキスト ボックス 192"/>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4" name="テキスト ボックス 193"/>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5" name="テキスト ボックス 194"/>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6" name="テキスト ボックス 195"/>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7" name="テキスト ボックス 196"/>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71</xdr:row>
      <xdr:rowOff>42570</xdr:rowOff>
    </xdr:from>
    <xdr:to>
      <xdr:col>6</xdr:col>
      <xdr:colOff>561975</xdr:colOff>
      <xdr:row>71</xdr:row>
      <xdr:rowOff>144170</xdr:rowOff>
    </xdr:to>
    <xdr:sp macro="" textlink="">
      <xdr:nvSpPr>
        <xdr:cNvPr id="198" name="円/楕円 197"/>
        <xdr:cNvSpPr/>
      </xdr:nvSpPr>
      <xdr:spPr>
        <a:xfrm>
          <a:off x="4584700" y="1221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70</xdr:row>
      <xdr:rowOff>65447</xdr:rowOff>
    </xdr:from>
    <xdr:ext cx="599010" cy="259045"/>
    <xdr:sp macro="" textlink="">
      <xdr:nvSpPr>
        <xdr:cNvPr id="199" name="民生費該当値テキスト"/>
        <xdr:cNvSpPr txBox="1"/>
      </xdr:nvSpPr>
      <xdr:spPr>
        <a:xfrm>
          <a:off x="4686300" y="120669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169,432</a:t>
          </a:r>
          <a:endParaRPr kumimoji="1" lang="ja-JP" altLang="en-US" sz="1000" b="1">
            <a:solidFill>
              <a:srgbClr val="FF0000"/>
            </a:solidFill>
            <a:latin typeface="ＭＳ Ｐゴシック"/>
          </a:endParaRPr>
        </a:p>
      </xdr:txBody>
    </xdr:sp>
    <xdr:clientData/>
  </xdr:oneCellAnchor>
  <xdr:twoCellAnchor>
    <xdr:from>
      <xdr:col>5</xdr:col>
      <xdr:colOff>307975</xdr:colOff>
      <xdr:row>71</xdr:row>
      <xdr:rowOff>159785</xdr:rowOff>
    </xdr:from>
    <xdr:to>
      <xdr:col>5</xdr:col>
      <xdr:colOff>409575</xdr:colOff>
      <xdr:row>72</xdr:row>
      <xdr:rowOff>89935</xdr:rowOff>
    </xdr:to>
    <xdr:sp macro="" textlink="">
      <xdr:nvSpPr>
        <xdr:cNvPr id="200" name="円/楕円 199"/>
        <xdr:cNvSpPr/>
      </xdr:nvSpPr>
      <xdr:spPr>
        <a:xfrm>
          <a:off x="3746500" y="12332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70</xdr:row>
      <xdr:rowOff>106462</xdr:rowOff>
    </xdr:from>
    <xdr:ext cx="599010" cy="259045"/>
    <xdr:sp macro="" textlink="">
      <xdr:nvSpPr>
        <xdr:cNvPr id="201" name="テキスト ボックス 200"/>
        <xdr:cNvSpPr txBox="1"/>
      </xdr:nvSpPr>
      <xdr:spPr>
        <a:xfrm>
          <a:off x="3497794" y="121079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163,279</a:t>
          </a:r>
          <a:endParaRPr kumimoji="1" lang="ja-JP" altLang="en-US" sz="1000" b="1">
            <a:solidFill>
              <a:srgbClr val="FF0000"/>
            </a:solidFill>
            <a:latin typeface="ＭＳ Ｐゴシック"/>
          </a:endParaRPr>
        </a:p>
      </xdr:txBody>
    </xdr:sp>
    <xdr:clientData/>
  </xdr:oneCellAnchor>
  <xdr:twoCellAnchor>
    <xdr:from>
      <xdr:col>4</xdr:col>
      <xdr:colOff>104775</xdr:colOff>
      <xdr:row>72</xdr:row>
      <xdr:rowOff>156013</xdr:rowOff>
    </xdr:from>
    <xdr:to>
      <xdr:col>4</xdr:col>
      <xdr:colOff>206375</xdr:colOff>
      <xdr:row>73</xdr:row>
      <xdr:rowOff>86163</xdr:rowOff>
    </xdr:to>
    <xdr:sp macro="" textlink="">
      <xdr:nvSpPr>
        <xdr:cNvPr id="202" name="円/楕円 201"/>
        <xdr:cNvSpPr/>
      </xdr:nvSpPr>
      <xdr:spPr>
        <a:xfrm>
          <a:off x="2857500" y="12500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71</xdr:row>
      <xdr:rowOff>102690</xdr:rowOff>
    </xdr:from>
    <xdr:ext cx="599010" cy="259045"/>
    <xdr:sp macro="" textlink="">
      <xdr:nvSpPr>
        <xdr:cNvPr id="203" name="テキスト ボックス 202"/>
        <xdr:cNvSpPr txBox="1"/>
      </xdr:nvSpPr>
      <xdr:spPr>
        <a:xfrm>
          <a:off x="2608794" y="122756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154,477</a:t>
          </a:r>
          <a:endParaRPr kumimoji="1" lang="ja-JP" altLang="en-US" sz="1000" b="1">
            <a:solidFill>
              <a:srgbClr val="FF0000"/>
            </a:solidFill>
            <a:latin typeface="ＭＳ Ｐゴシック"/>
          </a:endParaRPr>
        </a:p>
      </xdr:txBody>
    </xdr:sp>
    <xdr:clientData/>
  </xdr:oneCellAnchor>
  <xdr:twoCellAnchor>
    <xdr:from>
      <xdr:col>2</xdr:col>
      <xdr:colOff>587375</xdr:colOff>
      <xdr:row>73</xdr:row>
      <xdr:rowOff>36170</xdr:rowOff>
    </xdr:from>
    <xdr:to>
      <xdr:col>3</xdr:col>
      <xdr:colOff>3175</xdr:colOff>
      <xdr:row>73</xdr:row>
      <xdr:rowOff>137770</xdr:rowOff>
    </xdr:to>
    <xdr:sp macro="" textlink="">
      <xdr:nvSpPr>
        <xdr:cNvPr id="204" name="円/楕円 203"/>
        <xdr:cNvSpPr/>
      </xdr:nvSpPr>
      <xdr:spPr>
        <a:xfrm>
          <a:off x="1968500" y="12552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71</xdr:row>
      <xdr:rowOff>154297</xdr:rowOff>
    </xdr:from>
    <xdr:ext cx="599010" cy="259045"/>
    <xdr:sp macro="" textlink="">
      <xdr:nvSpPr>
        <xdr:cNvPr id="205" name="テキスト ボックス 204"/>
        <xdr:cNvSpPr txBox="1"/>
      </xdr:nvSpPr>
      <xdr:spPr>
        <a:xfrm>
          <a:off x="1719794" y="123272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151,768</a:t>
          </a:r>
          <a:endParaRPr kumimoji="1" lang="ja-JP" altLang="en-US" sz="1000" b="1">
            <a:solidFill>
              <a:srgbClr val="FF0000"/>
            </a:solidFill>
            <a:latin typeface="ＭＳ Ｐゴシック"/>
          </a:endParaRPr>
        </a:p>
      </xdr:txBody>
    </xdr:sp>
    <xdr:clientData/>
  </xdr:oneCellAnchor>
  <xdr:twoCellAnchor>
    <xdr:from>
      <xdr:col>1</xdr:col>
      <xdr:colOff>384175</xdr:colOff>
      <xdr:row>73</xdr:row>
      <xdr:rowOff>63564</xdr:rowOff>
    </xdr:from>
    <xdr:to>
      <xdr:col>1</xdr:col>
      <xdr:colOff>485775</xdr:colOff>
      <xdr:row>73</xdr:row>
      <xdr:rowOff>165164</xdr:rowOff>
    </xdr:to>
    <xdr:sp macro="" textlink="">
      <xdr:nvSpPr>
        <xdr:cNvPr id="206" name="円/楕円 205"/>
        <xdr:cNvSpPr/>
      </xdr:nvSpPr>
      <xdr:spPr>
        <a:xfrm>
          <a:off x="1079500" y="12579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72</xdr:row>
      <xdr:rowOff>10241</xdr:rowOff>
    </xdr:from>
    <xdr:ext cx="599010" cy="259045"/>
    <xdr:sp macro="" textlink="">
      <xdr:nvSpPr>
        <xdr:cNvPr id="207" name="テキスト ボックス 206"/>
        <xdr:cNvSpPr txBox="1"/>
      </xdr:nvSpPr>
      <xdr:spPr>
        <a:xfrm>
          <a:off x="830794" y="123546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150,330</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8" name="正方形/長方形 207"/>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9" name="正方形/長方形 208"/>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10" name="正方形/長方形 209"/>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7/39</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11" name="正方形/長方形 210"/>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2" name="正方形/長方形 211"/>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35,603</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3" name="正方形/長方形 212"/>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4" name="正方形/長方形 213"/>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61,302</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5" name="正方形/長方形 214"/>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6" name="テキスト ボックス 215"/>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7" name="直線コネクタ 216"/>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100</xdr:row>
      <xdr:rowOff>111777</xdr:rowOff>
    </xdr:from>
    <xdr:ext cx="531299" cy="259045"/>
    <xdr:sp macro="" textlink="">
      <xdr:nvSpPr>
        <xdr:cNvPr id="218" name="テキスト ボックス 217"/>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99</xdr:row>
      <xdr:rowOff>98879</xdr:rowOff>
    </xdr:from>
    <xdr:to>
      <xdr:col>7</xdr:col>
      <xdr:colOff>638175</xdr:colOff>
      <xdr:row>99</xdr:row>
      <xdr:rowOff>98879</xdr:rowOff>
    </xdr:to>
    <xdr:cxnSp macro="">
      <xdr:nvCxnSpPr>
        <xdr:cNvPr id="219" name="直線コネクタ 218"/>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128106</xdr:rowOff>
    </xdr:from>
    <xdr:ext cx="531299" cy="259045"/>
    <xdr:sp macro="" textlink="">
      <xdr:nvSpPr>
        <xdr:cNvPr id="220" name="テキスト ボックス 219"/>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21" name="直線コネクタ 220"/>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144434</xdr:rowOff>
    </xdr:from>
    <xdr:ext cx="531299" cy="259045"/>
    <xdr:sp macro="" textlink="">
      <xdr:nvSpPr>
        <xdr:cNvPr id="222" name="テキスト ボックス 221"/>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23" name="直線コネクタ 222"/>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94</xdr:row>
      <xdr:rowOff>160763</xdr:rowOff>
    </xdr:from>
    <xdr:ext cx="531299" cy="259045"/>
    <xdr:sp macro="" textlink="">
      <xdr:nvSpPr>
        <xdr:cNvPr id="224" name="テキスト ボックス 223"/>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25" name="直線コネクタ 224"/>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5641</xdr:rowOff>
    </xdr:from>
    <xdr:ext cx="531299" cy="259045"/>
    <xdr:sp macro="" textlink="">
      <xdr:nvSpPr>
        <xdr:cNvPr id="226" name="テキスト ボックス 225"/>
        <xdr:cNvSpPr txBox="1"/>
      </xdr:nvSpPr>
      <xdr:spPr>
        <a:xfrm>
          <a:off x="230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27" name="直線コネクタ 226"/>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91</xdr:row>
      <xdr:rowOff>21970</xdr:rowOff>
    </xdr:from>
    <xdr:ext cx="531299" cy="259045"/>
    <xdr:sp macro="" textlink="">
      <xdr:nvSpPr>
        <xdr:cNvPr id="228" name="テキスト ボックス 227"/>
        <xdr:cNvSpPr txBox="1"/>
      </xdr:nvSpPr>
      <xdr:spPr>
        <a:xfrm>
          <a:off x="230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29" name="直線コネクタ 228"/>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89</xdr:row>
      <xdr:rowOff>38298</xdr:rowOff>
    </xdr:from>
    <xdr:ext cx="531299" cy="259045"/>
    <xdr:sp macro="" textlink="">
      <xdr:nvSpPr>
        <xdr:cNvPr id="230" name="テキスト ボックス 229"/>
        <xdr:cNvSpPr txBox="1"/>
      </xdr:nvSpPr>
      <xdr:spPr>
        <a:xfrm>
          <a:off x="230701" y="15297348"/>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31" name="直線コネクタ 230"/>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87</xdr:row>
      <xdr:rowOff>54627</xdr:rowOff>
    </xdr:from>
    <xdr:ext cx="531299" cy="259045"/>
    <xdr:sp macro="" textlink="">
      <xdr:nvSpPr>
        <xdr:cNvPr id="232" name="テキスト ボックス 231"/>
        <xdr:cNvSpPr txBox="1"/>
      </xdr:nvSpPr>
      <xdr:spPr>
        <a:xfrm>
          <a:off x="230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33"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77881</xdr:rowOff>
    </xdr:from>
    <xdr:to>
      <xdr:col>6</xdr:col>
      <xdr:colOff>510540</xdr:colOff>
      <xdr:row>99</xdr:row>
      <xdr:rowOff>106749</xdr:rowOff>
    </xdr:to>
    <xdr:cxnSp macro="">
      <xdr:nvCxnSpPr>
        <xdr:cNvPr id="234" name="直線コネクタ 233"/>
        <xdr:cNvCxnSpPr/>
      </xdr:nvCxnSpPr>
      <xdr:spPr>
        <a:xfrm flipV="1">
          <a:off x="4633595" y="15508381"/>
          <a:ext cx="1270" cy="15719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110576</xdr:rowOff>
    </xdr:from>
    <xdr:ext cx="534377" cy="259045"/>
    <xdr:sp macro="" textlink="">
      <xdr:nvSpPr>
        <xdr:cNvPr id="235" name="衛生費最小値テキスト"/>
        <xdr:cNvSpPr txBox="1"/>
      </xdr:nvSpPr>
      <xdr:spPr>
        <a:xfrm>
          <a:off x="4686300" y="170841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19,759</a:t>
          </a:r>
          <a:endParaRPr kumimoji="1" lang="ja-JP" altLang="en-US" sz="1000" b="1">
            <a:latin typeface="ＭＳ Ｐゴシック"/>
          </a:endParaRPr>
        </a:p>
      </xdr:txBody>
    </xdr:sp>
    <xdr:clientData/>
  </xdr:oneCellAnchor>
  <xdr:twoCellAnchor>
    <xdr:from>
      <xdr:col>6</xdr:col>
      <xdr:colOff>422275</xdr:colOff>
      <xdr:row>99</xdr:row>
      <xdr:rowOff>106749</xdr:rowOff>
    </xdr:from>
    <xdr:to>
      <xdr:col>6</xdr:col>
      <xdr:colOff>600075</xdr:colOff>
      <xdr:row>99</xdr:row>
      <xdr:rowOff>106749</xdr:rowOff>
    </xdr:to>
    <xdr:cxnSp macro="">
      <xdr:nvCxnSpPr>
        <xdr:cNvPr id="236" name="直線コネクタ 235"/>
        <xdr:cNvCxnSpPr/>
      </xdr:nvCxnSpPr>
      <xdr:spPr>
        <a:xfrm>
          <a:off x="4546600" y="170802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24558</xdr:rowOff>
    </xdr:from>
    <xdr:ext cx="534377" cy="259045"/>
    <xdr:sp macro="" textlink="">
      <xdr:nvSpPr>
        <xdr:cNvPr id="237" name="衛生費最大値テキスト"/>
        <xdr:cNvSpPr txBox="1"/>
      </xdr:nvSpPr>
      <xdr:spPr>
        <a:xfrm>
          <a:off x="4686300" y="152836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67,893</a:t>
          </a:r>
          <a:endParaRPr kumimoji="1" lang="ja-JP" altLang="en-US" sz="1000" b="1">
            <a:latin typeface="ＭＳ Ｐゴシック"/>
          </a:endParaRPr>
        </a:p>
      </xdr:txBody>
    </xdr:sp>
    <xdr:clientData/>
  </xdr:oneCellAnchor>
  <xdr:twoCellAnchor>
    <xdr:from>
      <xdr:col>6</xdr:col>
      <xdr:colOff>422275</xdr:colOff>
      <xdr:row>90</xdr:row>
      <xdr:rowOff>77881</xdr:rowOff>
    </xdr:from>
    <xdr:to>
      <xdr:col>6</xdr:col>
      <xdr:colOff>600075</xdr:colOff>
      <xdr:row>90</xdr:row>
      <xdr:rowOff>77881</xdr:rowOff>
    </xdr:to>
    <xdr:cxnSp macro="">
      <xdr:nvCxnSpPr>
        <xdr:cNvPr id="238" name="直線コネクタ 237"/>
        <xdr:cNvCxnSpPr/>
      </xdr:nvCxnSpPr>
      <xdr:spPr>
        <a:xfrm>
          <a:off x="4546600" y="155083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95</xdr:row>
      <xdr:rowOff>143912</xdr:rowOff>
    </xdr:from>
    <xdr:to>
      <xdr:col>6</xdr:col>
      <xdr:colOff>511175</xdr:colOff>
      <xdr:row>96</xdr:row>
      <xdr:rowOff>87449</xdr:rowOff>
    </xdr:to>
    <xdr:cxnSp macro="">
      <xdr:nvCxnSpPr>
        <xdr:cNvPr id="239" name="直線コネクタ 238"/>
        <xdr:cNvCxnSpPr/>
      </xdr:nvCxnSpPr>
      <xdr:spPr>
        <a:xfrm>
          <a:off x="3797300" y="16431662"/>
          <a:ext cx="838200" cy="1149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97</xdr:row>
      <xdr:rowOff>14879</xdr:rowOff>
    </xdr:from>
    <xdr:ext cx="534377" cy="259045"/>
    <xdr:sp macro="" textlink="">
      <xdr:nvSpPr>
        <xdr:cNvPr id="240" name="衛生費平均値テキスト"/>
        <xdr:cNvSpPr txBox="1"/>
      </xdr:nvSpPr>
      <xdr:spPr>
        <a:xfrm>
          <a:off x="4686300" y="1664552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30,856</a:t>
          </a:r>
          <a:endParaRPr kumimoji="1" lang="ja-JP" altLang="en-US" sz="1000" b="1">
            <a:solidFill>
              <a:srgbClr val="000080"/>
            </a:solidFill>
            <a:latin typeface="ＭＳ Ｐゴシック"/>
          </a:endParaRPr>
        </a:p>
      </xdr:txBody>
    </xdr:sp>
    <xdr:clientData/>
  </xdr:oneCellAnchor>
  <xdr:twoCellAnchor>
    <xdr:from>
      <xdr:col>6</xdr:col>
      <xdr:colOff>460375</xdr:colOff>
      <xdr:row>97</xdr:row>
      <xdr:rowOff>36452</xdr:rowOff>
    </xdr:from>
    <xdr:to>
      <xdr:col>6</xdr:col>
      <xdr:colOff>561975</xdr:colOff>
      <xdr:row>97</xdr:row>
      <xdr:rowOff>138052</xdr:rowOff>
    </xdr:to>
    <xdr:sp macro="" textlink="">
      <xdr:nvSpPr>
        <xdr:cNvPr id="241" name="フローチャート : 判断 240"/>
        <xdr:cNvSpPr/>
      </xdr:nvSpPr>
      <xdr:spPr>
        <a:xfrm>
          <a:off x="4584700" y="166671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95</xdr:row>
      <xdr:rowOff>143912</xdr:rowOff>
    </xdr:from>
    <xdr:to>
      <xdr:col>5</xdr:col>
      <xdr:colOff>358775</xdr:colOff>
      <xdr:row>96</xdr:row>
      <xdr:rowOff>80166</xdr:rowOff>
    </xdr:to>
    <xdr:cxnSp macro="">
      <xdr:nvCxnSpPr>
        <xdr:cNvPr id="242" name="直線コネクタ 241"/>
        <xdr:cNvCxnSpPr/>
      </xdr:nvCxnSpPr>
      <xdr:spPr>
        <a:xfrm flipV="1">
          <a:off x="2908300" y="16431662"/>
          <a:ext cx="889000" cy="1077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97</xdr:row>
      <xdr:rowOff>84198</xdr:rowOff>
    </xdr:from>
    <xdr:to>
      <xdr:col>5</xdr:col>
      <xdr:colOff>409575</xdr:colOff>
      <xdr:row>98</xdr:row>
      <xdr:rowOff>14348</xdr:rowOff>
    </xdr:to>
    <xdr:sp macro="" textlink="">
      <xdr:nvSpPr>
        <xdr:cNvPr id="243" name="フローチャート : 判断 242"/>
        <xdr:cNvSpPr/>
      </xdr:nvSpPr>
      <xdr:spPr>
        <a:xfrm>
          <a:off x="3746500" y="16714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98</xdr:row>
      <xdr:rowOff>5475</xdr:rowOff>
    </xdr:from>
    <xdr:ext cx="534377" cy="259045"/>
    <xdr:sp macro="" textlink="">
      <xdr:nvSpPr>
        <xdr:cNvPr id="244" name="テキスト ボックス 243"/>
        <xdr:cNvSpPr txBox="1"/>
      </xdr:nvSpPr>
      <xdr:spPr>
        <a:xfrm>
          <a:off x="3530111" y="168075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29,394</a:t>
          </a:r>
          <a:endParaRPr kumimoji="1" lang="ja-JP" altLang="en-US" sz="1000" b="1">
            <a:solidFill>
              <a:srgbClr val="000080"/>
            </a:solidFill>
            <a:latin typeface="ＭＳ Ｐゴシック"/>
          </a:endParaRPr>
        </a:p>
      </xdr:txBody>
    </xdr:sp>
    <xdr:clientData/>
  </xdr:oneCellAnchor>
  <xdr:twoCellAnchor>
    <xdr:from>
      <xdr:col>2</xdr:col>
      <xdr:colOff>638175</xdr:colOff>
      <xdr:row>96</xdr:row>
      <xdr:rowOff>18183</xdr:rowOff>
    </xdr:from>
    <xdr:to>
      <xdr:col>4</xdr:col>
      <xdr:colOff>155575</xdr:colOff>
      <xdr:row>96</xdr:row>
      <xdr:rowOff>80166</xdr:rowOff>
    </xdr:to>
    <xdr:cxnSp macro="">
      <xdr:nvCxnSpPr>
        <xdr:cNvPr id="245" name="直線コネクタ 244"/>
        <xdr:cNvCxnSpPr/>
      </xdr:nvCxnSpPr>
      <xdr:spPr>
        <a:xfrm>
          <a:off x="2019300" y="16477383"/>
          <a:ext cx="889000" cy="619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97</xdr:row>
      <xdr:rowOff>116593</xdr:rowOff>
    </xdr:from>
    <xdr:to>
      <xdr:col>4</xdr:col>
      <xdr:colOff>206375</xdr:colOff>
      <xdr:row>98</xdr:row>
      <xdr:rowOff>46743</xdr:rowOff>
    </xdr:to>
    <xdr:sp macro="" textlink="">
      <xdr:nvSpPr>
        <xdr:cNvPr id="246" name="フローチャート : 判断 245"/>
        <xdr:cNvSpPr/>
      </xdr:nvSpPr>
      <xdr:spPr>
        <a:xfrm>
          <a:off x="2857500" y="16747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98</xdr:row>
      <xdr:rowOff>37870</xdr:rowOff>
    </xdr:from>
    <xdr:ext cx="534377" cy="259045"/>
    <xdr:sp macro="" textlink="">
      <xdr:nvSpPr>
        <xdr:cNvPr id="247" name="テキスト ボックス 246"/>
        <xdr:cNvSpPr txBox="1"/>
      </xdr:nvSpPr>
      <xdr:spPr>
        <a:xfrm>
          <a:off x="2641111" y="168399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28,402</a:t>
          </a:r>
          <a:endParaRPr kumimoji="1" lang="ja-JP" altLang="en-US" sz="1000" b="1">
            <a:solidFill>
              <a:srgbClr val="000080"/>
            </a:solidFill>
            <a:latin typeface="ＭＳ Ｐゴシック"/>
          </a:endParaRPr>
        </a:p>
      </xdr:txBody>
    </xdr:sp>
    <xdr:clientData/>
  </xdr:oneCellAnchor>
  <xdr:twoCellAnchor>
    <xdr:from>
      <xdr:col>1</xdr:col>
      <xdr:colOff>434975</xdr:colOff>
      <xdr:row>95</xdr:row>
      <xdr:rowOff>171149</xdr:rowOff>
    </xdr:from>
    <xdr:to>
      <xdr:col>2</xdr:col>
      <xdr:colOff>638175</xdr:colOff>
      <xdr:row>96</xdr:row>
      <xdr:rowOff>18183</xdr:rowOff>
    </xdr:to>
    <xdr:cxnSp macro="">
      <xdr:nvCxnSpPr>
        <xdr:cNvPr id="248" name="直線コネクタ 247"/>
        <xdr:cNvCxnSpPr/>
      </xdr:nvCxnSpPr>
      <xdr:spPr>
        <a:xfrm>
          <a:off x="1130300" y="16458899"/>
          <a:ext cx="889000" cy="184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97</xdr:row>
      <xdr:rowOff>67314</xdr:rowOff>
    </xdr:from>
    <xdr:to>
      <xdr:col>3</xdr:col>
      <xdr:colOff>3175</xdr:colOff>
      <xdr:row>97</xdr:row>
      <xdr:rowOff>168914</xdr:rowOff>
    </xdr:to>
    <xdr:sp macro="" textlink="">
      <xdr:nvSpPr>
        <xdr:cNvPr id="249" name="フローチャート : 判断 248"/>
        <xdr:cNvSpPr/>
      </xdr:nvSpPr>
      <xdr:spPr>
        <a:xfrm>
          <a:off x="1968500" y="16697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97</xdr:row>
      <xdr:rowOff>160041</xdr:rowOff>
    </xdr:from>
    <xdr:ext cx="534377" cy="259045"/>
    <xdr:sp macro="" textlink="">
      <xdr:nvSpPr>
        <xdr:cNvPr id="250" name="テキスト ボックス 249"/>
        <xdr:cNvSpPr txBox="1"/>
      </xdr:nvSpPr>
      <xdr:spPr>
        <a:xfrm>
          <a:off x="1752111" y="167906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29,911</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73127</xdr:rowOff>
    </xdr:from>
    <xdr:to>
      <xdr:col>1</xdr:col>
      <xdr:colOff>485775</xdr:colOff>
      <xdr:row>98</xdr:row>
      <xdr:rowOff>3277</xdr:rowOff>
    </xdr:to>
    <xdr:sp macro="" textlink="">
      <xdr:nvSpPr>
        <xdr:cNvPr id="251" name="フローチャート : 判断 250"/>
        <xdr:cNvSpPr/>
      </xdr:nvSpPr>
      <xdr:spPr>
        <a:xfrm>
          <a:off x="1079500" y="16703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97</xdr:row>
      <xdr:rowOff>165854</xdr:rowOff>
    </xdr:from>
    <xdr:ext cx="534377" cy="259045"/>
    <xdr:sp macro="" textlink="">
      <xdr:nvSpPr>
        <xdr:cNvPr id="252" name="テキスト ボックス 251"/>
        <xdr:cNvSpPr txBox="1"/>
      </xdr:nvSpPr>
      <xdr:spPr>
        <a:xfrm>
          <a:off x="863111" y="167965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29,733</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53" name="テキスト ボックス 252"/>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4" name="テキスト ボックス 253"/>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5" name="テキスト ボックス 254"/>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6" name="テキスト ボックス 255"/>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7" name="テキスト ボックス 256"/>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96</xdr:row>
      <xdr:rowOff>36649</xdr:rowOff>
    </xdr:from>
    <xdr:to>
      <xdr:col>6</xdr:col>
      <xdr:colOff>561975</xdr:colOff>
      <xdr:row>96</xdr:row>
      <xdr:rowOff>138249</xdr:rowOff>
    </xdr:to>
    <xdr:sp macro="" textlink="">
      <xdr:nvSpPr>
        <xdr:cNvPr id="258" name="円/楕円 257"/>
        <xdr:cNvSpPr/>
      </xdr:nvSpPr>
      <xdr:spPr>
        <a:xfrm>
          <a:off x="4584700" y="16495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95</xdr:row>
      <xdr:rowOff>59526</xdr:rowOff>
    </xdr:from>
    <xdr:ext cx="534377" cy="259045"/>
    <xdr:sp macro="" textlink="">
      <xdr:nvSpPr>
        <xdr:cNvPr id="259" name="衛生費該当値テキスト"/>
        <xdr:cNvSpPr txBox="1"/>
      </xdr:nvSpPr>
      <xdr:spPr>
        <a:xfrm>
          <a:off x="4686300" y="16347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36,100</a:t>
          </a:r>
          <a:endParaRPr kumimoji="1" lang="ja-JP" altLang="en-US" sz="1000" b="1">
            <a:solidFill>
              <a:srgbClr val="FF0000"/>
            </a:solidFill>
            <a:latin typeface="ＭＳ Ｐゴシック"/>
          </a:endParaRPr>
        </a:p>
      </xdr:txBody>
    </xdr:sp>
    <xdr:clientData/>
  </xdr:oneCellAnchor>
  <xdr:twoCellAnchor>
    <xdr:from>
      <xdr:col>5</xdr:col>
      <xdr:colOff>307975</xdr:colOff>
      <xdr:row>95</xdr:row>
      <xdr:rowOff>93112</xdr:rowOff>
    </xdr:from>
    <xdr:to>
      <xdr:col>5</xdr:col>
      <xdr:colOff>409575</xdr:colOff>
      <xdr:row>96</xdr:row>
      <xdr:rowOff>23262</xdr:rowOff>
    </xdr:to>
    <xdr:sp macro="" textlink="">
      <xdr:nvSpPr>
        <xdr:cNvPr id="260" name="円/楕円 259"/>
        <xdr:cNvSpPr/>
      </xdr:nvSpPr>
      <xdr:spPr>
        <a:xfrm>
          <a:off x="3746500" y="16380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94</xdr:row>
      <xdr:rowOff>39789</xdr:rowOff>
    </xdr:from>
    <xdr:ext cx="534377" cy="259045"/>
    <xdr:sp macro="" textlink="">
      <xdr:nvSpPr>
        <xdr:cNvPr id="261" name="テキスト ボックス 260"/>
        <xdr:cNvSpPr txBox="1"/>
      </xdr:nvSpPr>
      <xdr:spPr>
        <a:xfrm>
          <a:off x="3530111" y="161560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39,621</a:t>
          </a:r>
          <a:endParaRPr kumimoji="1" lang="ja-JP" altLang="en-US" sz="1000" b="1">
            <a:solidFill>
              <a:srgbClr val="FF0000"/>
            </a:solidFill>
            <a:latin typeface="ＭＳ Ｐゴシック"/>
          </a:endParaRPr>
        </a:p>
      </xdr:txBody>
    </xdr:sp>
    <xdr:clientData/>
  </xdr:oneCellAnchor>
  <xdr:twoCellAnchor>
    <xdr:from>
      <xdr:col>4</xdr:col>
      <xdr:colOff>104775</xdr:colOff>
      <xdr:row>96</xdr:row>
      <xdr:rowOff>29366</xdr:rowOff>
    </xdr:from>
    <xdr:to>
      <xdr:col>4</xdr:col>
      <xdr:colOff>206375</xdr:colOff>
      <xdr:row>96</xdr:row>
      <xdr:rowOff>130966</xdr:rowOff>
    </xdr:to>
    <xdr:sp macro="" textlink="">
      <xdr:nvSpPr>
        <xdr:cNvPr id="262" name="円/楕円 261"/>
        <xdr:cNvSpPr/>
      </xdr:nvSpPr>
      <xdr:spPr>
        <a:xfrm>
          <a:off x="2857500" y="164885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94</xdr:row>
      <xdr:rowOff>147493</xdr:rowOff>
    </xdr:from>
    <xdr:ext cx="534377" cy="259045"/>
    <xdr:sp macro="" textlink="">
      <xdr:nvSpPr>
        <xdr:cNvPr id="263" name="テキスト ボックス 262"/>
        <xdr:cNvSpPr txBox="1"/>
      </xdr:nvSpPr>
      <xdr:spPr>
        <a:xfrm>
          <a:off x="2641111" y="162637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36,323</a:t>
          </a:r>
          <a:endParaRPr kumimoji="1" lang="ja-JP" altLang="en-US" sz="1000" b="1">
            <a:solidFill>
              <a:srgbClr val="FF0000"/>
            </a:solidFill>
            <a:latin typeface="ＭＳ Ｐゴシック"/>
          </a:endParaRPr>
        </a:p>
      </xdr:txBody>
    </xdr:sp>
    <xdr:clientData/>
  </xdr:oneCellAnchor>
  <xdr:twoCellAnchor>
    <xdr:from>
      <xdr:col>2</xdr:col>
      <xdr:colOff>587375</xdr:colOff>
      <xdr:row>95</xdr:row>
      <xdr:rowOff>138833</xdr:rowOff>
    </xdr:from>
    <xdr:to>
      <xdr:col>3</xdr:col>
      <xdr:colOff>3175</xdr:colOff>
      <xdr:row>96</xdr:row>
      <xdr:rowOff>68983</xdr:rowOff>
    </xdr:to>
    <xdr:sp macro="" textlink="">
      <xdr:nvSpPr>
        <xdr:cNvPr id="264" name="円/楕円 263"/>
        <xdr:cNvSpPr/>
      </xdr:nvSpPr>
      <xdr:spPr>
        <a:xfrm>
          <a:off x="1968500" y="1642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94</xdr:row>
      <xdr:rowOff>85510</xdr:rowOff>
    </xdr:from>
    <xdr:ext cx="534377" cy="259045"/>
    <xdr:sp macro="" textlink="">
      <xdr:nvSpPr>
        <xdr:cNvPr id="265" name="テキスト ボックス 264"/>
        <xdr:cNvSpPr txBox="1"/>
      </xdr:nvSpPr>
      <xdr:spPr>
        <a:xfrm>
          <a:off x="1752111" y="162018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38,221</a:t>
          </a:r>
          <a:endParaRPr kumimoji="1" lang="ja-JP" altLang="en-US" sz="1000" b="1">
            <a:solidFill>
              <a:srgbClr val="FF0000"/>
            </a:solidFill>
            <a:latin typeface="ＭＳ Ｐゴシック"/>
          </a:endParaRPr>
        </a:p>
      </xdr:txBody>
    </xdr:sp>
    <xdr:clientData/>
  </xdr:oneCellAnchor>
  <xdr:twoCellAnchor>
    <xdr:from>
      <xdr:col>1</xdr:col>
      <xdr:colOff>384175</xdr:colOff>
      <xdr:row>95</xdr:row>
      <xdr:rowOff>120349</xdr:rowOff>
    </xdr:from>
    <xdr:to>
      <xdr:col>1</xdr:col>
      <xdr:colOff>485775</xdr:colOff>
      <xdr:row>96</xdr:row>
      <xdr:rowOff>50499</xdr:rowOff>
    </xdr:to>
    <xdr:sp macro="" textlink="">
      <xdr:nvSpPr>
        <xdr:cNvPr id="266" name="円/楕円 265"/>
        <xdr:cNvSpPr/>
      </xdr:nvSpPr>
      <xdr:spPr>
        <a:xfrm>
          <a:off x="1079500" y="16408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94</xdr:row>
      <xdr:rowOff>67026</xdr:rowOff>
    </xdr:from>
    <xdr:ext cx="534377" cy="259045"/>
    <xdr:sp macro="" textlink="">
      <xdr:nvSpPr>
        <xdr:cNvPr id="267" name="テキスト ボックス 266"/>
        <xdr:cNvSpPr txBox="1"/>
      </xdr:nvSpPr>
      <xdr:spPr>
        <a:xfrm>
          <a:off x="863111" y="161833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38,787</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8" name="正方形/長方形 267"/>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9" name="正方形/長方形 268"/>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70" name="正方形/長方形 269"/>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32/39</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71" name="正方形/長方形 270"/>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72" name="正方形/長方形 271"/>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73" name="正方形/長方形 272"/>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4" name="正方形/長方形 273"/>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369</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5" name="正方形/長方形 274"/>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6" name="テキスト ボックス 275"/>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7" name="直線コネクタ 276"/>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8" name="直線コネクタ 277"/>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79" name="テキスト ボックス 278"/>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80" name="直線コネクタ 279"/>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36</xdr:row>
      <xdr:rowOff>35577</xdr:rowOff>
    </xdr:from>
    <xdr:ext cx="467179" cy="259045"/>
    <xdr:sp macro="" textlink="">
      <xdr:nvSpPr>
        <xdr:cNvPr id="281" name="テキスト ボックス 280"/>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82" name="直線コネクタ 281"/>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33</xdr:row>
      <xdr:rowOff>168927</xdr:rowOff>
    </xdr:from>
    <xdr:ext cx="467179" cy="259045"/>
    <xdr:sp macro="" textlink="">
      <xdr:nvSpPr>
        <xdr:cNvPr id="283" name="テキスト ボックス 282"/>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84" name="直線コネクタ 283"/>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31</xdr:row>
      <xdr:rowOff>130827</xdr:rowOff>
    </xdr:from>
    <xdr:ext cx="467179" cy="259045"/>
    <xdr:sp macro="" textlink="">
      <xdr:nvSpPr>
        <xdr:cNvPr id="285" name="テキスト ボックス 284"/>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86" name="直線コネクタ 285"/>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29</xdr:row>
      <xdr:rowOff>92727</xdr:rowOff>
    </xdr:from>
    <xdr:ext cx="531299" cy="259045"/>
    <xdr:sp macro="" textlink="">
      <xdr:nvSpPr>
        <xdr:cNvPr id="287" name="テキスト ボックス 286"/>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8" name="直線コネクタ 287"/>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27</xdr:row>
      <xdr:rowOff>54627</xdr:rowOff>
    </xdr:from>
    <xdr:ext cx="531299" cy="259045"/>
    <xdr:sp macro="" textlink="">
      <xdr:nvSpPr>
        <xdr:cNvPr id="289" name="テキスト ボックス 288"/>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90"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31</xdr:row>
      <xdr:rowOff>122682</xdr:rowOff>
    </xdr:from>
    <xdr:to>
      <xdr:col>15</xdr:col>
      <xdr:colOff>180340</xdr:colOff>
      <xdr:row>39</xdr:row>
      <xdr:rowOff>35052</xdr:rowOff>
    </xdr:to>
    <xdr:cxnSp macro="">
      <xdr:nvCxnSpPr>
        <xdr:cNvPr id="291" name="直線コネクタ 290"/>
        <xdr:cNvCxnSpPr/>
      </xdr:nvCxnSpPr>
      <xdr:spPr>
        <a:xfrm flipV="1">
          <a:off x="10475595" y="5437632"/>
          <a:ext cx="1270" cy="12839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38879</xdr:rowOff>
    </xdr:from>
    <xdr:ext cx="313932" cy="259045"/>
    <xdr:sp macro="" textlink="">
      <xdr:nvSpPr>
        <xdr:cNvPr id="292" name="労働費最小値テキスト"/>
        <xdr:cNvSpPr txBox="1"/>
      </xdr:nvSpPr>
      <xdr:spPr>
        <a:xfrm>
          <a:off x="10528300" y="672542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15</xdr:col>
      <xdr:colOff>92075</xdr:colOff>
      <xdr:row>39</xdr:row>
      <xdr:rowOff>35052</xdr:rowOff>
    </xdr:from>
    <xdr:to>
      <xdr:col>15</xdr:col>
      <xdr:colOff>269875</xdr:colOff>
      <xdr:row>39</xdr:row>
      <xdr:rowOff>35052</xdr:rowOff>
    </xdr:to>
    <xdr:cxnSp macro="">
      <xdr:nvCxnSpPr>
        <xdr:cNvPr id="293" name="直線コネクタ 292"/>
        <xdr:cNvCxnSpPr/>
      </xdr:nvCxnSpPr>
      <xdr:spPr>
        <a:xfrm>
          <a:off x="10388600" y="67216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30</xdr:row>
      <xdr:rowOff>69359</xdr:rowOff>
    </xdr:from>
    <xdr:ext cx="534377" cy="259045"/>
    <xdr:sp macro="" textlink="">
      <xdr:nvSpPr>
        <xdr:cNvPr id="294" name="労働費最大値テキスト"/>
        <xdr:cNvSpPr txBox="1"/>
      </xdr:nvSpPr>
      <xdr:spPr>
        <a:xfrm>
          <a:off x="10528300" y="52128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10,184</a:t>
          </a:r>
          <a:endParaRPr kumimoji="1" lang="ja-JP" altLang="en-US" sz="1000" b="1">
            <a:latin typeface="ＭＳ Ｐゴシック"/>
          </a:endParaRPr>
        </a:p>
      </xdr:txBody>
    </xdr:sp>
    <xdr:clientData/>
  </xdr:oneCellAnchor>
  <xdr:twoCellAnchor>
    <xdr:from>
      <xdr:col>15</xdr:col>
      <xdr:colOff>92075</xdr:colOff>
      <xdr:row>31</xdr:row>
      <xdr:rowOff>122682</xdr:rowOff>
    </xdr:from>
    <xdr:to>
      <xdr:col>15</xdr:col>
      <xdr:colOff>269875</xdr:colOff>
      <xdr:row>31</xdr:row>
      <xdr:rowOff>122682</xdr:rowOff>
    </xdr:to>
    <xdr:cxnSp macro="">
      <xdr:nvCxnSpPr>
        <xdr:cNvPr id="295" name="直線コネクタ 294"/>
        <xdr:cNvCxnSpPr/>
      </xdr:nvCxnSpPr>
      <xdr:spPr>
        <a:xfrm>
          <a:off x="10388600" y="54376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39</xdr:row>
      <xdr:rowOff>1016</xdr:rowOff>
    </xdr:from>
    <xdr:to>
      <xdr:col>15</xdr:col>
      <xdr:colOff>180975</xdr:colOff>
      <xdr:row>39</xdr:row>
      <xdr:rowOff>2667</xdr:rowOff>
    </xdr:to>
    <xdr:cxnSp macro="">
      <xdr:nvCxnSpPr>
        <xdr:cNvPr id="296" name="直線コネクタ 295"/>
        <xdr:cNvCxnSpPr/>
      </xdr:nvCxnSpPr>
      <xdr:spPr>
        <a:xfrm>
          <a:off x="9639300" y="6687566"/>
          <a:ext cx="838200" cy="16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37</xdr:row>
      <xdr:rowOff>14241</xdr:rowOff>
    </xdr:from>
    <xdr:ext cx="469744" cy="259045"/>
    <xdr:sp macro="" textlink="">
      <xdr:nvSpPr>
        <xdr:cNvPr id="297" name="労働費平均値テキスト"/>
        <xdr:cNvSpPr txBox="1"/>
      </xdr:nvSpPr>
      <xdr:spPr>
        <a:xfrm>
          <a:off x="10528300" y="635789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1,368</a:t>
          </a:r>
          <a:endParaRPr kumimoji="1" lang="ja-JP" altLang="en-US" sz="1000" b="1">
            <a:solidFill>
              <a:srgbClr val="000080"/>
            </a:solidFill>
            <a:latin typeface="ＭＳ Ｐゴシック"/>
          </a:endParaRPr>
        </a:p>
      </xdr:txBody>
    </xdr:sp>
    <xdr:clientData/>
  </xdr:oneCellAnchor>
  <xdr:twoCellAnchor>
    <xdr:from>
      <xdr:col>15</xdr:col>
      <xdr:colOff>130175</xdr:colOff>
      <xdr:row>37</xdr:row>
      <xdr:rowOff>162814</xdr:rowOff>
    </xdr:from>
    <xdr:to>
      <xdr:col>15</xdr:col>
      <xdr:colOff>231775</xdr:colOff>
      <xdr:row>38</xdr:row>
      <xdr:rowOff>92964</xdr:rowOff>
    </xdr:to>
    <xdr:sp macro="" textlink="">
      <xdr:nvSpPr>
        <xdr:cNvPr id="298" name="フローチャート : 判断 297"/>
        <xdr:cNvSpPr/>
      </xdr:nvSpPr>
      <xdr:spPr>
        <a:xfrm>
          <a:off x="10426700" y="6506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38</xdr:row>
      <xdr:rowOff>127508</xdr:rowOff>
    </xdr:from>
    <xdr:to>
      <xdr:col>14</xdr:col>
      <xdr:colOff>28575</xdr:colOff>
      <xdr:row>39</xdr:row>
      <xdr:rowOff>1016</xdr:rowOff>
    </xdr:to>
    <xdr:cxnSp macro="">
      <xdr:nvCxnSpPr>
        <xdr:cNvPr id="299" name="直線コネクタ 298"/>
        <xdr:cNvCxnSpPr/>
      </xdr:nvCxnSpPr>
      <xdr:spPr>
        <a:xfrm>
          <a:off x="8750300" y="6642608"/>
          <a:ext cx="889000" cy="449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37</xdr:row>
      <xdr:rowOff>146431</xdr:rowOff>
    </xdr:from>
    <xdr:to>
      <xdr:col>14</xdr:col>
      <xdr:colOff>79375</xdr:colOff>
      <xdr:row>38</xdr:row>
      <xdr:rowOff>76581</xdr:rowOff>
    </xdr:to>
    <xdr:sp macro="" textlink="">
      <xdr:nvSpPr>
        <xdr:cNvPr id="300" name="フローチャート : 判断 299"/>
        <xdr:cNvSpPr/>
      </xdr:nvSpPr>
      <xdr:spPr>
        <a:xfrm>
          <a:off x="9588500" y="64900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36</xdr:row>
      <xdr:rowOff>93108</xdr:rowOff>
    </xdr:from>
    <xdr:ext cx="469744" cy="259045"/>
    <xdr:sp macro="" textlink="">
      <xdr:nvSpPr>
        <xdr:cNvPr id="301" name="テキスト ボックス 300"/>
        <xdr:cNvSpPr txBox="1"/>
      </xdr:nvSpPr>
      <xdr:spPr>
        <a:xfrm>
          <a:off x="9404427" y="62653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1,497</a:t>
          </a:r>
          <a:endParaRPr kumimoji="1" lang="ja-JP" altLang="en-US" sz="1000" b="1">
            <a:solidFill>
              <a:srgbClr val="000080"/>
            </a:solidFill>
            <a:latin typeface="ＭＳ Ｐゴシック"/>
          </a:endParaRPr>
        </a:p>
      </xdr:txBody>
    </xdr:sp>
    <xdr:clientData/>
  </xdr:oneCellAnchor>
  <xdr:twoCellAnchor>
    <xdr:from>
      <xdr:col>11</xdr:col>
      <xdr:colOff>307975</xdr:colOff>
      <xdr:row>38</xdr:row>
      <xdr:rowOff>125222</xdr:rowOff>
    </xdr:from>
    <xdr:to>
      <xdr:col>12</xdr:col>
      <xdr:colOff>511175</xdr:colOff>
      <xdr:row>38</xdr:row>
      <xdr:rowOff>127508</xdr:rowOff>
    </xdr:to>
    <xdr:cxnSp macro="">
      <xdr:nvCxnSpPr>
        <xdr:cNvPr id="302" name="直線コネクタ 301"/>
        <xdr:cNvCxnSpPr/>
      </xdr:nvCxnSpPr>
      <xdr:spPr>
        <a:xfrm>
          <a:off x="7861300" y="6640322"/>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37</xdr:row>
      <xdr:rowOff>123063</xdr:rowOff>
    </xdr:from>
    <xdr:to>
      <xdr:col>12</xdr:col>
      <xdr:colOff>561975</xdr:colOff>
      <xdr:row>38</xdr:row>
      <xdr:rowOff>53213</xdr:rowOff>
    </xdr:to>
    <xdr:sp macro="" textlink="">
      <xdr:nvSpPr>
        <xdr:cNvPr id="303" name="フローチャート : 判断 302"/>
        <xdr:cNvSpPr/>
      </xdr:nvSpPr>
      <xdr:spPr>
        <a:xfrm>
          <a:off x="8699500" y="6466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36</xdr:row>
      <xdr:rowOff>69740</xdr:rowOff>
    </xdr:from>
    <xdr:ext cx="469744" cy="259045"/>
    <xdr:sp macro="" textlink="">
      <xdr:nvSpPr>
        <xdr:cNvPr id="304" name="テキスト ボックス 303"/>
        <xdr:cNvSpPr txBox="1"/>
      </xdr:nvSpPr>
      <xdr:spPr>
        <a:xfrm>
          <a:off x="8515427" y="62419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1,681</a:t>
          </a:r>
          <a:endParaRPr kumimoji="1" lang="ja-JP" altLang="en-US" sz="1000" b="1">
            <a:solidFill>
              <a:srgbClr val="000080"/>
            </a:solidFill>
            <a:latin typeface="ＭＳ Ｐゴシック"/>
          </a:endParaRPr>
        </a:p>
      </xdr:txBody>
    </xdr:sp>
    <xdr:clientData/>
  </xdr:oneCellAnchor>
  <xdr:twoCellAnchor>
    <xdr:from>
      <xdr:col>10</xdr:col>
      <xdr:colOff>104775</xdr:colOff>
      <xdr:row>37</xdr:row>
      <xdr:rowOff>95377</xdr:rowOff>
    </xdr:from>
    <xdr:to>
      <xdr:col>11</xdr:col>
      <xdr:colOff>307975</xdr:colOff>
      <xdr:row>38</xdr:row>
      <xdr:rowOff>125222</xdr:rowOff>
    </xdr:to>
    <xdr:cxnSp macro="">
      <xdr:nvCxnSpPr>
        <xdr:cNvPr id="305" name="直線コネクタ 304"/>
        <xdr:cNvCxnSpPr/>
      </xdr:nvCxnSpPr>
      <xdr:spPr>
        <a:xfrm>
          <a:off x="6972300" y="6439027"/>
          <a:ext cx="889000" cy="201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37</xdr:row>
      <xdr:rowOff>76200</xdr:rowOff>
    </xdr:from>
    <xdr:to>
      <xdr:col>11</xdr:col>
      <xdr:colOff>358775</xdr:colOff>
      <xdr:row>38</xdr:row>
      <xdr:rowOff>6350</xdr:rowOff>
    </xdr:to>
    <xdr:sp macro="" textlink="">
      <xdr:nvSpPr>
        <xdr:cNvPr id="306" name="フローチャート : 判断 305"/>
        <xdr:cNvSpPr/>
      </xdr:nvSpPr>
      <xdr:spPr>
        <a:xfrm>
          <a:off x="7810500" y="6419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36</xdr:row>
      <xdr:rowOff>22877</xdr:rowOff>
    </xdr:from>
    <xdr:ext cx="469744" cy="259045"/>
    <xdr:sp macro="" textlink="">
      <xdr:nvSpPr>
        <xdr:cNvPr id="307" name="テキスト ボックス 306"/>
        <xdr:cNvSpPr txBox="1"/>
      </xdr:nvSpPr>
      <xdr:spPr>
        <a:xfrm>
          <a:off x="7626427" y="6195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2,050</a:t>
          </a:r>
          <a:endParaRPr kumimoji="1" lang="ja-JP" altLang="en-US" sz="1000" b="1">
            <a:solidFill>
              <a:srgbClr val="000080"/>
            </a:solidFill>
            <a:latin typeface="ＭＳ Ｐゴシック"/>
          </a:endParaRPr>
        </a:p>
      </xdr:txBody>
    </xdr:sp>
    <xdr:clientData/>
  </xdr:oneCellAnchor>
  <xdr:twoCellAnchor>
    <xdr:from>
      <xdr:col>10</xdr:col>
      <xdr:colOff>53975</xdr:colOff>
      <xdr:row>36</xdr:row>
      <xdr:rowOff>168402</xdr:rowOff>
    </xdr:from>
    <xdr:to>
      <xdr:col>10</xdr:col>
      <xdr:colOff>155575</xdr:colOff>
      <xdr:row>37</xdr:row>
      <xdr:rowOff>98552</xdr:rowOff>
    </xdr:to>
    <xdr:sp macro="" textlink="">
      <xdr:nvSpPr>
        <xdr:cNvPr id="308" name="フローチャート : 判断 307"/>
        <xdr:cNvSpPr/>
      </xdr:nvSpPr>
      <xdr:spPr>
        <a:xfrm>
          <a:off x="6921500" y="6340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35</xdr:row>
      <xdr:rowOff>115079</xdr:rowOff>
    </xdr:from>
    <xdr:ext cx="469744" cy="259045"/>
    <xdr:sp macro="" textlink="">
      <xdr:nvSpPr>
        <xdr:cNvPr id="309" name="テキスト ボックス 308"/>
        <xdr:cNvSpPr txBox="1"/>
      </xdr:nvSpPr>
      <xdr:spPr>
        <a:xfrm>
          <a:off x="6737427" y="61158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2,674</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10" name="テキスト ボックス 309"/>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11" name="テキスト ボックス 310"/>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12" name="テキスト ボックス 311"/>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3" name="テキスト ボックス 312"/>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4" name="テキスト ボックス 313"/>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38</xdr:row>
      <xdr:rowOff>123317</xdr:rowOff>
    </xdr:from>
    <xdr:to>
      <xdr:col>15</xdr:col>
      <xdr:colOff>231775</xdr:colOff>
      <xdr:row>39</xdr:row>
      <xdr:rowOff>53467</xdr:rowOff>
    </xdr:to>
    <xdr:sp macro="" textlink="">
      <xdr:nvSpPr>
        <xdr:cNvPr id="315" name="円/楕円 314"/>
        <xdr:cNvSpPr/>
      </xdr:nvSpPr>
      <xdr:spPr>
        <a:xfrm>
          <a:off x="10426700" y="6638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38</xdr:row>
      <xdr:rowOff>38244</xdr:rowOff>
    </xdr:from>
    <xdr:ext cx="378565" cy="259045"/>
    <xdr:sp macro="" textlink="">
      <xdr:nvSpPr>
        <xdr:cNvPr id="316" name="労働費該当値テキスト"/>
        <xdr:cNvSpPr txBox="1"/>
      </xdr:nvSpPr>
      <xdr:spPr>
        <a:xfrm>
          <a:off x="10528300" y="655334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329</a:t>
          </a:r>
          <a:endParaRPr kumimoji="1" lang="ja-JP" altLang="en-US" sz="1000" b="1">
            <a:solidFill>
              <a:srgbClr val="FF0000"/>
            </a:solidFill>
            <a:latin typeface="ＭＳ Ｐゴシック"/>
          </a:endParaRPr>
        </a:p>
      </xdr:txBody>
    </xdr:sp>
    <xdr:clientData/>
  </xdr:oneCellAnchor>
  <xdr:twoCellAnchor>
    <xdr:from>
      <xdr:col>13</xdr:col>
      <xdr:colOff>663575</xdr:colOff>
      <xdr:row>38</xdr:row>
      <xdr:rowOff>121666</xdr:rowOff>
    </xdr:from>
    <xdr:to>
      <xdr:col>14</xdr:col>
      <xdr:colOff>79375</xdr:colOff>
      <xdr:row>39</xdr:row>
      <xdr:rowOff>51816</xdr:rowOff>
    </xdr:to>
    <xdr:sp macro="" textlink="">
      <xdr:nvSpPr>
        <xdr:cNvPr id="317" name="円/楕円 316"/>
        <xdr:cNvSpPr/>
      </xdr:nvSpPr>
      <xdr:spPr>
        <a:xfrm>
          <a:off x="9588500" y="6636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525092</xdr:colOff>
      <xdr:row>39</xdr:row>
      <xdr:rowOff>42943</xdr:rowOff>
    </xdr:from>
    <xdr:ext cx="378565" cy="259045"/>
    <xdr:sp macro="" textlink="">
      <xdr:nvSpPr>
        <xdr:cNvPr id="318" name="テキスト ボックス 317"/>
        <xdr:cNvSpPr txBox="1"/>
      </xdr:nvSpPr>
      <xdr:spPr>
        <a:xfrm>
          <a:off x="9450017" y="672949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342</a:t>
          </a:r>
          <a:endParaRPr kumimoji="1" lang="ja-JP" altLang="en-US" sz="1000" b="1">
            <a:solidFill>
              <a:srgbClr val="FF0000"/>
            </a:solidFill>
            <a:latin typeface="ＭＳ Ｐゴシック"/>
          </a:endParaRPr>
        </a:p>
      </xdr:txBody>
    </xdr:sp>
    <xdr:clientData/>
  </xdr:oneCellAnchor>
  <xdr:twoCellAnchor>
    <xdr:from>
      <xdr:col>12</xdr:col>
      <xdr:colOff>460375</xdr:colOff>
      <xdr:row>38</xdr:row>
      <xdr:rowOff>76708</xdr:rowOff>
    </xdr:from>
    <xdr:to>
      <xdr:col>12</xdr:col>
      <xdr:colOff>561975</xdr:colOff>
      <xdr:row>39</xdr:row>
      <xdr:rowOff>6858</xdr:rowOff>
    </xdr:to>
    <xdr:sp macro="" textlink="">
      <xdr:nvSpPr>
        <xdr:cNvPr id="319" name="円/楕円 318"/>
        <xdr:cNvSpPr/>
      </xdr:nvSpPr>
      <xdr:spPr>
        <a:xfrm>
          <a:off x="8699500" y="6591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321892</xdr:colOff>
      <xdr:row>38</xdr:row>
      <xdr:rowOff>169435</xdr:rowOff>
    </xdr:from>
    <xdr:ext cx="378565" cy="259045"/>
    <xdr:sp macro="" textlink="">
      <xdr:nvSpPr>
        <xdr:cNvPr id="320" name="テキスト ボックス 319"/>
        <xdr:cNvSpPr txBox="1"/>
      </xdr:nvSpPr>
      <xdr:spPr>
        <a:xfrm>
          <a:off x="8561017" y="668453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696</a:t>
          </a:r>
          <a:endParaRPr kumimoji="1" lang="ja-JP" altLang="en-US" sz="1000" b="1">
            <a:solidFill>
              <a:srgbClr val="FF0000"/>
            </a:solidFill>
            <a:latin typeface="ＭＳ Ｐゴシック"/>
          </a:endParaRPr>
        </a:p>
      </xdr:txBody>
    </xdr:sp>
    <xdr:clientData/>
  </xdr:oneCellAnchor>
  <xdr:twoCellAnchor>
    <xdr:from>
      <xdr:col>11</xdr:col>
      <xdr:colOff>257175</xdr:colOff>
      <xdr:row>38</xdr:row>
      <xdr:rowOff>74422</xdr:rowOff>
    </xdr:from>
    <xdr:to>
      <xdr:col>11</xdr:col>
      <xdr:colOff>358775</xdr:colOff>
      <xdr:row>39</xdr:row>
      <xdr:rowOff>4572</xdr:rowOff>
    </xdr:to>
    <xdr:sp macro="" textlink="">
      <xdr:nvSpPr>
        <xdr:cNvPr id="321" name="円/楕円 320"/>
        <xdr:cNvSpPr/>
      </xdr:nvSpPr>
      <xdr:spPr>
        <a:xfrm>
          <a:off x="7810500" y="65895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118692</xdr:colOff>
      <xdr:row>38</xdr:row>
      <xdr:rowOff>167149</xdr:rowOff>
    </xdr:from>
    <xdr:ext cx="378565" cy="259045"/>
    <xdr:sp macro="" textlink="">
      <xdr:nvSpPr>
        <xdr:cNvPr id="322" name="テキスト ボックス 321"/>
        <xdr:cNvSpPr txBox="1"/>
      </xdr:nvSpPr>
      <xdr:spPr>
        <a:xfrm>
          <a:off x="7672017" y="668224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714</a:t>
          </a:r>
          <a:endParaRPr kumimoji="1" lang="ja-JP" altLang="en-US" sz="1000" b="1">
            <a:solidFill>
              <a:srgbClr val="FF0000"/>
            </a:solidFill>
            <a:latin typeface="ＭＳ Ｐゴシック"/>
          </a:endParaRPr>
        </a:p>
      </xdr:txBody>
    </xdr:sp>
    <xdr:clientData/>
  </xdr:oneCellAnchor>
  <xdr:twoCellAnchor>
    <xdr:from>
      <xdr:col>10</xdr:col>
      <xdr:colOff>53975</xdr:colOff>
      <xdr:row>37</xdr:row>
      <xdr:rowOff>44577</xdr:rowOff>
    </xdr:from>
    <xdr:to>
      <xdr:col>10</xdr:col>
      <xdr:colOff>155575</xdr:colOff>
      <xdr:row>37</xdr:row>
      <xdr:rowOff>146177</xdr:rowOff>
    </xdr:to>
    <xdr:sp macro="" textlink="">
      <xdr:nvSpPr>
        <xdr:cNvPr id="323" name="円/楕円 322"/>
        <xdr:cNvSpPr/>
      </xdr:nvSpPr>
      <xdr:spPr>
        <a:xfrm>
          <a:off x="6921500" y="63882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37</xdr:row>
      <xdr:rowOff>137304</xdr:rowOff>
    </xdr:from>
    <xdr:ext cx="469744" cy="259045"/>
    <xdr:sp macro="" textlink="">
      <xdr:nvSpPr>
        <xdr:cNvPr id="324" name="テキスト ボックス 323"/>
        <xdr:cNvSpPr txBox="1"/>
      </xdr:nvSpPr>
      <xdr:spPr>
        <a:xfrm>
          <a:off x="6737427" y="64809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2,299</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5" name="正方形/長方形 324"/>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6" name="正方形/長方形 325"/>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7" name="正方形/長方形 326"/>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11/39</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8" name="正方形/長方形 327"/>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9" name="正方形/長方形 328"/>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10,971</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30" name="正方形/長方形 329"/>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31" name="正方形/長方形 330"/>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21,804</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32" name="正方形/長方形 331"/>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3" name="テキスト ボックス 332"/>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4" name="直線コネクタ 333"/>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58</xdr:row>
      <xdr:rowOff>139700</xdr:rowOff>
    </xdr:from>
    <xdr:to>
      <xdr:col>16</xdr:col>
      <xdr:colOff>307975</xdr:colOff>
      <xdr:row>58</xdr:row>
      <xdr:rowOff>139700</xdr:rowOff>
    </xdr:to>
    <xdr:cxnSp macro="">
      <xdr:nvCxnSpPr>
        <xdr:cNvPr id="335" name="直線コネクタ 334"/>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57</xdr:row>
      <xdr:rowOff>168927</xdr:rowOff>
    </xdr:from>
    <xdr:ext cx="248786" cy="259045"/>
    <xdr:sp macro="" textlink="">
      <xdr:nvSpPr>
        <xdr:cNvPr id="336" name="テキスト ボックス 335"/>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56</xdr:row>
      <xdr:rowOff>25400</xdr:rowOff>
    </xdr:from>
    <xdr:to>
      <xdr:col>16</xdr:col>
      <xdr:colOff>307975</xdr:colOff>
      <xdr:row>56</xdr:row>
      <xdr:rowOff>25400</xdr:rowOff>
    </xdr:to>
    <xdr:cxnSp macro="">
      <xdr:nvCxnSpPr>
        <xdr:cNvPr id="337" name="直線コネクタ 336"/>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55</xdr:row>
      <xdr:rowOff>54627</xdr:rowOff>
    </xdr:from>
    <xdr:ext cx="531299" cy="259045"/>
    <xdr:sp macro="" textlink="">
      <xdr:nvSpPr>
        <xdr:cNvPr id="338" name="テキスト ボックス 337"/>
        <xdr:cNvSpPr txBox="1"/>
      </xdr:nvSpPr>
      <xdr:spPr>
        <a:xfrm>
          <a:off x="6072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53</xdr:row>
      <xdr:rowOff>82550</xdr:rowOff>
    </xdr:from>
    <xdr:to>
      <xdr:col>16</xdr:col>
      <xdr:colOff>307975</xdr:colOff>
      <xdr:row>53</xdr:row>
      <xdr:rowOff>82550</xdr:rowOff>
    </xdr:to>
    <xdr:cxnSp macro="">
      <xdr:nvCxnSpPr>
        <xdr:cNvPr id="339" name="直線コネクタ 338"/>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52</xdr:row>
      <xdr:rowOff>111777</xdr:rowOff>
    </xdr:from>
    <xdr:ext cx="531299" cy="259045"/>
    <xdr:sp macro="" textlink="">
      <xdr:nvSpPr>
        <xdr:cNvPr id="340" name="テキスト ボックス 339"/>
        <xdr:cNvSpPr txBox="1"/>
      </xdr:nvSpPr>
      <xdr:spPr>
        <a:xfrm>
          <a:off x="6072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50</xdr:row>
      <xdr:rowOff>139700</xdr:rowOff>
    </xdr:from>
    <xdr:to>
      <xdr:col>16</xdr:col>
      <xdr:colOff>307975</xdr:colOff>
      <xdr:row>50</xdr:row>
      <xdr:rowOff>139700</xdr:rowOff>
    </xdr:to>
    <xdr:cxnSp macro="">
      <xdr:nvCxnSpPr>
        <xdr:cNvPr id="341" name="直線コネクタ 340"/>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49</xdr:row>
      <xdr:rowOff>168927</xdr:rowOff>
    </xdr:from>
    <xdr:ext cx="531299" cy="259045"/>
    <xdr:sp macro="" textlink="">
      <xdr:nvSpPr>
        <xdr:cNvPr id="342" name="テキスト ボックス 341"/>
        <xdr:cNvSpPr txBox="1"/>
      </xdr:nvSpPr>
      <xdr:spPr>
        <a:xfrm>
          <a:off x="6072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3" name="直線コネクタ 342"/>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47</xdr:row>
      <xdr:rowOff>54627</xdr:rowOff>
    </xdr:from>
    <xdr:ext cx="531299" cy="259045"/>
    <xdr:sp macro="" textlink="">
      <xdr:nvSpPr>
        <xdr:cNvPr id="344" name="テキスト ボックス 343"/>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5"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51</xdr:row>
      <xdr:rowOff>131059</xdr:rowOff>
    </xdr:from>
    <xdr:to>
      <xdr:col>15</xdr:col>
      <xdr:colOff>180340</xdr:colOff>
      <xdr:row>58</xdr:row>
      <xdr:rowOff>131607</xdr:rowOff>
    </xdr:to>
    <xdr:cxnSp macro="">
      <xdr:nvCxnSpPr>
        <xdr:cNvPr id="346" name="直線コネクタ 345"/>
        <xdr:cNvCxnSpPr/>
      </xdr:nvCxnSpPr>
      <xdr:spPr>
        <a:xfrm flipV="1">
          <a:off x="10475595" y="8875009"/>
          <a:ext cx="1270" cy="12006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135434</xdr:rowOff>
    </xdr:from>
    <xdr:ext cx="378565" cy="259045"/>
    <xdr:sp macro="" textlink="">
      <xdr:nvSpPr>
        <xdr:cNvPr id="347" name="農林水産業費最小値テキスト"/>
        <xdr:cNvSpPr txBox="1"/>
      </xdr:nvSpPr>
      <xdr:spPr>
        <a:xfrm>
          <a:off x="10528300" y="1007953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177</a:t>
          </a:r>
          <a:endParaRPr kumimoji="1" lang="ja-JP" altLang="en-US" sz="1000" b="1">
            <a:latin typeface="ＭＳ Ｐゴシック"/>
          </a:endParaRPr>
        </a:p>
      </xdr:txBody>
    </xdr:sp>
    <xdr:clientData/>
  </xdr:oneCellAnchor>
  <xdr:twoCellAnchor>
    <xdr:from>
      <xdr:col>15</xdr:col>
      <xdr:colOff>92075</xdr:colOff>
      <xdr:row>58</xdr:row>
      <xdr:rowOff>131607</xdr:rowOff>
    </xdr:from>
    <xdr:to>
      <xdr:col>15</xdr:col>
      <xdr:colOff>269875</xdr:colOff>
      <xdr:row>58</xdr:row>
      <xdr:rowOff>131607</xdr:rowOff>
    </xdr:to>
    <xdr:cxnSp macro="">
      <xdr:nvCxnSpPr>
        <xdr:cNvPr id="348" name="直線コネクタ 347"/>
        <xdr:cNvCxnSpPr/>
      </xdr:nvCxnSpPr>
      <xdr:spPr>
        <a:xfrm>
          <a:off x="10388600" y="100757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50</xdr:row>
      <xdr:rowOff>77736</xdr:rowOff>
    </xdr:from>
    <xdr:ext cx="534377" cy="259045"/>
    <xdr:sp macro="" textlink="">
      <xdr:nvSpPr>
        <xdr:cNvPr id="349" name="農林水産業費最大値テキスト"/>
        <xdr:cNvSpPr txBox="1"/>
      </xdr:nvSpPr>
      <xdr:spPr>
        <a:xfrm>
          <a:off x="10528300" y="86502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26,439</a:t>
          </a:r>
          <a:endParaRPr kumimoji="1" lang="ja-JP" altLang="en-US" sz="1000" b="1">
            <a:latin typeface="ＭＳ Ｐゴシック"/>
          </a:endParaRPr>
        </a:p>
      </xdr:txBody>
    </xdr:sp>
    <xdr:clientData/>
  </xdr:oneCellAnchor>
  <xdr:twoCellAnchor>
    <xdr:from>
      <xdr:col>15</xdr:col>
      <xdr:colOff>92075</xdr:colOff>
      <xdr:row>51</xdr:row>
      <xdr:rowOff>131059</xdr:rowOff>
    </xdr:from>
    <xdr:to>
      <xdr:col>15</xdr:col>
      <xdr:colOff>269875</xdr:colOff>
      <xdr:row>51</xdr:row>
      <xdr:rowOff>131059</xdr:rowOff>
    </xdr:to>
    <xdr:cxnSp macro="">
      <xdr:nvCxnSpPr>
        <xdr:cNvPr id="350" name="直線コネクタ 349"/>
        <xdr:cNvCxnSpPr/>
      </xdr:nvCxnSpPr>
      <xdr:spPr>
        <a:xfrm>
          <a:off x="10388600" y="88750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56</xdr:row>
      <xdr:rowOff>51003</xdr:rowOff>
    </xdr:from>
    <xdr:to>
      <xdr:col>15</xdr:col>
      <xdr:colOff>180975</xdr:colOff>
      <xdr:row>56</xdr:row>
      <xdr:rowOff>55712</xdr:rowOff>
    </xdr:to>
    <xdr:cxnSp macro="">
      <xdr:nvCxnSpPr>
        <xdr:cNvPr id="351" name="直線コネクタ 350"/>
        <xdr:cNvCxnSpPr/>
      </xdr:nvCxnSpPr>
      <xdr:spPr>
        <a:xfrm>
          <a:off x="9639300" y="9652203"/>
          <a:ext cx="838200" cy="47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56</xdr:row>
      <xdr:rowOff>138239</xdr:rowOff>
    </xdr:from>
    <xdr:ext cx="469744" cy="259045"/>
    <xdr:sp macro="" textlink="">
      <xdr:nvSpPr>
        <xdr:cNvPr id="352" name="農林水産業費平均値テキスト"/>
        <xdr:cNvSpPr txBox="1"/>
      </xdr:nvSpPr>
      <xdr:spPr>
        <a:xfrm>
          <a:off x="10528300" y="973943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5,949</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159812</xdr:rowOff>
    </xdr:from>
    <xdr:to>
      <xdr:col>15</xdr:col>
      <xdr:colOff>231775</xdr:colOff>
      <xdr:row>57</xdr:row>
      <xdr:rowOff>89962</xdr:rowOff>
    </xdr:to>
    <xdr:sp macro="" textlink="">
      <xdr:nvSpPr>
        <xdr:cNvPr id="353" name="フローチャート : 判断 352"/>
        <xdr:cNvSpPr/>
      </xdr:nvSpPr>
      <xdr:spPr>
        <a:xfrm>
          <a:off x="10426700" y="97610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56</xdr:row>
      <xdr:rowOff>27000</xdr:rowOff>
    </xdr:from>
    <xdr:to>
      <xdr:col>14</xdr:col>
      <xdr:colOff>28575</xdr:colOff>
      <xdr:row>56</xdr:row>
      <xdr:rowOff>51003</xdr:rowOff>
    </xdr:to>
    <xdr:cxnSp macro="">
      <xdr:nvCxnSpPr>
        <xdr:cNvPr id="354" name="直線コネクタ 353"/>
        <xdr:cNvCxnSpPr/>
      </xdr:nvCxnSpPr>
      <xdr:spPr>
        <a:xfrm>
          <a:off x="8750300" y="9628200"/>
          <a:ext cx="889000" cy="240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57</xdr:row>
      <xdr:rowOff>21143</xdr:rowOff>
    </xdr:from>
    <xdr:to>
      <xdr:col>14</xdr:col>
      <xdr:colOff>79375</xdr:colOff>
      <xdr:row>57</xdr:row>
      <xdr:rowOff>122743</xdr:rowOff>
    </xdr:to>
    <xdr:sp macro="" textlink="">
      <xdr:nvSpPr>
        <xdr:cNvPr id="355" name="フローチャート : 判断 354"/>
        <xdr:cNvSpPr/>
      </xdr:nvSpPr>
      <xdr:spPr>
        <a:xfrm>
          <a:off x="9588500" y="9793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57</xdr:row>
      <xdr:rowOff>113870</xdr:rowOff>
    </xdr:from>
    <xdr:ext cx="469744" cy="259045"/>
    <xdr:sp macro="" textlink="">
      <xdr:nvSpPr>
        <xdr:cNvPr id="356" name="テキスト ボックス 355"/>
        <xdr:cNvSpPr txBox="1"/>
      </xdr:nvSpPr>
      <xdr:spPr>
        <a:xfrm>
          <a:off x="9404427" y="98865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5,232</a:t>
          </a:r>
          <a:endParaRPr kumimoji="1" lang="ja-JP" altLang="en-US" sz="1000" b="1">
            <a:solidFill>
              <a:srgbClr val="000080"/>
            </a:solidFill>
            <a:latin typeface="ＭＳ Ｐゴシック"/>
          </a:endParaRPr>
        </a:p>
      </xdr:txBody>
    </xdr:sp>
    <xdr:clientData/>
  </xdr:oneCellAnchor>
  <xdr:twoCellAnchor>
    <xdr:from>
      <xdr:col>11</xdr:col>
      <xdr:colOff>307975</xdr:colOff>
      <xdr:row>56</xdr:row>
      <xdr:rowOff>10678</xdr:rowOff>
    </xdr:from>
    <xdr:to>
      <xdr:col>12</xdr:col>
      <xdr:colOff>511175</xdr:colOff>
      <xdr:row>56</xdr:row>
      <xdr:rowOff>27000</xdr:rowOff>
    </xdr:to>
    <xdr:cxnSp macro="">
      <xdr:nvCxnSpPr>
        <xdr:cNvPr id="357" name="直線コネクタ 356"/>
        <xdr:cNvCxnSpPr/>
      </xdr:nvCxnSpPr>
      <xdr:spPr>
        <a:xfrm>
          <a:off x="7861300" y="9611878"/>
          <a:ext cx="889000" cy="163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57</xdr:row>
      <xdr:rowOff>41397</xdr:rowOff>
    </xdr:from>
    <xdr:to>
      <xdr:col>12</xdr:col>
      <xdr:colOff>561975</xdr:colOff>
      <xdr:row>57</xdr:row>
      <xdr:rowOff>142997</xdr:rowOff>
    </xdr:to>
    <xdr:sp macro="" textlink="">
      <xdr:nvSpPr>
        <xdr:cNvPr id="358" name="フローチャート : 判断 357"/>
        <xdr:cNvSpPr/>
      </xdr:nvSpPr>
      <xdr:spPr>
        <a:xfrm>
          <a:off x="8699500" y="9814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57</xdr:row>
      <xdr:rowOff>134124</xdr:rowOff>
    </xdr:from>
    <xdr:ext cx="469744" cy="259045"/>
    <xdr:sp macro="" textlink="">
      <xdr:nvSpPr>
        <xdr:cNvPr id="359" name="テキスト ボックス 358"/>
        <xdr:cNvSpPr txBox="1"/>
      </xdr:nvSpPr>
      <xdr:spPr>
        <a:xfrm>
          <a:off x="8515427" y="99067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4,789</a:t>
          </a:r>
          <a:endParaRPr kumimoji="1" lang="ja-JP" altLang="en-US" sz="1000" b="1">
            <a:solidFill>
              <a:srgbClr val="000080"/>
            </a:solidFill>
            <a:latin typeface="ＭＳ Ｐゴシック"/>
          </a:endParaRPr>
        </a:p>
      </xdr:txBody>
    </xdr:sp>
    <xdr:clientData/>
  </xdr:oneCellAnchor>
  <xdr:twoCellAnchor>
    <xdr:from>
      <xdr:col>10</xdr:col>
      <xdr:colOff>104775</xdr:colOff>
      <xdr:row>55</xdr:row>
      <xdr:rowOff>117983</xdr:rowOff>
    </xdr:from>
    <xdr:to>
      <xdr:col>11</xdr:col>
      <xdr:colOff>307975</xdr:colOff>
      <xdr:row>56</xdr:row>
      <xdr:rowOff>10678</xdr:rowOff>
    </xdr:to>
    <xdr:cxnSp macro="">
      <xdr:nvCxnSpPr>
        <xdr:cNvPr id="360" name="直線コネクタ 359"/>
        <xdr:cNvCxnSpPr/>
      </xdr:nvCxnSpPr>
      <xdr:spPr>
        <a:xfrm>
          <a:off x="6972300" y="9547733"/>
          <a:ext cx="889000" cy="64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57</xdr:row>
      <xdr:rowOff>32116</xdr:rowOff>
    </xdr:from>
    <xdr:to>
      <xdr:col>11</xdr:col>
      <xdr:colOff>358775</xdr:colOff>
      <xdr:row>57</xdr:row>
      <xdr:rowOff>133716</xdr:rowOff>
    </xdr:to>
    <xdr:sp macro="" textlink="">
      <xdr:nvSpPr>
        <xdr:cNvPr id="361" name="フローチャート : 判断 360"/>
        <xdr:cNvSpPr/>
      </xdr:nvSpPr>
      <xdr:spPr>
        <a:xfrm>
          <a:off x="7810500" y="9804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57</xdr:row>
      <xdr:rowOff>124843</xdr:rowOff>
    </xdr:from>
    <xdr:ext cx="469744" cy="259045"/>
    <xdr:sp macro="" textlink="">
      <xdr:nvSpPr>
        <xdr:cNvPr id="362" name="テキスト ボックス 361"/>
        <xdr:cNvSpPr txBox="1"/>
      </xdr:nvSpPr>
      <xdr:spPr>
        <a:xfrm>
          <a:off x="7626427" y="98974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4,992</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54839</xdr:rowOff>
    </xdr:from>
    <xdr:to>
      <xdr:col>10</xdr:col>
      <xdr:colOff>155575</xdr:colOff>
      <xdr:row>57</xdr:row>
      <xdr:rowOff>156439</xdr:rowOff>
    </xdr:to>
    <xdr:sp macro="" textlink="">
      <xdr:nvSpPr>
        <xdr:cNvPr id="363" name="フローチャート : 判断 362"/>
        <xdr:cNvSpPr/>
      </xdr:nvSpPr>
      <xdr:spPr>
        <a:xfrm>
          <a:off x="6921500" y="9827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57</xdr:row>
      <xdr:rowOff>147566</xdr:rowOff>
    </xdr:from>
    <xdr:ext cx="469744" cy="259045"/>
    <xdr:sp macro="" textlink="">
      <xdr:nvSpPr>
        <xdr:cNvPr id="364" name="テキスト ボックス 363"/>
        <xdr:cNvSpPr txBox="1"/>
      </xdr:nvSpPr>
      <xdr:spPr>
        <a:xfrm>
          <a:off x="6737427" y="99202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4,495</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5" name="テキスト ボックス 364"/>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6" name="テキスト ボックス 365"/>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7" name="テキスト ボックス 366"/>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8" name="テキスト ボックス 367"/>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9" name="テキスト ボックス 368"/>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56</xdr:row>
      <xdr:rowOff>4912</xdr:rowOff>
    </xdr:from>
    <xdr:to>
      <xdr:col>15</xdr:col>
      <xdr:colOff>231775</xdr:colOff>
      <xdr:row>56</xdr:row>
      <xdr:rowOff>106512</xdr:rowOff>
    </xdr:to>
    <xdr:sp macro="" textlink="">
      <xdr:nvSpPr>
        <xdr:cNvPr id="370" name="円/楕円 369"/>
        <xdr:cNvSpPr/>
      </xdr:nvSpPr>
      <xdr:spPr>
        <a:xfrm>
          <a:off x="10426700" y="9606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55</xdr:row>
      <xdr:rowOff>27789</xdr:rowOff>
    </xdr:from>
    <xdr:ext cx="469744" cy="259045"/>
    <xdr:sp macro="" textlink="">
      <xdr:nvSpPr>
        <xdr:cNvPr id="371" name="農林水産業費該当値テキスト"/>
        <xdr:cNvSpPr txBox="1"/>
      </xdr:nvSpPr>
      <xdr:spPr>
        <a:xfrm>
          <a:off x="10528300" y="94575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9,337</a:t>
          </a:r>
          <a:endParaRPr kumimoji="1" lang="ja-JP" altLang="en-US" sz="1000" b="1">
            <a:solidFill>
              <a:srgbClr val="FF0000"/>
            </a:solidFill>
            <a:latin typeface="ＭＳ Ｐゴシック"/>
          </a:endParaRPr>
        </a:p>
      </xdr:txBody>
    </xdr:sp>
    <xdr:clientData/>
  </xdr:oneCellAnchor>
  <xdr:twoCellAnchor>
    <xdr:from>
      <xdr:col>13</xdr:col>
      <xdr:colOff>663575</xdr:colOff>
      <xdr:row>56</xdr:row>
      <xdr:rowOff>203</xdr:rowOff>
    </xdr:from>
    <xdr:to>
      <xdr:col>14</xdr:col>
      <xdr:colOff>79375</xdr:colOff>
      <xdr:row>56</xdr:row>
      <xdr:rowOff>101803</xdr:rowOff>
    </xdr:to>
    <xdr:sp macro="" textlink="">
      <xdr:nvSpPr>
        <xdr:cNvPr id="372" name="円/楕円 371"/>
        <xdr:cNvSpPr/>
      </xdr:nvSpPr>
      <xdr:spPr>
        <a:xfrm>
          <a:off x="9588500" y="96014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54</xdr:row>
      <xdr:rowOff>118330</xdr:rowOff>
    </xdr:from>
    <xdr:ext cx="469744" cy="259045"/>
    <xdr:sp macro="" textlink="">
      <xdr:nvSpPr>
        <xdr:cNvPr id="373" name="テキスト ボックス 372"/>
        <xdr:cNvSpPr txBox="1"/>
      </xdr:nvSpPr>
      <xdr:spPr>
        <a:xfrm>
          <a:off x="9404427" y="93766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9,440</a:t>
          </a:r>
          <a:endParaRPr kumimoji="1" lang="ja-JP" altLang="en-US" sz="1000" b="1">
            <a:solidFill>
              <a:srgbClr val="FF0000"/>
            </a:solidFill>
            <a:latin typeface="ＭＳ Ｐゴシック"/>
          </a:endParaRPr>
        </a:p>
      </xdr:txBody>
    </xdr:sp>
    <xdr:clientData/>
  </xdr:oneCellAnchor>
  <xdr:twoCellAnchor>
    <xdr:from>
      <xdr:col>12</xdr:col>
      <xdr:colOff>460375</xdr:colOff>
      <xdr:row>55</xdr:row>
      <xdr:rowOff>147650</xdr:rowOff>
    </xdr:from>
    <xdr:to>
      <xdr:col>12</xdr:col>
      <xdr:colOff>561975</xdr:colOff>
      <xdr:row>56</xdr:row>
      <xdr:rowOff>77800</xdr:rowOff>
    </xdr:to>
    <xdr:sp macro="" textlink="">
      <xdr:nvSpPr>
        <xdr:cNvPr id="374" name="円/楕円 373"/>
        <xdr:cNvSpPr/>
      </xdr:nvSpPr>
      <xdr:spPr>
        <a:xfrm>
          <a:off x="8699500" y="95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54</xdr:row>
      <xdr:rowOff>94327</xdr:rowOff>
    </xdr:from>
    <xdr:ext cx="469744" cy="259045"/>
    <xdr:sp macro="" textlink="">
      <xdr:nvSpPr>
        <xdr:cNvPr id="375" name="テキスト ボックス 374"/>
        <xdr:cNvSpPr txBox="1"/>
      </xdr:nvSpPr>
      <xdr:spPr>
        <a:xfrm>
          <a:off x="8515427" y="9352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9,965</a:t>
          </a:r>
          <a:endParaRPr kumimoji="1" lang="ja-JP" altLang="en-US" sz="1000" b="1">
            <a:solidFill>
              <a:srgbClr val="FF0000"/>
            </a:solidFill>
            <a:latin typeface="ＭＳ Ｐゴシック"/>
          </a:endParaRPr>
        </a:p>
      </xdr:txBody>
    </xdr:sp>
    <xdr:clientData/>
  </xdr:oneCellAnchor>
  <xdr:twoCellAnchor>
    <xdr:from>
      <xdr:col>11</xdr:col>
      <xdr:colOff>257175</xdr:colOff>
      <xdr:row>55</xdr:row>
      <xdr:rowOff>131328</xdr:rowOff>
    </xdr:from>
    <xdr:to>
      <xdr:col>11</xdr:col>
      <xdr:colOff>358775</xdr:colOff>
      <xdr:row>56</xdr:row>
      <xdr:rowOff>61478</xdr:rowOff>
    </xdr:to>
    <xdr:sp macro="" textlink="">
      <xdr:nvSpPr>
        <xdr:cNvPr id="376" name="円/楕円 375"/>
        <xdr:cNvSpPr/>
      </xdr:nvSpPr>
      <xdr:spPr>
        <a:xfrm>
          <a:off x="7810500" y="9561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54</xdr:row>
      <xdr:rowOff>78005</xdr:rowOff>
    </xdr:from>
    <xdr:ext cx="534377" cy="259045"/>
    <xdr:sp macro="" textlink="">
      <xdr:nvSpPr>
        <xdr:cNvPr id="377" name="テキスト ボックス 376"/>
        <xdr:cNvSpPr txBox="1"/>
      </xdr:nvSpPr>
      <xdr:spPr>
        <a:xfrm>
          <a:off x="7594111" y="93363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10,322</a:t>
          </a:r>
          <a:endParaRPr kumimoji="1" lang="ja-JP" altLang="en-US" sz="1000" b="1">
            <a:solidFill>
              <a:srgbClr val="FF0000"/>
            </a:solidFill>
            <a:latin typeface="ＭＳ Ｐゴシック"/>
          </a:endParaRPr>
        </a:p>
      </xdr:txBody>
    </xdr:sp>
    <xdr:clientData/>
  </xdr:oneCellAnchor>
  <xdr:twoCellAnchor>
    <xdr:from>
      <xdr:col>10</xdr:col>
      <xdr:colOff>53975</xdr:colOff>
      <xdr:row>55</xdr:row>
      <xdr:rowOff>67183</xdr:rowOff>
    </xdr:from>
    <xdr:to>
      <xdr:col>10</xdr:col>
      <xdr:colOff>155575</xdr:colOff>
      <xdr:row>55</xdr:row>
      <xdr:rowOff>168783</xdr:rowOff>
    </xdr:to>
    <xdr:sp macro="" textlink="">
      <xdr:nvSpPr>
        <xdr:cNvPr id="378" name="円/楕円 377"/>
        <xdr:cNvSpPr/>
      </xdr:nvSpPr>
      <xdr:spPr>
        <a:xfrm>
          <a:off x="6921500" y="9496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54</xdr:row>
      <xdr:rowOff>13860</xdr:rowOff>
    </xdr:from>
    <xdr:ext cx="534377" cy="259045"/>
    <xdr:sp macro="" textlink="">
      <xdr:nvSpPr>
        <xdr:cNvPr id="379" name="テキスト ボックス 378"/>
        <xdr:cNvSpPr txBox="1"/>
      </xdr:nvSpPr>
      <xdr:spPr>
        <a:xfrm>
          <a:off x="6705111" y="92721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11,725</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80" name="正方形/長方形 379"/>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1" name="正方形/長方形 380"/>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2" name="正方形/長方形 381"/>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3/39</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3" name="正方形/長方形 382"/>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4" name="正方形/長方形 383"/>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15,065</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5" name="正方形/長方形 384"/>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6" name="正方形/長方形 385"/>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17,959</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7" name="正方形/長方形 386"/>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8" name="テキスト ボックス 387"/>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9" name="直線コネクタ 388"/>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78</xdr:row>
      <xdr:rowOff>139700</xdr:rowOff>
    </xdr:from>
    <xdr:to>
      <xdr:col>16</xdr:col>
      <xdr:colOff>307975</xdr:colOff>
      <xdr:row>78</xdr:row>
      <xdr:rowOff>139700</xdr:rowOff>
    </xdr:to>
    <xdr:cxnSp macro="">
      <xdr:nvCxnSpPr>
        <xdr:cNvPr id="390" name="直線コネクタ 389"/>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77</xdr:row>
      <xdr:rowOff>168927</xdr:rowOff>
    </xdr:from>
    <xdr:ext cx="248786" cy="259045"/>
    <xdr:sp macro="" textlink="">
      <xdr:nvSpPr>
        <xdr:cNvPr id="391" name="テキスト ボックス 390"/>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76</xdr:row>
      <xdr:rowOff>25400</xdr:rowOff>
    </xdr:from>
    <xdr:to>
      <xdr:col>16</xdr:col>
      <xdr:colOff>307975</xdr:colOff>
      <xdr:row>76</xdr:row>
      <xdr:rowOff>25400</xdr:rowOff>
    </xdr:to>
    <xdr:cxnSp macro="">
      <xdr:nvCxnSpPr>
        <xdr:cNvPr id="392" name="直線コネクタ 391"/>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75</xdr:row>
      <xdr:rowOff>54627</xdr:rowOff>
    </xdr:from>
    <xdr:ext cx="531299" cy="259045"/>
    <xdr:sp macro="" textlink="">
      <xdr:nvSpPr>
        <xdr:cNvPr id="393" name="テキスト ボックス 392"/>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73</xdr:row>
      <xdr:rowOff>82550</xdr:rowOff>
    </xdr:from>
    <xdr:to>
      <xdr:col>16</xdr:col>
      <xdr:colOff>307975</xdr:colOff>
      <xdr:row>73</xdr:row>
      <xdr:rowOff>82550</xdr:rowOff>
    </xdr:to>
    <xdr:cxnSp macro="">
      <xdr:nvCxnSpPr>
        <xdr:cNvPr id="394" name="直線コネクタ 393"/>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72</xdr:row>
      <xdr:rowOff>111777</xdr:rowOff>
    </xdr:from>
    <xdr:ext cx="531299" cy="259045"/>
    <xdr:sp macro="" textlink="">
      <xdr:nvSpPr>
        <xdr:cNvPr id="395" name="テキスト ボックス 394"/>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70</xdr:row>
      <xdr:rowOff>139700</xdr:rowOff>
    </xdr:from>
    <xdr:to>
      <xdr:col>16</xdr:col>
      <xdr:colOff>307975</xdr:colOff>
      <xdr:row>70</xdr:row>
      <xdr:rowOff>139700</xdr:rowOff>
    </xdr:to>
    <xdr:cxnSp macro="">
      <xdr:nvCxnSpPr>
        <xdr:cNvPr id="396" name="直線コネクタ 395"/>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69</xdr:row>
      <xdr:rowOff>168927</xdr:rowOff>
    </xdr:from>
    <xdr:ext cx="531299" cy="259045"/>
    <xdr:sp macro="" textlink="">
      <xdr:nvSpPr>
        <xdr:cNvPr id="397" name="テキスト ボックス 396"/>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8" name="直線コネクタ 397"/>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67</xdr:row>
      <xdr:rowOff>54627</xdr:rowOff>
    </xdr:from>
    <xdr:ext cx="531299" cy="259045"/>
    <xdr:sp macro="" textlink="">
      <xdr:nvSpPr>
        <xdr:cNvPr id="399" name="テキスト ボックス 398"/>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0"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119446</xdr:rowOff>
    </xdr:from>
    <xdr:to>
      <xdr:col>15</xdr:col>
      <xdr:colOff>180340</xdr:colOff>
      <xdr:row>78</xdr:row>
      <xdr:rowOff>107764</xdr:rowOff>
    </xdr:to>
    <xdr:cxnSp macro="">
      <xdr:nvCxnSpPr>
        <xdr:cNvPr id="401" name="直線コネクタ 400"/>
        <xdr:cNvCxnSpPr/>
      </xdr:nvCxnSpPr>
      <xdr:spPr>
        <a:xfrm flipV="1">
          <a:off x="10475595" y="12120946"/>
          <a:ext cx="1270" cy="13599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111591</xdr:rowOff>
    </xdr:from>
    <xdr:ext cx="469744" cy="259045"/>
    <xdr:sp macro="" textlink="">
      <xdr:nvSpPr>
        <xdr:cNvPr id="402" name="商工費最小値テキスト"/>
        <xdr:cNvSpPr txBox="1"/>
      </xdr:nvSpPr>
      <xdr:spPr>
        <a:xfrm>
          <a:off x="10528300" y="134846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1,397</a:t>
          </a:r>
          <a:endParaRPr kumimoji="1" lang="ja-JP" altLang="en-US" sz="1000" b="1">
            <a:latin typeface="ＭＳ Ｐゴシック"/>
          </a:endParaRPr>
        </a:p>
      </xdr:txBody>
    </xdr:sp>
    <xdr:clientData/>
  </xdr:oneCellAnchor>
  <xdr:twoCellAnchor>
    <xdr:from>
      <xdr:col>15</xdr:col>
      <xdr:colOff>92075</xdr:colOff>
      <xdr:row>78</xdr:row>
      <xdr:rowOff>107764</xdr:rowOff>
    </xdr:from>
    <xdr:to>
      <xdr:col>15</xdr:col>
      <xdr:colOff>269875</xdr:colOff>
      <xdr:row>78</xdr:row>
      <xdr:rowOff>107764</xdr:rowOff>
    </xdr:to>
    <xdr:cxnSp macro="">
      <xdr:nvCxnSpPr>
        <xdr:cNvPr id="403" name="直線コネクタ 402"/>
        <xdr:cNvCxnSpPr/>
      </xdr:nvCxnSpPr>
      <xdr:spPr>
        <a:xfrm>
          <a:off x="10388600" y="134808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66123</xdr:rowOff>
    </xdr:from>
    <xdr:ext cx="534377" cy="259045"/>
    <xdr:sp macro="" textlink="">
      <xdr:nvSpPr>
        <xdr:cNvPr id="404" name="商工費最大値テキスト"/>
        <xdr:cNvSpPr txBox="1"/>
      </xdr:nvSpPr>
      <xdr:spPr>
        <a:xfrm>
          <a:off x="10528300" y="118961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60,886</a:t>
          </a:r>
          <a:endParaRPr kumimoji="1" lang="ja-JP" altLang="en-US" sz="1000" b="1">
            <a:latin typeface="ＭＳ Ｐゴシック"/>
          </a:endParaRPr>
        </a:p>
      </xdr:txBody>
    </xdr:sp>
    <xdr:clientData/>
  </xdr:oneCellAnchor>
  <xdr:twoCellAnchor>
    <xdr:from>
      <xdr:col>15</xdr:col>
      <xdr:colOff>92075</xdr:colOff>
      <xdr:row>70</xdr:row>
      <xdr:rowOff>119446</xdr:rowOff>
    </xdr:from>
    <xdr:to>
      <xdr:col>15</xdr:col>
      <xdr:colOff>269875</xdr:colOff>
      <xdr:row>70</xdr:row>
      <xdr:rowOff>119446</xdr:rowOff>
    </xdr:to>
    <xdr:cxnSp macro="">
      <xdr:nvCxnSpPr>
        <xdr:cNvPr id="405" name="直線コネクタ 404"/>
        <xdr:cNvCxnSpPr/>
      </xdr:nvCxnSpPr>
      <xdr:spPr>
        <a:xfrm>
          <a:off x="10388600" y="121209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74</xdr:row>
      <xdr:rowOff>105318</xdr:rowOff>
    </xdr:from>
    <xdr:to>
      <xdr:col>15</xdr:col>
      <xdr:colOff>180975</xdr:colOff>
      <xdr:row>75</xdr:row>
      <xdr:rowOff>47231</xdr:rowOff>
    </xdr:to>
    <xdr:cxnSp macro="">
      <xdr:nvCxnSpPr>
        <xdr:cNvPr id="406" name="直線コネクタ 405"/>
        <xdr:cNvCxnSpPr/>
      </xdr:nvCxnSpPr>
      <xdr:spPr>
        <a:xfrm flipV="1">
          <a:off x="9639300" y="12792618"/>
          <a:ext cx="838200" cy="1133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156573</xdr:rowOff>
    </xdr:from>
    <xdr:ext cx="534377" cy="259045"/>
    <xdr:sp macro="" textlink="">
      <xdr:nvSpPr>
        <xdr:cNvPr id="407" name="商工費平均値テキスト"/>
        <xdr:cNvSpPr txBox="1"/>
      </xdr:nvSpPr>
      <xdr:spPr>
        <a:xfrm>
          <a:off x="10528300" y="1318677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11,096</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6696</xdr:rowOff>
    </xdr:from>
    <xdr:to>
      <xdr:col>15</xdr:col>
      <xdr:colOff>231775</xdr:colOff>
      <xdr:row>77</xdr:row>
      <xdr:rowOff>108296</xdr:rowOff>
    </xdr:to>
    <xdr:sp macro="" textlink="">
      <xdr:nvSpPr>
        <xdr:cNvPr id="408" name="フローチャート : 判断 407"/>
        <xdr:cNvSpPr/>
      </xdr:nvSpPr>
      <xdr:spPr>
        <a:xfrm>
          <a:off x="10426700" y="13208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74</xdr:row>
      <xdr:rowOff>137299</xdr:rowOff>
    </xdr:from>
    <xdr:to>
      <xdr:col>14</xdr:col>
      <xdr:colOff>28575</xdr:colOff>
      <xdr:row>75</xdr:row>
      <xdr:rowOff>47231</xdr:rowOff>
    </xdr:to>
    <xdr:cxnSp macro="">
      <xdr:nvCxnSpPr>
        <xdr:cNvPr id="409" name="直線コネクタ 408"/>
        <xdr:cNvCxnSpPr/>
      </xdr:nvCxnSpPr>
      <xdr:spPr>
        <a:xfrm>
          <a:off x="8750300" y="12824599"/>
          <a:ext cx="889000" cy="813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77</xdr:row>
      <xdr:rowOff>28023</xdr:rowOff>
    </xdr:from>
    <xdr:to>
      <xdr:col>14</xdr:col>
      <xdr:colOff>79375</xdr:colOff>
      <xdr:row>77</xdr:row>
      <xdr:rowOff>129623</xdr:rowOff>
    </xdr:to>
    <xdr:sp macro="" textlink="">
      <xdr:nvSpPr>
        <xdr:cNvPr id="410" name="フローチャート : 判断 409"/>
        <xdr:cNvSpPr/>
      </xdr:nvSpPr>
      <xdr:spPr>
        <a:xfrm>
          <a:off x="9588500" y="13229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77</xdr:row>
      <xdr:rowOff>120750</xdr:rowOff>
    </xdr:from>
    <xdr:ext cx="534377" cy="259045"/>
    <xdr:sp macro="" textlink="">
      <xdr:nvSpPr>
        <xdr:cNvPr id="411" name="テキスト ボックス 410"/>
        <xdr:cNvSpPr txBox="1"/>
      </xdr:nvSpPr>
      <xdr:spPr>
        <a:xfrm>
          <a:off x="9372111" y="133224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10,163</a:t>
          </a:r>
          <a:endParaRPr kumimoji="1" lang="ja-JP" altLang="en-US" sz="1000" b="1">
            <a:solidFill>
              <a:srgbClr val="000080"/>
            </a:solidFill>
            <a:latin typeface="ＭＳ Ｐゴシック"/>
          </a:endParaRPr>
        </a:p>
      </xdr:txBody>
    </xdr:sp>
    <xdr:clientData/>
  </xdr:oneCellAnchor>
  <xdr:twoCellAnchor>
    <xdr:from>
      <xdr:col>11</xdr:col>
      <xdr:colOff>307975</xdr:colOff>
      <xdr:row>74</xdr:row>
      <xdr:rowOff>109593</xdr:rowOff>
    </xdr:from>
    <xdr:to>
      <xdr:col>12</xdr:col>
      <xdr:colOff>511175</xdr:colOff>
      <xdr:row>74</xdr:row>
      <xdr:rowOff>137299</xdr:rowOff>
    </xdr:to>
    <xdr:cxnSp macro="">
      <xdr:nvCxnSpPr>
        <xdr:cNvPr id="412" name="直線コネクタ 411"/>
        <xdr:cNvCxnSpPr/>
      </xdr:nvCxnSpPr>
      <xdr:spPr>
        <a:xfrm>
          <a:off x="7861300" y="12796893"/>
          <a:ext cx="889000" cy="277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77</xdr:row>
      <xdr:rowOff>33396</xdr:rowOff>
    </xdr:from>
    <xdr:to>
      <xdr:col>12</xdr:col>
      <xdr:colOff>561975</xdr:colOff>
      <xdr:row>77</xdr:row>
      <xdr:rowOff>134996</xdr:rowOff>
    </xdr:to>
    <xdr:sp macro="" textlink="">
      <xdr:nvSpPr>
        <xdr:cNvPr id="413" name="フローチャート : 判断 412"/>
        <xdr:cNvSpPr/>
      </xdr:nvSpPr>
      <xdr:spPr>
        <a:xfrm>
          <a:off x="8699500" y="13235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77</xdr:row>
      <xdr:rowOff>126123</xdr:rowOff>
    </xdr:from>
    <xdr:ext cx="469744" cy="259045"/>
    <xdr:sp macro="" textlink="">
      <xdr:nvSpPr>
        <xdr:cNvPr id="414" name="テキスト ボックス 413"/>
        <xdr:cNvSpPr txBox="1"/>
      </xdr:nvSpPr>
      <xdr:spPr>
        <a:xfrm>
          <a:off x="8515427" y="133277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9,928</a:t>
          </a:r>
          <a:endParaRPr kumimoji="1" lang="ja-JP" altLang="en-US" sz="1000" b="1">
            <a:solidFill>
              <a:srgbClr val="000080"/>
            </a:solidFill>
            <a:latin typeface="ＭＳ Ｐゴシック"/>
          </a:endParaRPr>
        </a:p>
      </xdr:txBody>
    </xdr:sp>
    <xdr:clientData/>
  </xdr:oneCellAnchor>
  <xdr:twoCellAnchor>
    <xdr:from>
      <xdr:col>10</xdr:col>
      <xdr:colOff>104775</xdr:colOff>
      <xdr:row>74</xdr:row>
      <xdr:rowOff>74457</xdr:rowOff>
    </xdr:from>
    <xdr:to>
      <xdr:col>11</xdr:col>
      <xdr:colOff>307975</xdr:colOff>
      <xdr:row>74</xdr:row>
      <xdr:rowOff>109593</xdr:rowOff>
    </xdr:to>
    <xdr:cxnSp macro="">
      <xdr:nvCxnSpPr>
        <xdr:cNvPr id="415" name="直線コネクタ 414"/>
        <xdr:cNvCxnSpPr/>
      </xdr:nvCxnSpPr>
      <xdr:spPr>
        <a:xfrm>
          <a:off x="6972300" y="12761757"/>
          <a:ext cx="889000" cy="351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77</xdr:row>
      <xdr:rowOff>22423</xdr:rowOff>
    </xdr:from>
    <xdr:to>
      <xdr:col>11</xdr:col>
      <xdr:colOff>358775</xdr:colOff>
      <xdr:row>77</xdr:row>
      <xdr:rowOff>124023</xdr:rowOff>
    </xdr:to>
    <xdr:sp macro="" textlink="">
      <xdr:nvSpPr>
        <xdr:cNvPr id="416" name="フローチャート : 判断 415"/>
        <xdr:cNvSpPr/>
      </xdr:nvSpPr>
      <xdr:spPr>
        <a:xfrm>
          <a:off x="7810500" y="13224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77</xdr:row>
      <xdr:rowOff>115150</xdr:rowOff>
    </xdr:from>
    <xdr:ext cx="534377" cy="259045"/>
    <xdr:sp macro="" textlink="">
      <xdr:nvSpPr>
        <xdr:cNvPr id="417" name="テキスト ボックス 416"/>
        <xdr:cNvSpPr txBox="1"/>
      </xdr:nvSpPr>
      <xdr:spPr>
        <a:xfrm>
          <a:off x="7594111" y="133168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10,408</a:t>
          </a:r>
          <a:endParaRPr kumimoji="1" lang="ja-JP" altLang="en-US" sz="1000" b="1">
            <a:solidFill>
              <a:srgbClr val="000080"/>
            </a:solidFill>
            <a:latin typeface="ＭＳ Ｐゴシック"/>
          </a:endParaRPr>
        </a:p>
      </xdr:txBody>
    </xdr:sp>
    <xdr:clientData/>
  </xdr:oneCellAnchor>
  <xdr:twoCellAnchor>
    <xdr:from>
      <xdr:col>10</xdr:col>
      <xdr:colOff>53975</xdr:colOff>
      <xdr:row>77</xdr:row>
      <xdr:rowOff>26355</xdr:rowOff>
    </xdr:from>
    <xdr:to>
      <xdr:col>10</xdr:col>
      <xdr:colOff>155575</xdr:colOff>
      <xdr:row>77</xdr:row>
      <xdr:rowOff>127955</xdr:rowOff>
    </xdr:to>
    <xdr:sp macro="" textlink="">
      <xdr:nvSpPr>
        <xdr:cNvPr id="418" name="フローチャート : 判断 417"/>
        <xdr:cNvSpPr/>
      </xdr:nvSpPr>
      <xdr:spPr>
        <a:xfrm>
          <a:off x="6921500" y="13228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77</xdr:row>
      <xdr:rowOff>119082</xdr:rowOff>
    </xdr:from>
    <xdr:ext cx="534377" cy="259045"/>
    <xdr:sp macro="" textlink="">
      <xdr:nvSpPr>
        <xdr:cNvPr id="419" name="テキスト ボックス 418"/>
        <xdr:cNvSpPr txBox="1"/>
      </xdr:nvSpPr>
      <xdr:spPr>
        <a:xfrm>
          <a:off x="6705111" y="133207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10,236</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20" name="テキスト ボックス 419"/>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21" name="テキスト ボックス 420"/>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22" name="テキスト ボックス 421"/>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23" name="テキスト ボックス 422"/>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4" name="テキスト ボックス 423"/>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74</xdr:row>
      <xdr:rowOff>54518</xdr:rowOff>
    </xdr:from>
    <xdr:to>
      <xdr:col>15</xdr:col>
      <xdr:colOff>231775</xdr:colOff>
      <xdr:row>74</xdr:row>
      <xdr:rowOff>156118</xdr:rowOff>
    </xdr:to>
    <xdr:sp macro="" textlink="">
      <xdr:nvSpPr>
        <xdr:cNvPr id="425" name="円/楕円 424"/>
        <xdr:cNvSpPr/>
      </xdr:nvSpPr>
      <xdr:spPr>
        <a:xfrm>
          <a:off x="10426700" y="12741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73</xdr:row>
      <xdr:rowOff>77395</xdr:rowOff>
    </xdr:from>
    <xdr:ext cx="534377" cy="259045"/>
    <xdr:sp macro="" textlink="">
      <xdr:nvSpPr>
        <xdr:cNvPr id="426" name="商工費該当値テキスト"/>
        <xdr:cNvSpPr txBox="1"/>
      </xdr:nvSpPr>
      <xdr:spPr>
        <a:xfrm>
          <a:off x="10528300" y="125932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31,504</a:t>
          </a:r>
          <a:endParaRPr kumimoji="1" lang="ja-JP" altLang="en-US" sz="1000" b="1">
            <a:solidFill>
              <a:srgbClr val="FF0000"/>
            </a:solidFill>
            <a:latin typeface="ＭＳ Ｐゴシック"/>
          </a:endParaRPr>
        </a:p>
      </xdr:txBody>
    </xdr:sp>
    <xdr:clientData/>
  </xdr:oneCellAnchor>
  <xdr:twoCellAnchor>
    <xdr:from>
      <xdr:col>13</xdr:col>
      <xdr:colOff>663575</xdr:colOff>
      <xdr:row>74</xdr:row>
      <xdr:rowOff>167881</xdr:rowOff>
    </xdr:from>
    <xdr:to>
      <xdr:col>14</xdr:col>
      <xdr:colOff>79375</xdr:colOff>
      <xdr:row>75</xdr:row>
      <xdr:rowOff>98031</xdr:rowOff>
    </xdr:to>
    <xdr:sp macro="" textlink="">
      <xdr:nvSpPr>
        <xdr:cNvPr id="427" name="円/楕円 426"/>
        <xdr:cNvSpPr/>
      </xdr:nvSpPr>
      <xdr:spPr>
        <a:xfrm>
          <a:off x="9588500" y="12855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73</xdr:row>
      <xdr:rowOff>114558</xdr:rowOff>
    </xdr:from>
    <xdr:ext cx="534377" cy="259045"/>
    <xdr:sp macro="" textlink="">
      <xdr:nvSpPr>
        <xdr:cNvPr id="428" name="テキスト ボックス 427"/>
        <xdr:cNvSpPr txBox="1"/>
      </xdr:nvSpPr>
      <xdr:spPr>
        <a:xfrm>
          <a:off x="9372111" y="126304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26,545</a:t>
          </a:r>
          <a:endParaRPr kumimoji="1" lang="ja-JP" altLang="en-US" sz="1000" b="1">
            <a:solidFill>
              <a:srgbClr val="FF0000"/>
            </a:solidFill>
            <a:latin typeface="ＭＳ Ｐゴシック"/>
          </a:endParaRPr>
        </a:p>
      </xdr:txBody>
    </xdr:sp>
    <xdr:clientData/>
  </xdr:oneCellAnchor>
  <xdr:twoCellAnchor>
    <xdr:from>
      <xdr:col>12</xdr:col>
      <xdr:colOff>460375</xdr:colOff>
      <xdr:row>74</xdr:row>
      <xdr:rowOff>86499</xdr:rowOff>
    </xdr:from>
    <xdr:to>
      <xdr:col>12</xdr:col>
      <xdr:colOff>561975</xdr:colOff>
      <xdr:row>75</xdr:row>
      <xdr:rowOff>16649</xdr:rowOff>
    </xdr:to>
    <xdr:sp macro="" textlink="">
      <xdr:nvSpPr>
        <xdr:cNvPr id="429" name="円/楕円 428"/>
        <xdr:cNvSpPr/>
      </xdr:nvSpPr>
      <xdr:spPr>
        <a:xfrm>
          <a:off x="8699500" y="127737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73</xdr:row>
      <xdr:rowOff>33176</xdr:rowOff>
    </xdr:from>
    <xdr:ext cx="534377" cy="259045"/>
    <xdr:sp macro="" textlink="">
      <xdr:nvSpPr>
        <xdr:cNvPr id="430" name="テキスト ボックス 429"/>
        <xdr:cNvSpPr txBox="1"/>
      </xdr:nvSpPr>
      <xdr:spPr>
        <a:xfrm>
          <a:off x="8483111" y="12549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30,105</a:t>
          </a:r>
          <a:endParaRPr kumimoji="1" lang="ja-JP" altLang="en-US" sz="1000" b="1">
            <a:solidFill>
              <a:srgbClr val="FF0000"/>
            </a:solidFill>
            <a:latin typeface="ＭＳ Ｐゴシック"/>
          </a:endParaRPr>
        </a:p>
      </xdr:txBody>
    </xdr:sp>
    <xdr:clientData/>
  </xdr:oneCellAnchor>
  <xdr:twoCellAnchor>
    <xdr:from>
      <xdr:col>11</xdr:col>
      <xdr:colOff>257175</xdr:colOff>
      <xdr:row>74</xdr:row>
      <xdr:rowOff>58793</xdr:rowOff>
    </xdr:from>
    <xdr:to>
      <xdr:col>11</xdr:col>
      <xdr:colOff>358775</xdr:colOff>
      <xdr:row>74</xdr:row>
      <xdr:rowOff>160393</xdr:rowOff>
    </xdr:to>
    <xdr:sp macro="" textlink="">
      <xdr:nvSpPr>
        <xdr:cNvPr id="431" name="円/楕円 430"/>
        <xdr:cNvSpPr/>
      </xdr:nvSpPr>
      <xdr:spPr>
        <a:xfrm>
          <a:off x="7810500" y="12746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73</xdr:row>
      <xdr:rowOff>5470</xdr:rowOff>
    </xdr:from>
    <xdr:ext cx="534377" cy="259045"/>
    <xdr:sp macro="" textlink="">
      <xdr:nvSpPr>
        <xdr:cNvPr id="432" name="テキスト ボックス 431"/>
        <xdr:cNvSpPr txBox="1"/>
      </xdr:nvSpPr>
      <xdr:spPr>
        <a:xfrm>
          <a:off x="7594111" y="125213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31,317</a:t>
          </a:r>
          <a:endParaRPr kumimoji="1" lang="ja-JP" altLang="en-US" sz="1000" b="1">
            <a:solidFill>
              <a:srgbClr val="FF0000"/>
            </a:solidFill>
            <a:latin typeface="ＭＳ Ｐゴシック"/>
          </a:endParaRPr>
        </a:p>
      </xdr:txBody>
    </xdr:sp>
    <xdr:clientData/>
  </xdr:oneCellAnchor>
  <xdr:twoCellAnchor>
    <xdr:from>
      <xdr:col>10</xdr:col>
      <xdr:colOff>53975</xdr:colOff>
      <xdr:row>74</xdr:row>
      <xdr:rowOff>23657</xdr:rowOff>
    </xdr:from>
    <xdr:to>
      <xdr:col>10</xdr:col>
      <xdr:colOff>155575</xdr:colOff>
      <xdr:row>74</xdr:row>
      <xdr:rowOff>125257</xdr:rowOff>
    </xdr:to>
    <xdr:sp macro="" textlink="">
      <xdr:nvSpPr>
        <xdr:cNvPr id="433" name="円/楕円 432"/>
        <xdr:cNvSpPr/>
      </xdr:nvSpPr>
      <xdr:spPr>
        <a:xfrm>
          <a:off x="6921500" y="12710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72</xdr:row>
      <xdr:rowOff>141784</xdr:rowOff>
    </xdr:from>
    <xdr:ext cx="534377" cy="259045"/>
    <xdr:sp macro="" textlink="">
      <xdr:nvSpPr>
        <xdr:cNvPr id="434" name="テキスト ボックス 433"/>
        <xdr:cNvSpPr txBox="1"/>
      </xdr:nvSpPr>
      <xdr:spPr>
        <a:xfrm>
          <a:off x="6705111" y="124861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32,854</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35" name="正方形/長方形 434"/>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36" name="正方形/長方形 435"/>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37" name="正方形/長方形 436"/>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14/39</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38" name="正方形/長方形 437"/>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39" name="正方形/長方形 438"/>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51,885</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40" name="正方形/長方形 439"/>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41" name="正方形/長方形 440"/>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45,963</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42" name="正方形/長方形 441"/>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43" name="テキスト ボックス 442"/>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44" name="直線コネクタ 443"/>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100</xdr:row>
      <xdr:rowOff>111777</xdr:rowOff>
    </xdr:from>
    <xdr:ext cx="248786" cy="259045"/>
    <xdr:sp macro="" textlink="">
      <xdr:nvSpPr>
        <xdr:cNvPr id="445" name="テキスト ボックス 444"/>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99</xdr:row>
      <xdr:rowOff>44450</xdr:rowOff>
    </xdr:from>
    <xdr:to>
      <xdr:col>16</xdr:col>
      <xdr:colOff>307975</xdr:colOff>
      <xdr:row>99</xdr:row>
      <xdr:rowOff>44450</xdr:rowOff>
    </xdr:to>
    <xdr:cxnSp macro="">
      <xdr:nvCxnSpPr>
        <xdr:cNvPr id="446" name="直線コネクタ 445"/>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98</xdr:row>
      <xdr:rowOff>73677</xdr:rowOff>
    </xdr:from>
    <xdr:ext cx="531299" cy="259045"/>
    <xdr:sp macro="" textlink="">
      <xdr:nvSpPr>
        <xdr:cNvPr id="447" name="テキスト ボックス 446"/>
        <xdr:cNvSpPr txBox="1"/>
      </xdr:nvSpPr>
      <xdr:spPr>
        <a:xfrm>
          <a:off x="6072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48" name="直線コネクタ 447"/>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35577</xdr:rowOff>
    </xdr:from>
    <xdr:ext cx="531299" cy="259045"/>
    <xdr:sp macro="" textlink="">
      <xdr:nvSpPr>
        <xdr:cNvPr id="449" name="テキスト ボックス 448"/>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50" name="直線コネクタ 449"/>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93</xdr:row>
      <xdr:rowOff>168927</xdr:rowOff>
    </xdr:from>
    <xdr:ext cx="531299" cy="259045"/>
    <xdr:sp macro="" textlink="">
      <xdr:nvSpPr>
        <xdr:cNvPr id="451" name="テキスト ボックス 450"/>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52" name="直線コネクタ 451"/>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91</xdr:row>
      <xdr:rowOff>130827</xdr:rowOff>
    </xdr:from>
    <xdr:ext cx="531299" cy="259045"/>
    <xdr:sp macro="" textlink="">
      <xdr:nvSpPr>
        <xdr:cNvPr id="453" name="テキスト ボックス 452"/>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54" name="直線コネクタ 453"/>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92727</xdr:rowOff>
    </xdr:from>
    <xdr:ext cx="595419" cy="259045"/>
    <xdr:sp macro="" textlink="">
      <xdr:nvSpPr>
        <xdr:cNvPr id="455" name="テキスト ボックス 454"/>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56" name="直線コネクタ 455"/>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57" name="テキスト ボックス 456"/>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58"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67157</xdr:rowOff>
    </xdr:from>
    <xdr:to>
      <xdr:col>15</xdr:col>
      <xdr:colOff>180340</xdr:colOff>
      <xdr:row>99</xdr:row>
      <xdr:rowOff>70396</xdr:rowOff>
    </xdr:to>
    <xdr:cxnSp macro="">
      <xdr:nvCxnSpPr>
        <xdr:cNvPr id="459" name="直線コネクタ 458"/>
        <xdr:cNvCxnSpPr/>
      </xdr:nvCxnSpPr>
      <xdr:spPr>
        <a:xfrm flipV="1">
          <a:off x="10475595" y="15497657"/>
          <a:ext cx="1270" cy="15462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74223</xdr:rowOff>
    </xdr:from>
    <xdr:ext cx="534377" cy="259045"/>
    <xdr:sp macro="" textlink="">
      <xdr:nvSpPr>
        <xdr:cNvPr id="460" name="土木費最小値テキスト"/>
        <xdr:cNvSpPr txBox="1"/>
      </xdr:nvSpPr>
      <xdr:spPr>
        <a:xfrm>
          <a:off x="10528300" y="170477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18,638</a:t>
          </a:r>
          <a:endParaRPr kumimoji="1" lang="ja-JP" altLang="en-US" sz="1000" b="1">
            <a:latin typeface="ＭＳ Ｐゴシック"/>
          </a:endParaRPr>
        </a:p>
      </xdr:txBody>
    </xdr:sp>
    <xdr:clientData/>
  </xdr:oneCellAnchor>
  <xdr:twoCellAnchor>
    <xdr:from>
      <xdr:col>15</xdr:col>
      <xdr:colOff>92075</xdr:colOff>
      <xdr:row>99</xdr:row>
      <xdr:rowOff>70396</xdr:rowOff>
    </xdr:from>
    <xdr:to>
      <xdr:col>15</xdr:col>
      <xdr:colOff>269875</xdr:colOff>
      <xdr:row>99</xdr:row>
      <xdr:rowOff>70396</xdr:rowOff>
    </xdr:to>
    <xdr:cxnSp macro="">
      <xdr:nvCxnSpPr>
        <xdr:cNvPr id="461" name="直線コネクタ 460"/>
        <xdr:cNvCxnSpPr/>
      </xdr:nvCxnSpPr>
      <xdr:spPr>
        <a:xfrm>
          <a:off x="10388600" y="170439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13834</xdr:rowOff>
    </xdr:from>
    <xdr:ext cx="534377" cy="259045"/>
    <xdr:sp macro="" textlink="">
      <xdr:nvSpPr>
        <xdr:cNvPr id="462" name="土木費最大値テキスト"/>
        <xdr:cNvSpPr txBox="1"/>
      </xdr:nvSpPr>
      <xdr:spPr>
        <a:xfrm>
          <a:off x="10528300" y="152728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99,808</a:t>
          </a:r>
          <a:endParaRPr kumimoji="1" lang="ja-JP" altLang="en-US" sz="1000" b="1">
            <a:latin typeface="ＭＳ Ｐゴシック"/>
          </a:endParaRPr>
        </a:p>
      </xdr:txBody>
    </xdr:sp>
    <xdr:clientData/>
  </xdr:oneCellAnchor>
  <xdr:twoCellAnchor>
    <xdr:from>
      <xdr:col>15</xdr:col>
      <xdr:colOff>92075</xdr:colOff>
      <xdr:row>90</xdr:row>
      <xdr:rowOff>67157</xdr:rowOff>
    </xdr:from>
    <xdr:to>
      <xdr:col>15</xdr:col>
      <xdr:colOff>269875</xdr:colOff>
      <xdr:row>90</xdr:row>
      <xdr:rowOff>67157</xdr:rowOff>
    </xdr:to>
    <xdr:cxnSp macro="">
      <xdr:nvCxnSpPr>
        <xdr:cNvPr id="463" name="直線コネクタ 462"/>
        <xdr:cNvCxnSpPr/>
      </xdr:nvCxnSpPr>
      <xdr:spPr>
        <a:xfrm>
          <a:off x="10388600" y="154976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96</xdr:row>
      <xdr:rowOff>86246</xdr:rowOff>
    </xdr:from>
    <xdr:to>
      <xdr:col>15</xdr:col>
      <xdr:colOff>180975</xdr:colOff>
      <xdr:row>96</xdr:row>
      <xdr:rowOff>143548</xdr:rowOff>
    </xdr:to>
    <xdr:cxnSp macro="">
      <xdr:nvCxnSpPr>
        <xdr:cNvPr id="464" name="直線コネクタ 463"/>
        <xdr:cNvCxnSpPr/>
      </xdr:nvCxnSpPr>
      <xdr:spPr>
        <a:xfrm>
          <a:off x="9639300" y="16545446"/>
          <a:ext cx="838200" cy="57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95293</xdr:rowOff>
    </xdr:from>
    <xdr:ext cx="534377" cy="259045"/>
    <xdr:sp macro="" textlink="">
      <xdr:nvSpPr>
        <xdr:cNvPr id="465" name="土木費平均値テキスト"/>
        <xdr:cNvSpPr txBox="1"/>
      </xdr:nvSpPr>
      <xdr:spPr>
        <a:xfrm>
          <a:off x="10528300" y="1655449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40,532</a:t>
          </a:r>
          <a:endParaRPr kumimoji="1" lang="ja-JP" altLang="en-US" sz="1000" b="1">
            <a:solidFill>
              <a:srgbClr val="000080"/>
            </a:solidFill>
            <a:latin typeface="ＭＳ Ｐゴシック"/>
          </a:endParaRPr>
        </a:p>
      </xdr:txBody>
    </xdr:sp>
    <xdr:clientData/>
  </xdr:oneCellAnchor>
  <xdr:twoCellAnchor>
    <xdr:from>
      <xdr:col>15</xdr:col>
      <xdr:colOff>130175</xdr:colOff>
      <xdr:row>96</xdr:row>
      <xdr:rowOff>116866</xdr:rowOff>
    </xdr:from>
    <xdr:to>
      <xdr:col>15</xdr:col>
      <xdr:colOff>231775</xdr:colOff>
      <xdr:row>97</xdr:row>
      <xdr:rowOff>47016</xdr:rowOff>
    </xdr:to>
    <xdr:sp macro="" textlink="">
      <xdr:nvSpPr>
        <xdr:cNvPr id="466" name="フローチャート : 判断 465"/>
        <xdr:cNvSpPr/>
      </xdr:nvSpPr>
      <xdr:spPr>
        <a:xfrm>
          <a:off x="10426700" y="16576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96</xdr:row>
      <xdr:rowOff>6769</xdr:rowOff>
    </xdr:from>
    <xdr:to>
      <xdr:col>14</xdr:col>
      <xdr:colOff>28575</xdr:colOff>
      <xdr:row>96</xdr:row>
      <xdr:rowOff>86246</xdr:rowOff>
    </xdr:to>
    <xdr:cxnSp macro="">
      <xdr:nvCxnSpPr>
        <xdr:cNvPr id="467" name="直線コネクタ 466"/>
        <xdr:cNvCxnSpPr/>
      </xdr:nvCxnSpPr>
      <xdr:spPr>
        <a:xfrm>
          <a:off x="8750300" y="16465969"/>
          <a:ext cx="889000" cy="79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96</xdr:row>
      <xdr:rowOff>98082</xdr:rowOff>
    </xdr:from>
    <xdr:to>
      <xdr:col>14</xdr:col>
      <xdr:colOff>79375</xdr:colOff>
      <xdr:row>97</xdr:row>
      <xdr:rowOff>28232</xdr:rowOff>
    </xdr:to>
    <xdr:sp macro="" textlink="">
      <xdr:nvSpPr>
        <xdr:cNvPr id="468" name="フローチャート : 判断 467"/>
        <xdr:cNvSpPr/>
      </xdr:nvSpPr>
      <xdr:spPr>
        <a:xfrm>
          <a:off x="9588500" y="16557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97</xdr:row>
      <xdr:rowOff>19359</xdr:rowOff>
    </xdr:from>
    <xdr:ext cx="534377" cy="259045"/>
    <xdr:sp macro="" textlink="">
      <xdr:nvSpPr>
        <xdr:cNvPr id="469" name="テキスト ボックス 468"/>
        <xdr:cNvSpPr txBox="1"/>
      </xdr:nvSpPr>
      <xdr:spPr>
        <a:xfrm>
          <a:off x="9372111" y="166500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41,518</a:t>
          </a:r>
          <a:endParaRPr kumimoji="1" lang="ja-JP" altLang="en-US" sz="1000" b="1">
            <a:solidFill>
              <a:srgbClr val="000080"/>
            </a:solidFill>
            <a:latin typeface="ＭＳ Ｐゴシック"/>
          </a:endParaRPr>
        </a:p>
      </xdr:txBody>
    </xdr:sp>
    <xdr:clientData/>
  </xdr:oneCellAnchor>
  <xdr:twoCellAnchor>
    <xdr:from>
      <xdr:col>11</xdr:col>
      <xdr:colOff>307975</xdr:colOff>
      <xdr:row>96</xdr:row>
      <xdr:rowOff>6769</xdr:rowOff>
    </xdr:from>
    <xdr:to>
      <xdr:col>12</xdr:col>
      <xdr:colOff>511175</xdr:colOff>
      <xdr:row>96</xdr:row>
      <xdr:rowOff>46926</xdr:rowOff>
    </xdr:to>
    <xdr:cxnSp macro="">
      <xdr:nvCxnSpPr>
        <xdr:cNvPr id="470" name="直線コネクタ 469"/>
        <xdr:cNvCxnSpPr/>
      </xdr:nvCxnSpPr>
      <xdr:spPr>
        <a:xfrm flipV="1">
          <a:off x="7861300" y="16465969"/>
          <a:ext cx="889000" cy="401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96</xdr:row>
      <xdr:rowOff>43904</xdr:rowOff>
    </xdr:from>
    <xdr:to>
      <xdr:col>12</xdr:col>
      <xdr:colOff>561975</xdr:colOff>
      <xdr:row>96</xdr:row>
      <xdr:rowOff>145504</xdr:rowOff>
    </xdr:to>
    <xdr:sp macro="" textlink="">
      <xdr:nvSpPr>
        <xdr:cNvPr id="471" name="フローチャート : 判断 470"/>
        <xdr:cNvSpPr/>
      </xdr:nvSpPr>
      <xdr:spPr>
        <a:xfrm>
          <a:off x="8699500" y="16503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96</xdr:row>
      <xdr:rowOff>136631</xdr:rowOff>
    </xdr:from>
    <xdr:ext cx="534377" cy="259045"/>
    <xdr:sp macro="" textlink="">
      <xdr:nvSpPr>
        <xdr:cNvPr id="472" name="テキスト ボックス 471"/>
        <xdr:cNvSpPr txBox="1"/>
      </xdr:nvSpPr>
      <xdr:spPr>
        <a:xfrm>
          <a:off x="8483111" y="165958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44,362</a:t>
          </a:r>
          <a:endParaRPr kumimoji="1" lang="ja-JP" altLang="en-US" sz="1000" b="1">
            <a:solidFill>
              <a:srgbClr val="000080"/>
            </a:solidFill>
            <a:latin typeface="ＭＳ Ｐゴシック"/>
          </a:endParaRPr>
        </a:p>
      </xdr:txBody>
    </xdr:sp>
    <xdr:clientData/>
  </xdr:oneCellAnchor>
  <xdr:twoCellAnchor>
    <xdr:from>
      <xdr:col>10</xdr:col>
      <xdr:colOff>104775</xdr:colOff>
      <xdr:row>96</xdr:row>
      <xdr:rowOff>46926</xdr:rowOff>
    </xdr:from>
    <xdr:to>
      <xdr:col>11</xdr:col>
      <xdr:colOff>307975</xdr:colOff>
      <xdr:row>97</xdr:row>
      <xdr:rowOff>3511</xdr:rowOff>
    </xdr:to>
    <xdr:cxnSp macro="">
      <xdr:nvCxnSpPr>
        <xdr:cNvPr id="473" name="直線コネクタ 472"/>
        <xdr:cNvCxnSpPr/>
      </xdr:nvCxnSpPr>
      <xdr:spPr>
        <a:xfrm flipV="1">
          <a:off x="6972300" y="16506126"/>
          <a:ext cx="889000" cy="1280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96</xdr:row>
      <xdr:rowOff>84080</xdr:rowOff>
    </xdr:from>
    <xdr:to>
      <xdr:col>11</xdr:col>
      <xdr:colOff>358775</xdr:colOff>
      <xdr:row>97</xdr:row>
      <xdr:rowOff>14230</xdr:rowOff>
    </xdr:to>
    <xdr:sp macro="" textlink="">
      <xdr:nvSpPr>
        <xdr:cNvPr id="474" name="フローチャート : 判断 473"/>
        <xdr:cNvSpPr/>
      </xdr:nvSpPr>
      <xdr:spPr>
        <a:xfrm>
          <a:off x="7810500" y="16543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97</xdr:row>
      <xdr:rowOff>5357</xdr:rowOff>
    </xdr:from>
    <xdr:ext cx="534377" cy="259045"/>
    <xdr:sp macro="" textlink="">
      <xdr:nvSpPr>
        <xdr:cNvPr id="475" name="テキスト ボックス 474"/>
        <xdr:cNvSpPr txBox="1"/>
      </xdr:nvSpPr>
      <xdr:spPr>
        <a:xfrm>
          <a:off x="7594111" y="166360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42,253</a:t>
          </a:r>
          <a:endParaRPr kumimoji="1" lang="ja-JP" altLang="en-US" sz="1000" b="1">
            <a:solidFill>
              <a:srgbClr val="000080"/>
            </a:solidFill>
            <a:latin typeface="ＭＳ Ｐゴシック"/>
          </a:endParaRPr>
        </a:p>
      </xdr:txBody>
    </xdr:sp>
    <xdr:clientData/>
  </xdr:oneCellAnchor>
  <xdr:twoCellAnchor>
    <xdr:from>
      <xdr:col>10</xdr:col>
      <xdr:colOff>53975</xdr:colOff>
      <xdr:row>96</xdr:row>
      <xdr:rowOff>94862</xdr:rowOff>
    </xdr:from>
    <xdr:to>
      <xdr:col>10</xdr:col>
      <xdr:colOff>155575</xdr:colOff>
      <xdr:row>97</xdr:row>
      <xdr:rowOff>25012</xdr:rowOff>
    </xdr:to>
    <xdr:sp macro="" textlink="">
      <xdr:nvSpPr>
        <xdr:cNvPr id="476" name="フローチャート : 判断 475"/>
        <xdr:cNvSpPr/>
      </xdr:nvSpPr>
      <xdr:spPr>
        <a:xfrm>
          <a:off x="6921500" y="165540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95</xdr:row>
      <xdr:rowOff>41539</xdr:rowOff>
    </xdr:from>
    <xdr:ext cx="534377" cy="259045"/>
    <xdr:sp macro="" textlink="">
      <xdr:nvSpPr>
        <xdr:cNvPr id="477" name="テキスト ボックス 476"/>
        <xdr:cNvSpPr txBox="1"/>
      </xdr:nvSpPr>
      <xdr:spPr>
        <a:xfrm>
          <a:off x="6705111" y="163292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41,687</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78" name="テキスト ボックス 477"/>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79" name="テキスト ボックス 478"/>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80" name="テキスト ボックス 479"/>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81" name="テキスト ボックス 480"/>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82" name="テキスト ボックス 481"/>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96</xdr:row>
      <xdr:rowOff>92748</xdr:rowOff>
    </xdr:from>
    <xdr:to>
      <xdr:col>15</xdr:col>
      <xdr:colOff>231775</xdr:colOff>
      <xdr:row>97</xdr:row>
      <xdr:rowOff>22898</xdr:rowOff>
    </xdr:to>
    <xdr:sp macro="" textlink="">
      <xdr:nvSpPr>
        <xdr:cNvPr id="483" name="円/楕円 482"/>
        <xdr:cNvSpPr/>
      </xdr:nvSpPr>
      <xdr:spPr>
        <a:xfrm>
          <a:off x="10426700" y="16551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95</xdr:row>
      <xdr:rowOff>115625</xdr:rowOff>
    </xdr:from>
    <xdr:ext cx="534377" cy="259045"/>
    <xdr:sp macro="" textlink="">
      <xdr:nvSpPr>
        <xdr:cNvPr id="484" name="土木費該当値テキスト"/>
        <xdr:cNvSpPr txBox="1"/>
      </xdr:nvSpPr>
      <xdr:spPr>
        <a:xfrm>
          <a:off x="10528300" y="164033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41,798</a:t>
          </a:r>
          <a:endParaRPr kumimoji="1" lang="ja-JP" altLang="en-US" sz="1000" b="1">
            <a:solidFill>
              <a:srgbClr val="FF0000"/>
            </a:solidFill>
            <a:latin typeface="ＭＳ Ｐゴシック"/>
          </a:endParaRPr>
        </a:p>
      </xdr:txBody>
    </xdr:sp>
    <xdr:clientData/>
  </xdr:oneCellAnchor>
  <xdr:twoCellAnchor>
    <xdr:from>
      <xdr:col>13</xdr:col>
      <xdr:colOff>663575</xdr:colOff>
      <xdr:row>96</xdr:row>
      <xdr:rowOff>35446</xdr:rowOff>
    </xdr:from>
    <xdr:to>
      <xdr:col>14</xdr:col>
      <xdr:colOff>79375</xdr:colOff>
      <xdr:row>96</xdr:row>
      <xdr:rowOff>137046</xdr:rowOff>
    </xdr:to>
    <xdr:sp macro="" textlink="">
      <xdr:nvSpPr>
        <xdr:cNvPr id="485" name="円/楕円 484"/>
        <xdr:cNvSpPr/>
      </xdr:nvSpPr>
      <xdr:spPr>
        <a:xfrm>
          <a:off x="9588500" y="16494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94</xdr:row>
      <xdr:rowOff>153573</xdr:rowOff>
    </xdr:from>
    <xdr:ext cx="534377" cy="259045"/>
    <xdr:sp macro="" textlink="">
      <xdr:nvSpPr>
        <xdr:cNvPr id="486" name="テキスト ボックス 485"/>
        <xdr:cNvSpPr txBox="1"/>
      </xdr:nvSpPr>
      <xdr:spPr>
        <a:xfrm>
          <a:off x="9372111" y="162698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44,806</a:t>
          </a:r>
          <a:endParaRPr kumimoji="1" lang="ja-JP" altLang="en-US" sz="1000" b="1">
            <a:solidFill>
              <a:srgbClr val="FF0000"/>
            </a:solidFill>
            <a:latin typeface="ＭＳ Ｐゴシック"/>
          </a:endParaRPr>
        </a:p>
      </xdr:txBody>
    </xdr:sp>
    <xdr:clientData/>
  </xdr:oneCellAnchor>
  <xdr:twoCellAnchor>
    <xdr:from>
      <xdr:col>12</xdr:col>
      <xdr:colOff>460375</xdr:colOff>
      <xdr:row>95</xdr:row>
      <xdr:rowOff>127419</xdr:rowOff>
    </xdr:from>
    <xdr:to>
      <xdr:col>12</xdr:col>
      <xdr:colOff>561975</xdr:colOff>
      <xdr:row>96</xdr:row>
      <xdr:rowOff>57569</xdr:rowOff>
    </xdr:to>
    <xdr:sp macro="" textlink="">
      <xdr:nvSpPr>
        <xdr:cNvPr id="487" name="円/楕円 486"/>
        <xdr:cNvSpPr/>
      </xdr:nvSpPr>
      <xdr:spPr>
        <a:xfrm>
          <a:off x="8699500" y="164151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94</xdr:row>
      <xdr:rowOff>74096</xdr:rowOff>
    </xdr:from>
    <xdr:ext cx="534377" cy="259045"/>
    <xdr:sp macro="" textlink="">
      <xdr:nvSpPr>
        <xdr:cNvPr id="488" name="テキスト ボックス 487"/>
        <xdr:cNvSpPr txBox="1"/>
      </xdr:nvSpPr>
      <xdr:spPr>
        <a:xfrm>
          <a:off x="8483111" y="161903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48,978</a:t>
          </a:r>
          <a:endParaRPr kumimoji="1" lang="ja-JP" altLang="en-US" sz="1000" b="1">
            <a:solidFill>
              <a:srgbClr val="FF0000"/>
            </a:solidFill>
            <a:latin typeface="ＭＳ Ｐゴシック"/>
          </a:endParaRPr>
        </a:p>
      </xdr:txBody>
    </xdr:sp>
    <xdr:clientData/>
  </xdr:oneCellAnchor>
  <xdr:twoCellAnchor>
    <xdr:from>
      <xdr:col>11</xdr:col>
      <xdr:colOff>257175</xdr:colOff>
      <xdr:row>95</xdr:row>
      <xdr:rowOff>167576</xdr:rowOff>
    </xdr:from>
    <xdr:to>
      <xdr:col>11</xdr:col>
      <xdr:colOff>358775</xdr:colOff>
      <xdr:row>96</xdr:row>
      <xdr:rowOff>97726</xdr:rowOff>
    </xdr:to>
    <xdr:sp macro="" textlink="">
      <xdr:nvSpPr>
        <xdr:cNvPr id="489" name="円/楕円 488"/>
        <xdr:cNvSpPr/>
      </xdr:nvSpPr>
      <xdr:spPr>
        <a:xfrm>
          <a:off x="7810500" y="16455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94</xdr:row>
      <xdr:rowOff>114253</xdr:rowOff>
    </xdr:from>
    <xdr:ext cx="534377" cy="259045"/>
    <xdr:sp macro="" textlink="">
      <xdr:nvSpPr>
        <xdr:cNvPr id="490" name="テキスト ボックス 489"/>
        <xdr:cNvSpPr txBox="1"/>
      </xdr:nvSpPr>
      <xdr:spPr>
        <a:xfrm>
          <a:off x="7594111" y="162305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46,870</a:t>
          </a:r>
          <a:endParaRPr kumimoji="1" lang="ja-JP" altLang="en-US" sz="1000" b="1">
            <a:solidFill>
              <a:srgbClr val="FF0000"/>
            </a:solidFill>
            <a:latin typeface="ＭＳ Ｐゴシック"/>
          </a:endParaRPr>
        </a:p>
      </xdr:txBody>
    </xdr:sp>
    <xdr:clientData/>
  </xdr:oneCellAnchor>
  <xdr:twoCellAnchor>
    <xdr:from>
      <xdr:col>10</xdr:col>
      <xdr:colOff>53975</xdr:colOff>
      <xdr:row>96</xdr:row>
      <xdr:rowOff>124161</xdr:rowOff>
    </xdr:from>
    <xdr:to>
      <xdr:col>10</xdr:col>
      <xdr:colOff>155575</xdr:colOff>
      <xdr:row>97</xdr:row>
      <xdr:rowOff>54311</xdr:rowOff>
    </xdr:to>
    <xdr:sp macro="" textlink="">
      <xdr:nvSpPr>
        <xdr:cNvPr id="491" name="円/楕円 490"/>
        <xdr:cNvSpPr/>
      </xdr:nvSpPr>
      <xdr:spPr>
        <a:xfrm>
          <a:off x="6921500" y="16583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97</xdr:row>
      <xdr:rowOff>45438</xdr:rowOff>
    </xdr:from>
    <xdr:ext cx="534377" cy="259045"/>
    <xdr:sp macro="" textlink="">
      <xdr:nvSpPr>
        <xdr:cNvPr id="492" name="テキスト ボックス 491"/>
        <xdr:cNvSpPr txBox="1"/>
      </xdr:nvSpPr>
      <xdr:spPr>
        <a:xfrm>
          <a:off x="6705111" y="166760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40,149</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93" name="正方形/長方形 492"/>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94" name="正方形/長方形 493"/>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95" name="正方形/長方形 494"/>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3/39</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96" name="正方形/長方形 495"/>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97" name="正方形/長方形 496"/>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15,043</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98" name="正方形/長方形 497"/>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99" name="正方形/長方形 498"/>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18,281</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500" name="正方形/長方形 499"/>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501" name="テキスト ボックス 500"/>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502" name="直線コネクタ 501"/>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40</xdr:row>
      <xdr:rowOff>111777</xdr:rowOff>
    </xdr:from>
    <xdr:ext cx="248786" cy="259045"/>
    <xdr:sp macro="" textlink="">
      <xdr:nvSpPr>
        <xdr:cNvPr id="503" name="テキスト ボックス 502"/>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39</xdr:row>
      <xdr:rowOff>98878</xdr:rowOff>
    </xdr:from>
    <xdr:to>
      <xdr:col>24</xdr:col>
      <xdr:colOff>644525</xdr:colOff>
      <xdr:row>39</xdr:row>
      <xdr:rowOff>98878</xdr:rowOff>
    </xdr:to>
    <xdr:cxnSp macro="">
      <xdr:nvCxnSpPr>
        <xdr:cNvPr id="504" name="直線コネクタ 503"/>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38</xdr:row>
      <xdr:rowOff>128105</xdr:rowOff>
    </xdr:from>
    <xdr:ext cx="467179" cy="259045"/>
    <xdr:sp macro="" textlink="">
      <xdr:nvSpPr>
        <xdr:cNvPr id="505" name="テキスト ボックス 504"/>
        <xdr:cNvSpPr txBox="1"/>
      </xdr:nvSpPr>
      <xdr:spPr>
        <a:xfrm>
          <a:off x="11978821" y="6643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18</xdr:col>
      <xdr:colOff>73025</xdr:colOff>
      <xdr:row>37</xdr:row>
      <xdr:rowOff>115207</xdr:rowOff>
    </xdr:from>
    <xdr:to>
      <xdr:col>24</xdr:col>
      <xdr:colOff>644525</xdr:colOff>
      <xdr:row>37</xdr:row>
      <xdr:rowOff>115207</xdr:rowOff>
    </xdr:to>
    <xdr:cxnSp macro="">
      <xdr:nvCxnSpPr>
        <xdr:cNvPr id="506" name="直線コネクタ 505"/>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144434</xdr:rowOff>
    </xdr:from>
    <xdr:ext cx="531299" cy="259045"/>
    <xdr:sp macro="" textlink="">
      <xdr:nvSpPr>
        <xdr:cNvPr id="507" name="テキスト ボックス 506"/>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35</xdr:row>
      <xdr:rowOff>131536</xdr:rowOff>
    </xdr:from>
    <xdr:to>
      <xdr:col>24</xdr:col>
      <xdr:colOff>644525</xdr:colOff>
      <xdr:row>35</xdr:row>
      <xdr:rowOff>131536</xdr:rowOff>
    </xdr:to>
    <xdr:cxnSp macro="">
      <xdr:nvCxnSpPr>
        <xdr:cNvPr id="508" name="直線コネクタ 507"/>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34</xdr:row>
      <xdr:rowOff>160763</xdr:rowOff>
    </xdr:from>
    <xdr:ext cx="531299" cy="259045"/>
    <xdr:sp macro="" textlink="">
      <xdr:nvSpPr>
        <xdr:cNvPr id="509" name="テキスト ボックス 508"/>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18</xdr:col>
      <xdr:colOff>73025</xdr:colOff>
      <xdr:row>33</xdr:row>
      <xdr:rowOff>147864</xdr:rowOff>
    </xdr:from>
    <xdr:to>
      <xdr:col>24</xdr:col>
      <xdr:colOff>644525</xdr:colOff>
      <xdr:row>33</xdr:row>
      <xdr:rowOff>147864</xdr:rowOff>
    </xdr:to>
    <xdr:cxnSp macro="">
      <xdr:nvCxnSpPr>
        <xdr:cNvPr id="510" name="直線コネクタ 509"/>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5641</xdr:rowOff>
    </xdr:from>
    <xdr:ext cx="531299" cy="259045"/>
    <xdr:sp macro="" textlink="">
      <xdr:nvSpPr>
        <xdr:cNvPr id="511" name="テキスト ボックス 510"/>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31</xdr:row>
      <xdr:rowOff>164193</xdr:rowOff>
    </xdr:from>
    <xdr:to>
      <xdr:col>24</xdr:col>
      <xdr:colOff>644525</xdr:colOff>
      <xdr:row>31</xdr:row>
      <xdr:rowOff>164193</xdr:rowOff>
    </xdr:to>
    <xdr:cxnSp macro="">
      <xdr:nvCxnSpPr>
        <xdr:cNvPr id="512" name="直線コネクタ 511"/>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21970</xdr:rowOff>
    </xdr:from>
    <xdr:ext cx="531299" cy="259045"/>
    <xdr:sp macro="" textlink="">
      <xdr:nvSpPr>
        <xdr:cNvPr id="513" name="テキスト ボックス 512"/>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a:t>
          </a:r>
          <a:endParaRPr kumimoji="1" lang="ja-JP" altLang="en-US" sz="1000">
            <a:latin typeface="ＭＳ Ｐゴシック"/>
          </a:endParaRPr>
        </a:p>
      </xdr:txBody>
    </xdr:sp>
    <xdr:clientData/>
  </xdr:oneCellAnchor>
  <xdr:twoCellAnchor>
    <xdr:from>
      <xdr:col>18</xdr:col>
      <xdr:colOff>73025</xdr:colOff>
      <xdr:row>30</xdr:row>
      <xdr:rowOff>9072</xdr:rowOff>
    </xdr:from>
    <xdr:to>
      <xdr:col>24</xdr:col>
      <xdr:colOff>644525</xdr:colOff>
      <xdr:row>30</xdr:row>
      <xdr:rowOff>9072</xdr:rowOff>
    </xdr:to>
    <xdr:cxnSp macro="">
      <xdr:nvCxnSpPr>
        <xdr:cNvPr id="514" name="直線コネクタ 513"/>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38299</xdr:rowOff>
    </xdr:from>
    <xdr:ext cx="531299" cy="259045"/>
    <xdr:sp macro="" textlink="">
      <xdr:nvSpPr>
        <xdr:cNvPr id="515" name="テキスト ボックス 514"/>
        <xdr:cNvSpPr txBox="1"/>
      </xdr:nvSpPr>
      <xdr:spPr>
        <a:xfrm>
          <a:off x="11914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16" name="直線コネクタ 515"/>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27</xdr:row>
      <xdr:rowOff>54627</xdr:rowOff>
    </xdr:from>
    <xdr:ext cx="531299" cy="259045"/>
    <xdr:sp macro="" textlink="">
      <xdr:nvSpPr>
        <xdr:cNvPr id="517" name="テキスト ボックス 516"/>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35,000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18"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31</xdr:row>
      <xdr:rowOff>49631</xdr:rowOff>
    </xdr:from>
    <xdr:to>
      <xdr:col>23</xdr:col>
      <xdr:colOff>516889</xdr:colOff>
      <xdr:row>38</xdr:row>
      <xdr:rowOff>63086</xdr:rowOff>
    </xdr:to>
    <xdr:cxnSp macro="">
      <xdr:nvCxnSpPr>
        <xdr:cNvPr id="519" name="直線コネクタ 518"/>
        <xdr:cNvCxnSpPr/>
      </xdr:nvCxnSpPr>
      <xdr:spPr>
        <a:xfrm flipV="1">
          <a:off x="16317595" y="5364581"/>
          <a:ext cx="1269" cy="12136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66913</xdr:rowOff>
    </xdr:from>
    <xdr:ext cx="469744" cy="259045"/>
    <xdr:sp macro="" textlink="">
      <xdr:nvSpPr>
        <xdr:cNvPr id="520" name="消防費最小値テキスト"/>
        <xdr:cNvSpPr txBox="1"/>
      </xdr:nvSpPr>
      <xdr:spPr>
        <a:xfrm>
          <a:off x="16370300" y="65820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8,173</a:t>
          </a:r>
          <a:endParaRPr kumimoji="1" lang="ja-JP" altLang="en-US" sz="1000" b="1">
            <a:latin typeface="ＭＳ Ｐゴシック"/>
          </a:endParaRPr>
        </a:p>
      </xdr:txBody>
    </xdr:sp>
    <xdr:clientData/>
  </xdr:oneCellAnchor>
  <xdr:twoCellAnchor>
    <xdr:from>
      <xdr:col>23</xdr:col>
      <xdr:colOff>428625</xdr:colOff>
      <xdr:row>38</xdr:row>
      <xdr:rowOff>63086</xdr:rowOff>
    </xdr:from>
    <xdr:to>
      <xdr:col>23</xdr:col>
      <xdr:colOff>606425</xdr:colOff>
      <xdr:row>38</xdr:row>
      <xdr:rowOff>63086</xdr:rowOff>
    </xdr:to>
    <xdr:cxnSp macro="">
      <xdr:nvCxnSpPr>
        <xdr:cNvPr id="521" name="直線コネクタ 520"/>
        <xdr:cNvCxnSpPr/>
      </xdr:nvCxnSpPr>
      <xdr:spPr>
        <a:xfrm>
          <a:off x="16230600" y="6578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167758</xdr:rowOff>
    </xdr:from>
    <xdr:ext cx="534377" cy="259045"/>
    <xdr:sp macro="" textlink="">
      <xdr:nvSpPr>
        <xdr:cNvPr id="522" name="消防費最大値テキスト"/>
        <xdr:cNvSpPr txBox="1"/>
      </xdr:nvSpPr>
      <xdr:spPr>
        <a:xfrm>
          <a:off x="16370300" y="51398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26,754</a:t>
          </a:r>
          <a:endParaRPr kumimoji="1" lang="ja-JP" altLang="en-US" sz="1000" b="1">
            <a:latin typeface="ＭＳ Ｐゴシック"/>
          </a:endParaRPr>
        </a:p>
      </xdr:txBody>
    </xdr:sp>
    <xdr:clientData/>
  </xdr:oneCellAnchor>
  <xdr:twoCellAnchor>
    <xdr:from>
      <xdr:col>23</xdr:col>
      <xdr:colOff>428625</xdr:colOff>
      <xdr:row>31</xdr:row>
      <xdr:rowOff>49631</xdr:rowOff>
    </xdr:from>
    <xdr:to>
      <xdr:col>23</xdr:col>
      <xdr:colOff>606425</xdr:colOff>
      <xdr:row>31</xdr:row>
      <xdr:rowOff>49631</xdr:rowOff>
    </xdr:to>
    <xdr:cxnSp macro="">
      <xdr:nvCxnSpPr>
        <xdr:cNvPr id="523" name="直線コネクタ 522"/>
        <xdr:cNvCxnSpPr/>
      </xdr:nvCxnSpPr>
      <xdr:spPr>
        <a:xfrm>
          <a:off x="16230600" y="53645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33</xdr:row>
      <xdr:rowOff>163083</xdr:rowOff>
    </xdr:from>
    <xdr:to>
      <xdr:col>23</xdr:col>
      <xdr:colOff>517525</xdr:colOff>
      <xdr:row>35</xdr:row>
      <xdr:rowOff>110635</xdr:rowOff>
    </xdr:to>
    <xdr:cxnSp macro="">
      <xdr:nvCxnSpPr>
        <xdr:cNvPr id="524" name="直線コネクタ 523"/>
        <xdr:cNvCxnSpPr/>
      </xdr:nvCxnSpPr>
      <xdr:spPr>
        <a:xfrm flipV="1">
          <a:off x="15481300" y="5820933"/>
          <a:ext cx="838200" cy="290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36</xdr:row>
      <xdr:rowOff>12659</xdr:rowOff>
    </xdr:from>
    <xdr:ext cx="534377" cy="259045"/>
    <xdr:sp macro="" textlink="">
      <xdr:nvSpPr>
        <xdr:cNvPr id="525" name="消防費平均値テキスト"/>
        <xdr:cNvSpPr txBox="1"/>
      </xdr:nvSpPr>
      <xdr:spPr>
        <a:xfrm>
          <a:off x="16370300" y="61848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13,087</a:t>
          </a:r>
          <a:endParaRPr kumimoji="1" lang="ja-JP" altLang="en-US" sz="1000" b="1">
            <a:solidFill>
              <a:srgbClr val="000080"/>
            </a:solidFill>
            <a:latin typeface="ＭＳ Ｐゴシック"/>
          </a:endParaRPr>
        </a:p>
      </xdr:txBody>
    </xdr:sp>
    <xdr:clientData/>
  </xdr:oneCellAnchor>
  <xdr:twoCellAnchor>
    <xdr:from>
      <xdr:col>23</xdr:col>
      <xdr:colOff>466725</xdr:colOff>
      <xdr:row>36</xdr:row>
      <xdr:rowOff>34232</xdr:rowOff>
    </xdr:from>
    <xdr:to>
      <xdr:col>23</xdr:col>
      <xdr:colOff>568325</xdr:colOff>
      <xdr:row>36</xdr:row>
      <xdr:rowOff>135832</xdr:rowOff>
    </xdr:to>
    <xdr:sp macro="" textlink="">
      <xdr:nvSpPr>
        <xdr:cNvPr id="526" name="フローチャート : 判断 525"/>
        <xdr:cNvSpPr/>
      </xdr:nvSpPr>
      <xdr:spPr>
        <a:xfrm>
          <a:off x="16268700" y="6206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35</xdr:row>
      <xdr:rowOff>110635</xdr:rowOff>
    </xdr:from>
    <xdr:to>
      <xdr:col>22</xdr:col>
      <xdr:colOff>365125</xdr:colOff>
      <xdr:row>35</xdr:row>
      <xdr:rowOff>137283</xdr:rowOff>
    </xdr:to>
    <xdr:cxnSp macro="">
      <xdr:nvCxnSpPr>
        <xdr:cNvPr id="527" name="直線コネクタ 526"/>
        <xdr:cNvCxnSpPr/>
      </xdr:nvCxnSpPr>
      <xdr:spPr>
        <a:xfrm flipV="1">
          <a:off x="14592300" y="6111385"/>
          <a:ext cx="889000" cy="266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36</xdr:row>
      <xdr:rowOff>53434</xdr:rowOff>
    </xdr:from>
    <xdr:to>
      <xdr:col>22</xdr:col>
      <xdr:colOff>415925</xdr:colOff>
      <xdr:row>36</xdr:row>
      <xdr:rowOff>155034</xdr:rowOff>
    </xdr:to>
    <xdr:sp macro="" textlink="">
      <xdr:nvSpPr>
        <xdr:cNvPr id="528" name="フローチャート : 判断 527"/>
        <xdr:cNvSpPr/>
      </xdr:nvSpPr>
      <xdr:spPr>
        <a:xfrm>
          <a:off x="15430500" y="6225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36</xdr:row>
      <xdr:rowOff>146161</xdr:rowOff>
    </xdr:from>
    <xdr:ext cx="534377" cy="259045"/>
    <xdr:sp macro="" textlink="">
      <xdr:nvSpPr>
        <xdr:cNvPr id="529" name="テキスト ボックス 528"/>
        <xdr:cNvSpPr txBox="1"/>
      </xdr:nvSpPr>
      <xdr:spPr>
        <a:xfrm>
          <a:off x="15214111" y="63183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12,793</a:t>
          </a:r>
          <a:endParaRPr kumimoji="1" lang="ja-JP" altLang="en-US" sz="1000" b="1">
            <a:solidFill>
              <a:srgbClr val="000080"/>
            </a:solidFill>
            <a:latin typeface="ＭＳ Ｐゴシック"/>
          </a:endParaRPr>
        </a:p>
      </xdr:txBody>
    </xdr:sp>
    <xdr:clientData/>
  </xdr:oneCellAnchor>
  <xdr:twoCellAnchor>
    <xdr:from>
      <xdr:col>19</xdr:col>
      <xdr:colOff>644525</xdr:colOff>
      <xdr:row>35</xdr:row>
      <xdr:rowOff>128205</xdr:rowOff>
    </xdr:from>
    <xdr:to>
      <xdr:col>21</xdr:col>
      <xdr:colOff>161925</xdr:colOff>
      <xdr:row>35</xdr:row>
      <xdr:rowOff>137283</xdr:rowOff>
    </xdr:to>
    <xdr:cxnSp macro="">
      <xdr:nvCxnSpPr>
        <xdr:cNvPr id="530" name="直線コネクタ 529"/>
        <xdr:cNvCxnSpPr/>
      </xdr:nvCxnSpPr>
      <xdr:spPr>
        <a:xfrm>
          <a:off x="13703300" y="6128955"/>
          <a:ext cx="889000" cy="90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36</xdr:row>
      <xdr:rowOff>82173</xdr:rowOff>
    </xdr:from>
    <xdr:to>
      <xdr:col>21</xdr:col>
      <xdr:colOff>212725</xdr:colOff>
      <xdr:row>37</xdr:row>
      <xdr:rowOff>12323</xdr:rowOff>
    </xdr:to>
    <xdr:sp macro="" textlink="">
      <xdr:nvSpPr>
        <xdr:cNvPr id="531" name="フローチャート : 判断 530"/>
        <xdr:cNvSpPr/>
      </xdr:nvSpPr>
      <xdr:spPr>
        <a:xfrm>
          <a:off x="14541500" y="6254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37</xdr:row>
      <xdr:rowOff>3450</xdr:rowOff>
    </xdr:from>
    <xdr:ext cx="534377" cy="259045"/>
    <xdr:sp macro="" textlink="">
      <xdr:nvSpPr>
        <xdr:cNvPr id="532" name="テキスト ボックス 531"/>
        <xdr:cNvSpPr txBox="1"/>
      </xdr:nvSpPr>
      <xdr:spPr>
        <a:xfrm>
          <a:off x="14325111" y="63471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12,353</a:t>
          </a:r>
          <a:endParaRPr kumimoji="1" lang="ja-JP" altLang="en-US" sz="1000" b="1">
            <a:solidFill>
              <a:srgbClr val="000080"/>
            </a:solidFill>
            <a:latin typeface="ＭＳ Ｐゴシック"/>
          </a:endParaRPr>
        </a:p>
      </xdr:txBody>
    </xdr:sp>
    <xdr:clientData/>
  </xdr:oneCellAnchor>
  <xdr:twoCellAnchor>
    <xdr:from>
      <xdr:col>18</xdr:col>
      <xdr:colOff>441325</xdr:colOff>
      <xdr:row>34</xdr:row>
      <xdr:rowOff>80329</xdr:rowOff>
    </xdr:from>
    <xdr:to>
      <xdr:col>19</xdr:col>
      <xdr:colOff>644525</xdr:colOff>
      <xdr:row>35</xdr:row>
      <xdr:rowOff>128205</xdr:rowOff>
    </xdr:to>
    <xdr:cxnSp macro="">
      <xdr:nvCxnSpPr>
        <xdr:cNvPr id="533" name="直線コネクタ 532"/>
        <xdr:cNvCxnSpPr/>
      </xdr:nvCxnSpPr>
      <xdr:spPr>
        <a:xfrm>
          <a:off x="12814300" y="5909629"/>
          <a:ext cx="889000" cy="2193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36</xdr:row>
      <xdr:rowOff>107449</xdr:rowOff>
    </xdr:from>
    <xdr:to>
      <xdr:col>20</xdr:col>
      <xdr:colOff>9525</xdr:colOff>
      <xdr:row>37</xdr:row>
      <xdr:rowOff>37599</xdr:rowOff>
    </xdr:to>
    <xdr:sp macro="" textlink="">
      <xdr:nvSpPr>
        <xdr:cNvPr id="534" name="フローチャート : 判断 533"/>
        <xdr:cNvSpPr/>
      </xdr:nvSpPr>
      <xdr:spPr>
        <a:xfrm>
          <a:off x="13652500" y="6279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37</xdr:row>
      <xdr:rowOff>28726</xdr:rowOff>
    </xdr:from>
    <xdr:ext cx="534377" cy="259045"/>
    <xdr:sp macro="" textlink="">
      <xdr:nvSpPr>
        <xdr:cNvPr id="535" name="テキスト ボックス 534"/>
        <xdr:cNvSpPr txBox="1"/>
      </xdr:nvSpPr>
      <xdr:spPr>
        <a:xfrm>
          <a:off x="13436111" y="63723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11,966</a:t>
          </a:r>
          <a:endParaRPr kumimoji="1" lang="ja-JP" altLang="en-US" sz="1000" b="1">
            <a:solidFill>
              <a:srgbClr val="000080"/>
            </a:solidFill>
            <a:latin typeface="ＭＳ Ｐゴシック"/>
          </a:endParaRPr>
        </a:p>
      </xdr:txBody>
    </xdr:sp>
    <xdr:clientData/>
  </xdr:oneCellAnchor>
  <xdr:twoCellAnchor>
    <xdr:from>
      <xdr:col>18</xdr:col>
      <xdr:colOff>390525</xdr:colOff>
      <xdr:row>36</xdr:row>
      <xdr:rowOff>121361</xdr:rowOff>
    </xdr:from>
    <xdr:to>
      <xdr:col>18</xdr:col>
      <xdr:colOff>492125</xdr:colOff>
      <xdr:row>37</xdr:row>
      <xdr:rowOff>51511</xdr:rowOff>
    </xdr:to>
    <xdr:sp macro="" textlink="">
      <xdr:nvSpPr>
        <xdr:cNvPr id="536" name="フローチャート : 判断 535"/>
        <xdr:cNvSpPr/>
      </xdr:nvSpPr>
      <xdr:spPr>
        <a:xfrm>
          <a:off x="12763500" y="629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37</xdr:row>
      <xdr:rowOff>42638</xdr:rowOff>
    </xdr:from>
    <xdr:ext cx="534377" cy="259045"/>
    <xdr:sp macro="" textlink="">
      <xdr:nvSpPr>
        <xdr:cNvPr id="537" name="テキスト ボックス 536"/>
        <xdr:cNvSpPr txBox="1"/>
      </xdr:nvSpPr>
      <xdr:spPr>
        <a:xfrm>
          <a:off x="12547111" y="63862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11,753</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38" name="テキスト ボックス 537"/>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39" name="テキスト ボックス 538"/>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40" name="テキスト ボックス 539"/>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41" name="テキスト ボックス 540"/>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42" name="テキスト ボックス 541"/>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33</xdr:row>
      <xdr:rowOff>112283</xdr:rowOff>
    </xdr:from>
    <xdr:to>
      <xdr:col>23</xdr:col>
      <xdr:colOff>568325</xdr:colOff>
      <xdr:row>34</xdr:row>
      <xdr:rowOff>42433</xdr:rowOff>
    </xdr:to>
    <xdr:sp macro="" textlink="">
      <xdr:nvSpPr>
        <xdr:cNvPr id="543" name="円/楕円 542"/>
        <xdr:cNvSpPr/>
      </xdr:nvSpPr>
      <xdr:spPr>
        <a:xfrm>
          <a:off x="16268700" y="57701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32</xdr:row>
      <xdr:rowOff>135160</xdr:rowOff>
    </xdr:from>
    <xdr:ext cx="534377" cy="259045"/>
    <xdr:sp macro="" textlink="">
      <xdr:nvSpPr>
        <xdr:cNvPr id="544" name="消防費該当値テキスト"/>
        <xdr:cNvSpPr txBox="1"/>
      </xdr:nvSpPr>
      <xdr:spPr>
        <a:xfrm>
          <a:off x="16370300" y="56215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19,767</a:t>
          </a:r>
          <a:endParaRPr kumimoji="1" lang="ja-JP" altLang="en-US" sz="1000" b="1">
            <a:solidFill>
              <a:srgbClr val="FF0000"/>
            </a:solidFill>
            <a:latin typeface="ＭＳ Ｐゴシック"/>
          </a:endParaRPr>
        </a:p>
      </xdr:txBody>
    </xdr:sp>
    <xdr:clientData/>
  </xdr:oneCellAnchor>
  <xdr:twoCellAnchor>
    <xdr:from>
      <xdr:col>22</xdr:col>
      <xdr:colOff>314325</xdr:colOff>
      <xdr:row>35</xdr:row>
      <xdr:rowOff>59835</xdr:rowOff>
    </xdr:from>
    <xdr:to>
      <xdr:col>22</xdr:col>
      <xdr:colOff>415925</xdr:colOff>
      <xdr:row>35</xdr:row>
      <xdr:rowOff>161435</xdr:rowOff>
    </xdr:to>
    <xdr:sp macro="" textlink="">
      <xdr:nvSpPr>
        <xdr:cNvPr id="545" name="円/楕円 544"/>
        <xdr:cNvSpPr/>
      </xdr:nvSpPr>
      <xdr:spPr>
        <a:xfrm>
          <a:off x="15430500" y="6060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34</xdr:row>
      <xdr:rowOff>6512</xdr:rowOff>
    </xdr:from>
    <xdr:ext cx="534377" cy="259045"/>
    <xdr:sp macro="" textlink="">
      <xdr:nvSpPr>
        <xdr:cNvPr id="546" name="テキスト ボックス 545"/>
        <xdr:cNvSpPr txBox="1"/>
      </xdr:nvSpPr>
      <xdr:spPr>
        <a:xfrm>
          <a:off x="15214111" y="58358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15,320</a:t>
          </a:r>
          <a:endParaRPr kumimoji="1" lang="ja-JP" altLang="en-US" sz="1000" b="1">
            <a:solidFill>
              <a:srgbClr val="FF0000"/>
            </a:solidFill>
            <a:latin typeface="ＭＳ Ｐゴシック"/>
          </a:endParaRPr>
        </a:p>
      </xdr:txBody>
    </xdr:sp>
    <xdr:clientData/>
  </xdr:oneCellAnchor>
  <xdr:twoCellAnchor>
    <xdr:from>
      <xdr:col>21</xdr:col>
      <xdr:colOff>111125</xdr:colOff>
      <xdr:row>35</xdr:row>
      <xdr:rowOff>86483</xdr:rowOff>
    </xdr:from>
    <xdr:to>
      <xdr:col>21</xdr:col>
      <xdr:colOff>212725</xdr:colOff>
      <xdr:row>36</xdr:row>
      <xdr:rowOff>16633</xdr:rowOff>
    </xdr:to>
    <xdr:sp macro="" textlink="">
      <xdr:nvSpPr>
        <xdr:cNvPr id="547" name="円/楕円 546"/>
        <xdr:cNvSpPr/>
      </xdr:nvSpPr>
      <xdr:spPr>
        <a:xfrm>
          <a:off x="14541500" y="608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34</xdr:row>
      <xdr:rowOff>33160</xdr:rowOff>
    </xdr:from>
    <xdr:ext cx="534377" cy="259045"/>
    <xdr:sp macro="" textlink="">
      <xdr:nvSpPr>
        <xdr:cNvPr id="548" name="テキスト ボックス 547"/>
        <xdr:cNvSpPr txBox="1"/>
      </xdr:nvSpPr>
      <xdr:spPr>
        <a:xfrm>
          <a:off x="14325111" y="58624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14,912</a:t>
          </a:r>
          <a:endParaRPr kumimoji="1" lang="ja-JP" altLang="en-US" sz="1000" b="1">
            <a:solidFill>
              <a:srgbClr val="FF0000"/>
            </a:solidFill>
            <a:latin typeface="ＭＳ Ｐゴシック"/>
          </a:endParaRPr>
        </a:p>
      </xdr:txBody>
    </xdr:sp>
    <xdr:clientData/>
  </xdr:oneCellAnchor>
  <xdr:twoCellAnchor>
    <xdr:from>
      <xdr:col>19</xdr:col>
      <xdr:colOff>593725</xdr:colOff>
      <xdr:row>35</xdr:row>
      <xdr:rowOff>77405</xdr:rowOff>
    </xdr:from>
    <xdr:to>
      <xdr:col>20</xdr:col>
      <xdr:colOff>9525</xdr:colOff>
      <xdr:row>36</xdr:row>
      <xdr:rowOff>7555</xdr:rowOff>
    </xdr:to>
    <xdr:sp macro="" textlink="">
      <xdr:nvSpPr>
        <xdr:cNvPr id="549" name="円/楕円 548"/>
        <xdr:cNvSpPr/>
      </xdr:nvSpPr>
      <xdr:spPr>
        <a:xfrm>
          <a:off x="13652500" y="6078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34</xdr:row>
      <xdr:rowOff>24082</xdr:rowOff>
    </xdr:from>
    <xdr:ext cx="534377" cy="259045"/>
    <xdr:sp macro="" textlink="">
      <xdr:nvSpPr>
        <xdr:cNvPr id="550" name="テキスト ボックス 549"/>
        <xdr:cNvSpPr txBox="1"/>
      </xdr:nvSpPr>
      <xdr:spPr>
        <a:xfrm>
          <a:off x="13436111" y="58533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15,051</a:t>
          </a:r>
          <a:endParaRPr kumimoji="1" lang="ja-JP" altLang="en-US" sz="1000" b="1">
            <a:solidFill>
              <a:srgbClr val="FF0000"/>
            </a:solidFill>
            <a:latin typeface="ＭＳ Ｐゴシック"/>
          </a:endParaRPr>
        </a:p>
      </xdr:txBody>
    </xdr:sp>
    <xdr:clientData/>
  </xdr:oneCellAnchor>
  <xdr:twoCellAnchor>
    <xdr:from>
      <xdr:col>18</xdr:col>
      <xdr:colOff>390525</xdr:colOff>
      <xdr:row>34</xdr:row>
      <xdr:rowOff>29529</xdr:rowOff>
    </xdr:from>
    <xdr:to>
      <xdr:col>18</xdr:col>
      <xdr:colOff>492125</xdr:colOff>
      <xdr:row>34</xdr:row>
      <xdr:rowOff>131129</xdr:rowOff>
    </xdr:to>
    <xdr:sp macro="" textlink="">
      <xdr:nvSpPr>
        <xdr:cNvPr id="551" name="円/楕円 550"/>
        <xdr:cNvSpPr/>
      </xdr:nvSpPr>
      <xdr:spPr>
        <a:xfrm>
          <a:off x="12763500" y="5858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32</xdr:row>
      <xdr:rowOff>147656</xdr:rowOff>
    </xdr:from>
    <xdr:ext cx="534377" cy="259045"/>
    <xdr:sp macro="" textlink="">
      <xdr:nvSpPr>
        <xdr:cNvPr id="552" name="テキスト ボックス 551"/>
        <xdr:cNvSpPr txBox="1"/>
      </xdr:nvSpPr>
      <xdr:spPr>
        <a:xfrm>
          <a:off x="12547111" y="56340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18,409</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53" name="正方形/長方形 552"/>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54" name="正方形/長方形 553"/>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55" name="正方形/長方形 554"/>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15/39</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56" name="正方形/長方形 555"/>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57" name="正方形/長方形 556"/>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46,178</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58" name="正方形/長方形 557"/>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59" name="正方形/長方形 558"/>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42,208</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60" name="正方形/長方形 559"/>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61" name="テキスト ボックス 560"/>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62" name="直線コネクタ 561"/>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60</xdr:row>
      <xdr:rowOff>111777</xdr:rowOff>
    </xdr:from>
    <xdr:ext cx="531299" cy="259045"/>
    <xdr:sp macro="" textlink="">
      <xdr:nvSpPr>
        <xdr:cNvPr id="563" name="テキスト ボックス 562"/>
        <xdr:cNvSpPr txBox="1"/>
      </xdr:nvSpPr>
      <xdr:spPr>
        <a:xfrm>
          <a:off x="11914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59</xdr:row>
      <xdr:rowOff>98878</xdr:rowOff>
    </xdr:from>
    <xdr:to>
      <xdr:col>24</xdr:col>
      <xdr:colOff>644525</xdr:colOff>
      <xdr:row>59</xdr:row>
      <xdr:rowOff>98878</xdr:rowOff>
    </xdr:to>
    <xdr:cxnSp macro="">
      <xdr:nvCxnSpPr>
        <xdr:cNvPr id="564" name="直線コネクタ 563"/>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58</xdr:row>
      <xdr:rowOff>128105</xdr:rowOff>
    </xdr:from>
    <xdr:ext cx="531299" cy="259045"/>
    <xdr:sp macro="" textlink="">
      <xdr:nvSpPr>
        <xdr:cNvPr id="565" name="テキスト ボックス 564"/>
        <xdr:cNvSpPr txBox="1"/>
      </xdr:nvSpPr>
      <xdr:spPr>
        <a:xfrm>
          <a:off x="11914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57</xdr:row>
      <xdr:rowOff>115207</xdr:rowOff>
    </xdr:from>
    <xdr:to>
      <xdr:col>24</xdr:col>
      <xdr:colOff>644525</xdr:colOff>
      <xdr:row>57</xdr:row>
      <xdr:rowOff>115207</xdr:rowOff>
    </xdr:to>
    <xdr:cxnSp macro="">
      <xdr:nvCxnSpPr>
        <xdr:cNvPr id="566" name="直線コネクタ 565"/>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56</xdr:row>
      <xdr:rowOff>144434</xdr:rowOff>
    </xdr:from>
    <xdr:ext cx="531299" cy="259045"/>
    <xdr:sp macro="" textlink="">
      <xdr:nvSpPr>
        <xdr:cNvPr id="567" name="テキスト ボックス 566"/>
        <xdr:cNvSpPr txBox="1"/>
      </xdr:nvSpPr>
      <xdr:spPr>
        <a:xfrm>
          <a:off x="11914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55</xdr:row>
      <xdr:rowOff>131535</xdr:rowOff>
    </xdr:from>
    <xdr:to>
      <xdr:col>24</xdr:col>
      <xdr:colOff>644525</xdr:colOff>
      <xdr:row>55</xdr:row>
      <xdr:rowOff>131535</xdr:rowOff>
    </xdr:to>
    <xdr:cxnSp macro="">
      <xdr:nvCxnSpPr>
        <xdr:cNvPr id="568" name="直線コネクタ 567"/>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54</xdr:row>
      <xdr:rowOff>160762</xdr:rowOff>
    </xdr:from>
    <xdr:ext cx="531299" cy="259045"/>
    <xdr:sp macro="" textlink="">
      <xdr:nvSpPr>
        <xdr:cNvPr id="569" name="テキスト ボックス 568"/>
        <xdr:cNvSpPr txBox="1"/>
      </xdr:nvSpPr>
      <xdr:spPr>
        <a:xfrm>
          <a:off x="11914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53</xdr:row>
      <xdr:rowOff>147865</xdr:rowOff>
    </xdr:from>
    <xdr:to>
      <xdr:col>24</xdr:col>
      <xdr:colOff>644525</xdr:colOff>
      <xdr:row>53</xdr:row>
      <xdr:rowOff>147865</xdr:rowOff>
    </xdr:to>
    <xdr:cxnSp macro="">
      <xdr:nvCxnSpPr>
        <xdr:cNvPr id="570" name="直線コネクタ 569"/>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53</xdr:row>
      <xdr:rowOff>5642</xdr:rowOff>
    </xdr:from>
    <xdr:ext cx="531299" cy="259045"/>
    <xdr:sp macro="" textlink="">
      <xdr:nvSpPr>
        <xdr:cNvPr id="571" name="テキスト ボックス 570"/>
        <xdr:cNvSpPr txBox="1"/>
      </xdr:nvSpPr>
      <xdr:spPr>
        <a:xfrm>
          <a:off x="11914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51</xdr:row>
      <xdr:rowOff>164193</xdr:rowOff>
    </xdr:from>
    <xdr:to>
      <xdr:col>24</xdr:col>
      <xdr:colOff>644525</xdr:colOff>
      <xdr:row>51</xdr:row>
      <xdr:rowOff>164193</xdr:rowOff>
    </xdr:to>
    <xdr:cxnSp macro="">
      <xdr:nvCxnSpPr>
        <xdr:cNvPr id="572" name="直線コネクタ 571"/>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51</xdr:row>
      <xdr:rowOff>21970</xdr:rowOff>
    </xdr:from>
    <xdr:ext cx="531299" cy="259045"/>
    <xdr:sp macro="" textlink="">
      <xdr:nvSpPr>
        <xdr:cNvPr id="573" name="テキスト ボックス 572"/>
        <xdr:cNvSpPr txBox="1"/>
      </xdr:nvSpPr>
      <xdr:spPr>
        <a:xfrm>
          <a:off x="11914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50</xdr:row>
      <xdr:rowOff>9072</xdr:rowOff>
    </xdr:from>
    <xdr:to>
      <xdr:col>24</xdr:col>
      <xdr:colOff>644525</xdr:colOff>
      <xdr:row>50</xdr:row>
      <xdr:rowOff>9072</xdr:rowOff>
    </xdr:to>
    <xdr:cxnSp macro="">
      <xdr:nvCxnSpPr>
        <xdr:cNvPr id="574" name="直線コネクタ 573"/>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49</xdr:row>
      <xdr:rowOff>38299</xdr:rowOff>
    </xdr:from>
    <xdr:ext cx="531299" cy="259045"/>
    <xdr:sp macro="" textlink="">
      <xdr:nvSpPr>
        <xdr:cNvPr id="575" name="テキスト ボックス 574"/>
        <xdr:cNvSpPr txBox="1"/>
      </xdr:nvSpPr>
      <xdr:spPr>
        <a:xfrm>
          <a:off x="11914701" y="8439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76" name="直線コネクタ 575"/>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47</xdr:row>
      <xdr:rowOff>54627</xdr:rowOff>
    </xdr:from>
    <xdr:ext cx="531299" cy="259045"/>
    <xdr:sp macro="" textlink="">
      <xdr:nvSpPr>
        <xdr:cNvPr id="577" name="テキスト ボックス 576"/>
        <xdr:cNvSpPr txBox="1"/>
      </xdr:nvSpPr>
      <xdr:spPr>
        <a:xfrm>
          <a:off x="11914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78"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50</xdr:row>
      <xdr:rowOff>45549</xdr:rowOff>
    </xdr:from>
    <xdr:to>
      <xdr:col>23</xdr:col>
      <xdr:colOff>516889</xdr:colOff>
      <xdr:row>58</xdr:row>
      <xdr:rowOff>170953</xdr:rowOff>
    </xdr:to>
    <xdr:cxnSp macro="">
      <xdr:nvCxnSpPr>
        <xdr:cNvPr id="579" name="直線コネクタ 578"/>
        <xdr:cNvCxnSpPr/>
      </xdr:nvCxnSpPr>
      <xdr:spPr>
        <a:xfrm flipV="1">
          <a:off x="16317595" y="8618049"/>
          <a:ext cx="1269" cy="14970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59</xdr:row>
      <xdr:rowOff>3330</xdr:rowOff>
    </xdr:from>
    <xdr:ext cx="534377" cy="259045"/>
    <xdr:sp macro="" textlink="">
      <xdr:nvSpPr>
        <xdr:cNvPr id="580" name="教育費最小値テキスト"/>
        <xdr:cNvSpPr txBox="1"/>
      </xdr:nvSpPr>
      <xdr:spPr>
        <a:xfrm>
          <a:off x="16370300" y="101188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23,043</a:t>
          </a:r>
          <a:endParaRPr kumimoji="1" lang="ja-JP" altLang="en-US" sz="1000" b="1">
            <a:latin typeface="ＭＳ Ｐゴシック"/>
          </a:endParaRPr>
        </a:p>
      </xdr:txBody>
    </xdr:sp>
    <xdr:clientData/>
  </xdr:oneCellAnchor>
  <xdr:twoCellAnchor>
    <xdr:from>
      <xdr:col>23</xdr:col>
      <xdr:colOff>428625</xdr:colOff>
      <xdr:row>58</xdr:row>
      <xdr:rowOff>170953</xdr:rowOff>
    </xdr:from>
    <xdr:to>
      <xdr:col>23</xdr:col>
      <xdr:colOff>606425</xdr:colOff>
      <xdr:row>58</xdr:row>
      <xdr:rowOff>170953</xdr:rowOff>
    </xdr:to>
    <xdr:cxnSp macro="">
      <xdr:nvCxnSpPr>
        <xdr:cNvPr id="581" name="直線コネクタ 580"/>
        <xdr:cNvCxnSpPr/>
      </xdr:nvCxnSpPr>
      <xdr:spPr>
        <a:xfrm>
          <a:off x="16230600" y="101150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48</xdr:row>
      <xdr:rowOff>163676</xdr:rowOff>
    </xdr:from>
    <xdr:ext cx="534377" cy="259045"/>
    <xdr:sp macro="" textlink="">
      <xdr:nvSpPr>
        <xdr:cNvPr id="582" name="教育費最大値テキスト"/>
        <xdr:cNvSpPr txBox="1"/>
      </xdr:nvSpPr>
      <xdr:spPr>
        <a:xfrm>
          <a:off x="16370300" y="8393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68,883</a:t>
          </a:r>
          <a:endParaRPr kumimoji="1" lang="ja-JP" altLang="en-US" sz="1000" b="1">
            <a:latin typeface="ＭＳ Ｐゴシック"/>
          </a:endParaRPr>
        </a:p>
      </xdr:txBody>
    </xdr:sp>
    <xdr:clientData/>
  </xdr:oneCellAnchor>
  <xdr:twoCellAnchor>
    <xdr:from>
      <xdr:col>23</xdr:col>
      <xdr:colOff>428625</xdr:colOff>
      <xdr:row>50</xdr:row>
      <xdr:rowOff>45549</xdr:rowOff>
    </xdr:from>
    <xdr:to>
      <xdr:col>23</xdr:col>
      <xdr:colOff>606425</xdr:colOff>
      <xdr:row>50</xdr:row>
      <xdr:rowOff>45549</xdr:rowOff>
    </xdr:to>
    <xdr:cxnSp macro="">
      <xdr:nvCxnSpPr>
        <xdr:cNvPr id="583" name="直線コネクタ 582"/>
        <xdr:cNvCxnSpPr/>
      </xdr:nvCxnSpPr>
      <xdr:spPr>
        <a:xfrm>
          <a:off x="16230600" y="86180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54</xdr:row>
      <xdr:rowOff>163540</xdr:rowOff>
    </xdr:from>
    <xdr:to>
      <xdr:col>23</xdr:col>
      <xdr:colOff>517525</xdr:colOff>
      <xdr:row>55</xdr:row>
      <xdr:rowOff>101948</xdr:rowOff>
    </xdr:to>
    <xdr:cxnSp macro="">
      <xdr:nvCxnSpPr>
        <xdr:cNvPr id="584" name="直線コネクタ 583"/>
        <xdr:cNvCxnSpPr/>
      </xdr:nvCxnSpPr>
      <xdr:spPr>
        <a:xfrm>
          <a:off x="15481300" y="9421840"/>
          <a:ext cx="838200" cy="109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122942</xdr:rowOff>
    </xdr:from>
    <xdr:ext cx="534377" cy="259045"/>
    <xdr:sp macro="" textlink="">
      <xdr:nvSpPr>
        <xdr:cNvPr id="585" name="教育費平均値テキスト"/>
        <xdr:cNvSpPr txBox="1"/>
      </xdr:nvSpPr>
      <xdr:spPr>
        <a:xfrm>
          <a:off x="16370300" y="955269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38,047</a:t>
          </a:r>
          <a:endParaRPr kumimoji="1" lang="ja-JP" altLang="en-US" sz="1000" b="1">
            <a:solidFill>
              <a:srgbClr val="000080"/>
            </a:solidFill>
            <a:latin typeface="ＭＳ Ｐゴシック"/>
          </a:endParaRPr>
        </a:p>
      </xdr:txBody>
    </xdr:sp>
    <xdr:clientData/>
  </xdr:oneCellAnchor>
  <xdr:twoCellAnchor>
    <xdr:from>
      <xdr:col>23</xdr:col>
      <xdr:colOff>466725</xdr:colOff>
      <xdr:row>55</xdr:row>
      <xdr:rowOff>144515</xdr:rowOff>
    </xdr:from>
    <xdr:to>
      <xdr:col>23</xdr:col>
      <xdr:colOff>568325</xdr:colOff>
      <xdr:row>56</xdr:row>
      <xdr:rowOff>74665</xdr:rowOff>
    </xdr:to>
    <xdr:sp macro="" textlink="">
      <xdr:nvSpPr>
        <xdr:cNvPr id="586" name="フローチャート : 判断 585"/>
        <xdr:cNvSpPr/>
      </xdr:nvSpPr>
      <xdr:spPr>
        <a:xfrm>
          <a:off x="16268700" y="9574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54</xdr:row>
      <xdr:rowOff>53583</xdr:rowOff>
    </xdr:from>
    <xdr:to>
      <xdr:col>22</xdr:col>
      <xdr:colOff>365125</xdr:colOff>
      <xdr:row>54</xdr:row>
      <xdr:rowOff>163540</xdr:rowOff>
    </xdr:to>
    <xdr:cxnSp macro="">
      <xdr:nvCxnSpPr>
        <xdr:cNvPr id="587" name="直線コネクタ 586"/>
        <xdr:cNvCxnSpPr/>
      </xdr:nvCxnSpPr>
      <xdr:spPr>
        <a:xfrm>
          <a:off x="14592300" y="9311883"/>
          <a:ext cx="889000" cy="109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55</xdr:row>
      <xdr:rowOff>159929</xdr:rowOff>
    </xdr:from>
    <xdr:to>
      <xdr:col>22</xdr:col>
      <xdr:colOff>415925</xdr:colOff>
      <xdr:row>56</xdr:row>
      <xdr:rowOff>90079</xdr:rowOff>
    </xdr:to>
    <xdr:sp macro="" textlink="">
      <xdr:nvSpPr>
        <xdr:cNvPr id="588" name="フローチャート : 判断 587"/>
        <xdr:cNvSpPr/>
      </xdr:nvSpPr>
      <xdr:spPr>
        <a:xfrm>
          <a:off x="15430500" y="95896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56</xdr:row>
      <xdr:rowOff>81206</xdr:rowOff>
    </xdr:from>
    <xdr:ext cx="534377" cy="259045"/>
    <xdr:sp macro="" textlink="">
      <xdr:nvSpPr>
        <xdr:cNvPr id="589" name="テキスト ボックス 588"/>
        <xdr:cNvSpPr txBox="1"/>
      </xdr:nvSpPr>
      <xdr:spPr>
        <a:xfrm>
          <a:off x="15214111" y="96824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37,575</a:t>
          </a:r>
          <a:endParaRPr kumimoji="1" lang="ja-JP" altLang="en-US" sz="1000" b="1">
            <a:solidFill>
              <a:srgbClr val="000080"/>
            </a:solidFill>
            <a:latin typeface="ＭＳ Ｐゴシック"/>
          </a:endParaRPr>
        </a:p>
      </xdr:txBody>
    </xdr:sp>
    <xdr:clientData/>
  </xdr:oneCellAnchor>
  <xdr:twoCellAnchor>
    <xdr:from>
      <xdr:col>19</xdr:col>
      <xdr:colOff>644525</xdr:colOff>
      <xdr:row>53</xdr:row>
      <xdr:rowOff>109819</xdr:rowOff>
    </xdr:from>
    <xdr:to>
      <xdr:col>21</xdr:col>
      <xdr:colOff>161925</xdr:colOff>
      <xdr:row>54</xdr:row>
      <xdr:rowOff>53583</xdr:rowOff>
    </xdr:to>
    <xdr:cxnSp macro="">
      <xdr:nvCxnSpPr>
        <xdr:cNvPr id="590" name="直線コネクタ 589"/>
        <xdr:cNvCxnSpPr/>
      </xdr:nvCxnSpPr>
      <xdr:spPr>
        <a:xfrm>
          <a:off x="13703300" y="9196669"/>
          <a:ext cx="889000" cy="1152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56</xdr:row>
      <xdr:rowOff>68456</xdr:rowOff>
    </xdr:from>
    <xdr:to>
      <xdr:col>21</xdr:col>
      <xdr:colOff>212725</xdr:colOff>
      <xdr:row>56</xdr:row>
      <xdr:rowOff>170056</xdr:rowOff>
    </xdr:to>
    <xdr:sp macro="" textlink="">
      <xdr:nvSpPr>
        <xdr:cNvPr id="591" name="フローチャート : 判断 590"/>
        <xdr:cNvSpPr/>
      </xdr:nvSpPr>
      <xdr:spPr>
        <a:xfrm>
          <a:off x="14541500" y="9669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56</xdr:row>
      <xdr:rowOff>161183</xdr:rowOff>
    </xdr:from>
    <xdr:ext cx="534377" cy="259045"/>
    <xdr:sp macro="" textlink="">
      <xdr:nvSpPr>
        <xdr:cNvPr id="592" name="テキスト ボックス 591"/>
        <xdr:cNvSpPr txBox="1"/>
      </xdr:nvSpPr>
      <xdr:spPr>
        <a:xfrm>
          <a:off x="14325111" y="97623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35,126</a:t>
          </a:r>
          <a:endParaRPr kumimoji="1" lang="ja-JP" altLang="en-US" sz="1000" b="1">
            <a:solidFill>
              <a:srgbClr val="000080"/>
            </a:solidFill>
            <a:latin typeface="ＭＳ Ｐゴシック"/>
          </a:endParaRPr>
        </a:p>
      </xdr:txBody>
    </xdr:sp>
    <xdr:clientData/>
  </xdr:oneCellAnchor>
  <xdr:twoCellAnchor>
    <xdr:from>
      <xdr:col>18</xdr:col>
      <xdr:colOff>441325</xdr:colOff>
      <xdr:row>53</xdr:row>
      <xdr:rowOff>109819</xdr:rowOff>
    </xdr:from>
    <xdr:to>
      <xdr:col>19</xdr:col>
      <xdr:colOff>644525</xdr:colOff>
      <xdr:row>56</xdr:row>
      <xdr:rowOff>68736</xdr:rowOff>
    </xdr:to>
    <xdr:cxnSp macro="">
      <xdr:nvCxnSpPr>
        <xdr:cNvPr id="593" name="直線コネクタ 592"/>
        <xdr:cNvCxnSpPr/>
      </xdr:nvCxnSpPr>
      <xdr:spPr>
        <a:xfrm flipV="1">
          <a:off x="12814300" y="9196669"/>
          <a:ext cx="889000" cy="473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56</xdr:row>
      <xdr:rowOff>93243</xdr:rowOff>
    </xdr:from>
    <xdr:to>
      <xdr:col>20</xdr:col>
      <xdr:colOff>9525</xdr:colOff>
      <xdr:row>57</xdr:row>
      <xdr:rowOff>23393</xdr:rowOff>
    </xdr:to>
    <xdr:sp macro="" textlink="">
      <xdr:nvSpPr>
        <xdr:cNvPr id="594" name="フローチャート : 判断 593"/>
        <xdr:cNvSpPr/>
      </xdr:nvSpPr>
      <xdr:spPr>
        <a:xfrm>
          <a:off x="13652500" y="969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57</xdr:row>
      <xdr:rowOff>14520</xdr:rowOff>
    </xdr:from>
    <xdr:ext cx="534377" cy="259045"/>
    <xdr:sp macro="" textlink="">
      <xdr:nvSpPr>
        <xdr:cNvPr id="595" name="テキスト ボックス 594"/>
        <xdr:cNvSpPr txBox="1"/>
      </xdr:nvSpPr>
      <xdr:spPr>
        <a:xfrm>
          <a:off x="13436111" y="97871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34,367</a:t>
          </a:r>
          <a:endParaRPr kumimoji="1" lang="ja-JP" altLang="en-US" sz="1000" b="1">
            <a:solidFill>
              <a:srgbClr val="000080"/>
            </a:solidFill>
            <a:latin typeface="ＭＳ Ｐゴシック"/>
          </a:endParaRPr>
        </a:p>
      </xdr:txBody>
    </xdr:sp>
    <xdr:clientData/>
  </xdr:oneCellAnchor>
  <xdr:twoCellAnchor>
    <xdr:from>
      <xdr:col>18</xdr:col>
      <xdr:colOff>390525</xdr:colOff>
      <xdr:row>56</xdr:row>
      <xdr:rowOff>84328</xdr:rowOff>
    </xdr:from>
    <xdr:to>
      <xdr:col>18</xdr:col>
      <xdr:colOff>492125</xdr:colOff>
      <xdr:row>57</xdr:row>
      <xdr:rowOff>14478</xdr:rowOff>
    </xdr:to>
    <xdr:sp macro="" textlink="">
      <xdr:nvSpPr>
        <xdr:cNvPr id="596" name="フローチャート : 判断 595"/>
        <xdr:cNvSpPr/>
      </xdr:nvSpPr>
      <xdr:spPr>
        <a:xfrm>
          <a:off x="12763500" y="9685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57</xdr:row>
      <xdr:rowOff>5605</xdr:rowOff>
    </xdr:from>
    <xdr:ext cx="534377" cy="259045"/>
    <xdr:sp macro="" textlink="">
      <xdr:nvSpPr>
        <xdr:cNvPr id="597" name="テキスト ボックス 596"/>
        <xdr:cNvSpPr txBox="1"/>
      </xdr:nvSpPr>
      <xdr:spPr>
        <a:xfrm>
          <a:off x="12547111" y="97782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34,640</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98" name="テキスト ボックス 597"/>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99" name="テキスト ボックス 598"/>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600" name="テキスト ボックス 599"/>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601" name="テキスト ボックス 600"/>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602" name="テキスト ボックス 601"/>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55</xdr:row>
      <xdr:rowOff>51148</xdr:rowOff>
    </xdr:from>
    <xdr:to>
      <xdr:col>23</xdr:col>
      <xdr:colOff>568325</xdr:colOff>
      <xdr:row>55</xdr:row>
      <xdr:rowOff>152748</xdr:rowOff>
    </xdr:to>
    <xdr:sp macro="" textlink="">
      <xdr:nvSpPr>
        <xdr:cNvPr id="603" name="円/楕円 602"/>
        <xdr:cNvSpPr/>
      </xdr:nvSpPr>
      <xdr:spPr>
        <a:xfrm>
          <a:off x="16268700" y="9480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54</xdr:row>
      <xdr:rowOff>74025</xdr:rowOff>
    </xdr:from>
    <xdr:ext cx="534377" cy="259045"/>
    <xdr:sp macro="" textlink="">
      <xdr:nvSpPr>
        <xdr:cNvPr id="604" name="教育費該当値テキスト"/>
        <xdr:cNvSpPr txBox="1"/>
      </xdr:nvSpPr>
      <xdr:spPr>
        <a:xfrm>
          <a:off x="16370300" y="93323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40,906</a:t>
          </a:r>
          <a:endParaRPr kumimoji="1" lang="ja-JP" altLang="en-US" sz="1000" b="1">
            <a:solidFill>
              <a:srgbClr val="FF0000"/>
            </a:solidFill>
            <a:latin typeface="ＭＳ Ｐゴシック"/>
          </a:endParaRPr>
        </a:p>
      </xdr:txBody>
    </xdr:sp>
    <xdr:clientData/>
  </xdr:oneCellAnchor>
  <xdr:twoCellAnchor>
    <xdr:from>
      <xdr:col>22</xdr:col>
      <xdr:colOff>314325</xdr:colOff>
      <xdr:row>54</xdr:row>
      <xdr:rowOff>112740</xdr:rowOff>
    </xdr:from>
    <xdr:to>
      <xdr:col>22</xdr:col>
      <xdr:colOff>415925</xdr:colOff>
      <xdr:row>55</xdr:row>
      <xdr:rowOff>42890</xdr:rowOff>
    </xdr:to>
    <xdr:sp macro="" textlink="">
      <xdr:nvSpPr>
        <xdr:cNvPr id="605" name="円/楕円 604"/>
        <xdr:cNvSpPr/>
      </xdr:nvSpPr>
      <xdr:spPr>
        <a:xfrm>
          <a:off x="15430500" y="9371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53</xdr:row>
      <xdr:rowOff>59417</xdr:rowOff>
    </xdr:from>
    <xdr:ext cx="534377" cy="259045"/>
    <xdr:sp macro="" textlink="">
      <xdr:nvSpPr>
        <xdr:cNvPr id="606" name="テキスト ボックス 605"/>
        <xdr:cNvSpPr txBox="1"/>
      </xdr:nvSpPr>
      <xdr:spPr>
        <a:xfrm>
          <a:off x="15214111" y="91462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44,270</a:t>
          </a:r>
          <a:endParaRPr kumimoji="1" lang="ja-JP" altLang="en-US" sz="1000" b="1">
            <a:solidFill>
              <a:srgbClr val="FF0000"/>
            </a:solidFill>
            <a:latin typeface="ＭＳ Ｐゴシック"/>
          </a:endParaRPr>
        </a:p>
      </xdr:txBody>
    </xdr:sp>
    <xdr:clientData/>
  </xdr:oneCellAnchor>
  <xdr:twoCellAnchor>
    <xdr:from>
      <xdr:col>21</xdr:col>
      <xdr:colOff>111125</xdr:colOff>
      <xdr:row>54</xdr:row>
      <xdr:rowOff>2783</xdr:rowOff>
    </xdr:from>
    <xdr:to>
      <xdr:col>21</xdr:col>
      <xdr:colOff>212725</xdr:colOff>
      <xdr:row>54</xdr:row>
      <xdr:rowOff>104383</xdr:rowOff>
    </xdr:to>
    <xdr:sp macro="" textlink="">
      <xdr:nvSpPr>
        <xdr:cNvPr id="607" name="円/楕円 606"/>
        <xdr:cNvSpPr/>
      </xdr:nvSpPr>
      <xdr:spPr>
        <a:xfrm>
          <a:off x="14541500" y="92610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52</xdr:row>
      <xdr:rowOff>120910</xdr:rowOff>
    </xdr:from>
    <xdr:ext cx="534377" cy="259045"/>
    <xdr:sp macro="" textlink="">
      <xdr:nvSpPr>
        <xdr:cNvPr id="608" name="テキスト ボックス 607"/>
        <xdr:cNvSpPr txBox="1"/>
      </xdr:nvSpPr>
      <xdr:spPr>
        <a:xfrm>
          <a:off x="14325111" y="90363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47,637</a:t>
          </a:r>
          <a:endParaRPr kumimoji="1" lang="ja-JP" altLang="en-US" sz="1000" b="1">
            <a:solidFill>
              <a:srgbClr val="FF0000"/>
            </a:solidFill>
            <a:latin typeface="ＭＳ Ｐゴシック"/>
          </a:endParaRPr>
        </a:p>
      </xdr:txBody>
    </xdr:sp>
    <xdr:clientData/>
  </xdr:oneCellAnchor>
  <xdr:twoCellAnchor>
    <xdr:from>
      <xdr:col>19</xdr:col>
      <xdr:colOff>593725</xdr:colOff>
      <xdr:row>53</xdr:row>
      <xdr:rowOff>59019</xdr:rowOff>
    </xdr:from>
    <xdr:to>
      <xdr:col>20</xdr:col>
      <xdr:colOff>9525</xdr:colOff>
      <xdr:row>53</xdr:row>
      <xdr:rowOff>160619</xdr:rowOff>
    </xdr:to>
    <xdr:sp macro="" textlink="">
      <xdr:nvSpPr>
        <xdr:cNvPr id="609" name="円/楕円 608"/>
        <xdr:cNvSpPr/>
      </xdr:nvSpPr>
      <xdr:spPr>
        <a:xfrm>
          <a:off x="13652500" y="9145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52</xdr:row>
      <xdr:rowOff>5696</xdr:rowOff>
    </xdr:from>
    <xdr:ext cx="534377" cy="259045"/>
    <xdr:sp macro="" textlink="">
      <xdr:nvSpPr>
        <xdr:cNvPr id="610" name="テキスト ボックス 609"/>
        <xdr:cNvSpPr txBox="1"/>
      </xdr:nvSpPr>
      <xdr:spPr>
        <a:xfrm>
          <a:off x="13436111" y="89210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51,165</a:t>
          </a:r>
          <a:endParaRPr kumimoji="1" lang="ja-JP" altLang="en-US" sz="1000" b="1">
            <a:solidFill>
              <a:srgbClr val="FF0000"/>
            </a:solidFill>
            <a:latin typeface="ＭＳ Ｐゴシック"/>
          </a:endParaRPr>
        </a:p>
      </xdr:txBody>
    </xdr:sp>
    <xdr:clientData/>
  </xdr:oneCellAnchor>
  <xdr:twoCellAnchor>
    <xdr:from>
      <xdr:col>18</xdr:col>
      <xdr:colOff>390525</xdr:colOff>
      <xdr:row>56</xdr:row>
      <xdr:rowOff>17936</xdr:rowOff>
    </xdr:from>
    <xdr:to>
      <xdr:col>18</xdr:col>
      <xdr:colOff>492125</xdr:colOff>
      <xdr:row>56</xdr:row>
      <xdr:rowOff>119536</xdr:rowOff>
    </xdr:to>
    <xdr:sp macro="" textlink="">
      <xdr:nvSpPr>
        <xdr:cNvPr id="611" name="円/楕円 610"/>
        <xdr:cNvSpPr/>
      </xdr:nvSpPr>
      <xdr:spPr>
        <a:xfrm>
          <a:off x="12763500" y="9619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54</xdr:row>
      <xdr:rowOff>136063</xdr:rowOff>
    </xdr:from>
    <xdr:ext cx="534377" cy="259045"/>
    <xdr:sp macro="" textlink="">
      <xdr:nvSpPr>
        <xdr:cNvPr id="612" name="テキスト ボックス 611"/>
        <xdr:cNvSpPr txBox="1"/>
      </xdr:nvSpPr>
      <xdr:spPr>
        <a:xfrm>
          <a:off x="12547111" y="93943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36,673</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13" name="正方形/長方形 612"/>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14" name="正方形/長方形 613"/>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15" name="正方形/長方形 614"/>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4/39</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16" name="正方形/長方形 615"/>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17" name="正方形/長方形 616"/>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18" name="正方形/長方形 617"/>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19" name="正方形/長方形 618"/>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1,911</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20" name="正方形/長方形 619"/>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21" name="テキスト ボックス 620"/>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22" name="直線コネクタ 621"/>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78</xdr:row>
      <xdr:rowOff>139700</xdr:rowOff>
    </xdr:from>
    <xdr:to>
      <xdr:col>24</xdr:col>
      <xdr:colOff>644525</xdr:colOff>
      <xdr:row>78</xdr:row>
      <xdr:rowOff>139700</xdr:rowOff>
    </xdr:to>
    <xdr:cxnSp macro="">
      <xdr:nvCxnSpPr>
        <xdr:cNvPr id="623" name="直線コネクタ 622"/>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77</xdr:row>
      <xdr:rowOff>168927</xdr:rowOff>
    </xdr:from>
    <xdr:ext cx="248786" cy="259045"/>
    <xdr:sp macro="" textlink="">
      <xdr:nvSpPr>
        <xdr:cNvPr id="624" name="テキスト ボックス 623"/>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76</xdr:row>
      <xdr:rowOff>25400</xdr:rowOff>
    </xdr:from>
    <xdr:to>
      <xdr:col>24</xdr:col>
      <xdr:colOff>644525</xdr:colOff>
      <xdr:row>76</xdr:row>
      <xdr:rowOff>25400</xdr:rowOff>
    </xdr:to>
    <xdr:cxnSp macro="">
      <xdr:nvCxnSpPr>
        <xdr:cNvPr id="625" name="直線コネクタ 624"/>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75</xdr:row>
      <xdr:rowOff>54627</xdr:rowOff>
    </xdr:from>
    <xdr:ext cx="467179" cy="259045"/>
    <xdr:sp macro="" textlink="">
      <xdr:nvSpPr>
        <xdr:cNvPr id="626" name="テキスト ボックス 625"/>
        <xdr:cNvSpPr txBox="1"/>
      </xdr:nvSpPr>
      <xdr:spPr>
        <a:xfrm>
          <a:off x="11978821" y="1291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73025</xdr:colOff>
      <xdr:row>73</xdr:row>
      <xdr:rowOff>82550</xdr:rowOff>
    </xdr:from>
    <xdr:to>
      <xdr:col>24</xdr:col>
      <xdr:colOff>644525</xdr:colOff>
      <xdr:row>73</xdr:row>
      <xdr:rowOff>82550</xdr:rowOff>
    </xdr:to>
    <xdr:cxnSp macro="">
      <xdr:nvCxnSpPr>
        <xdr:cNvPr id="627" name="直線コネクタ 626"/>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72</xdr:row>
      <xdr:rowOff>111777</xdr:rowOff>
    </xdr:from>
    <xdr:ext cx="467179" cy="259045"/>
    <xdr:sp macro="" textlink="">
      <xdr:nvSpPr>
        <xdr:cNvPr id="628" name="テキスト ボックス 627"/>
        <xdr:cNvSpPr txBox="1"/>
      </xdr:nvSpPr>
      <xdr:spPr>
        <a:xfrm>
          <a:off x="11978821" y="1245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73025</xdr:colOff>
      <xdr:row>70</xdr:row>
      <xdr:rowOff>139700</xdr:rowOff>
    </xdr:from>
    <xdr:to>
      <xdr:col>24</xdr:col>
      <xdr:colOff>644525</xdr:colOff>
      <xdr:row>70</xdr:row>
      <xdr:rowOff>139700</xdr:rowOff>
    </xdr:to>
    <xdr:cxnSp macro="">
      <xdr:nvCxnSpPr>
        <xdr:cNvPr id="629" name="直線コネクタ 628"/>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69</xdr:row>
      <xdr:rowOff>168927</xdr:rowOff>
    </xdr:from>
    <xdr:ext cx="467179" cy="259045"/>
    <xdr:sp macro="" textlink="">
      <xdr:nvSpPr>
        <xdr:cNvPr id="630" name="テキスト ボックス 629"/>
        <xdr:cNvSpPr txBox="1"/>
      </xdr:nvSpPr>
      <xdr:spPr>
        <a:xfrm>
          <a:off x="11978821" y="1199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31" name="直線コネクタ 630"/>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67</xdr:row>
      <xdr:rowOff>54627</xdr:rowOff>
    </xdr:from>
    <xdr:ext cx="467179" cy="259045"/>
    <xdr:sp macro="" textlink="">
      <xdr:nvSpPr>
        <xdr:cNvPr id="632" name="テキスト ボックス 631"/>
        <xdr:cNvSpPr txBox="1"/>
      </xdr:nvSpPr>
      <xdr:spPr>
        <a:xfrm>
          <a:off x="11978821" y="1154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33"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72</xdr:row>
      <xdr:rowOff>40945</xdr:rowOff>
    </xdr:from>
    <xdr:to>
      <xdr:col>23</xdr:col>
      <xdr:colOff>516889</xdr:colOff>
      <xdr:row>78</xdr:row>
      <xdr:rowOff>139700</xdr:rowOff>
    </xdr:to>
    <xdr:cxnSp macro="">
      <xdr:nvCxnSpPr>
        <xdr:cNvPr id="634" name="直線コネクタ 633"/>
        <xdr:cNvCxnSpPr/>
      </xdr:nvCxnSpPr>
      <xdr:spPr>
        <a:xfrm flipV="1">
          <a:off x="16317595" y="12385345"/>
          <a:ext cx="1269" cy="11274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143527</xdr:rowOff>
    </xdr:from>
    <xdr:ext cx="249299" cy="259045"/>
    <xdr:sp macro="" textlink="">
      <xdr:nvSpPr>
        <xdr:cNvPr id="635" name="災害復旧費最小値テキスト"/>
        <xdr:cNvSpPr txBox="1"/>
      </xdr:nvSpPr>
      <xdr:spPr>
        <a:xfrm>
          <a:off x="16370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78</xdr:row>
      <xdr:rowOff>139700</xdr:rowOff>
    </xdr:from>
    <xdr:to>
      <xdr:col>23</xdr:col>
      <xdr:colOff>606425</xdr:colOff>
      <xdr:row>78</xdr:row>
      <xdr:rowOff>139700</xdr:rowOff>
    </xdr:to>
    <xdr:cxnSp macro="">
      <xdr:nvCxnSpPr>
        <xdr:cNvPr id="636" name="直線コネクタ 635"/>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70</xdr:row>
      <xdr:rowOff>159072</xdr:rowOff>
    </xdr:from>
    <xdr:ext cx="469744" cy="259045"/>
    <xdr:sp macro="" textlink="">
      <xdr:nvSpPr>
        <xdr:cNvPr id="637" name="災害復旧費最大値テキスト"/>
        <xdr:cNvSpPr txBox="1"/>
      </xdr:nvSpPr>
      <xdr:spPr>
        <a:xfrm>
          <a:off x="16370300" y="12160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2,466</a:t>
          </a:r>
          <a:endParaRPr kumimoji="1" lang="ja-JP" altLang="en-US" sz="1000" b="1">
            <a:latin typeface="ＭＳ Ｐゴシック"/>
          </a:endParaRPr>
        </a:p>
      </xdr:txBody>
    </xdr:sp>
    <xdr:clientData/>
  </xdr:oneCellAnchor>
  <xdr:twoCellAnchor>
    <xdr:from>
      <xdr:col>23</xdr:col>
      <xdr:colOff>428625</xdr:colOff>
      <xdr:row>72</xdr:row>
      <xdr:rowOff>40945</xdr:rowOff>
    </xdr:from>
    <xdr:to>
      <xdr:col>23</xdr:col>
      <xdr:colOff>606425</xdr:colOff>
      <xdr:row>72</xdr:row>
      <xdr:rowOff>40945</xdr:rowOff>
    </xdr:to>
    <xdr:cxnSp macro="">
      <xdr:nvCxnSpPr>
        <xdr:cNvPr id="638" name="直線コネクタ 637"/>
        <xdr:cNvCxnSpPr/>
      </xdr:nvCxnSpPr>
      <xdr:spPr>
        <a:xfrm>
          <a:off x="16230600" y="12385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75</xdr:row>
      <xdr:rowOff>97180</xdr:rowOff>
    </xdr:from>
    <xdr:to>
      <xdr:col>23</xdr:col>
      <xdr:colOff>517525</xdr:colOff>
      <xdr:row>76</xdr:row>
      <xdr:rowOff>59232</xdr:rowOff>
    </xdr:to>
    <xdr:cxnSp macro="">
      <xdr:nvCxnSpPr>
        <xdr:cNvPr id="639" name="直線コネクタ 638"/>
        <xdr:cNvCxnSpPr/>
      </xdr:nvCxnSpPr>
      <xdr:spPr>
        <a:xfrm>
          <a:off x="15481300" y="12955930"/>
          <a:ext cx="838200" cy="1335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99331</xdr:rowOff>
    </xdr:from>
    <xdr:ext cx="378565" cy="259045"/>
    <xdr:sp macro="" textlink="">
      <xdr:nvSpPr>
        <xdr:cNvPr id="640" name="災害復旧費平均値テキスト"/>
        <xdr:cNvSpPr txBox="1"/>
      </xdr:nvSpPr>
      <xdr:spPr>
        <a:xfrm>
          <a:off x="16370300" y="13300981"/>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305</a:t>
          </a:r>
          <a:endParaRPr kumimoji="1" lang="ja-JP" altLang="en-US" sz="1000" b="1">
            <a:solidFill>
              <a:srgbClr val="000080"/>
            </a:solidFill>
            <a:latin typeface="ＭＳ Ｐゴシック"/>
          </a:endParaRPr>
        </a:p>
      </xdr:txBody>
    </xdr:sp>
    <xdr:clientData/>
  </xdr:oneCellAnchor>
  <xdr:twoCellAnchor>
    <xdr:from>
      <xdr:col>23</xdr:col>
      <xdr:colOff>466725</xdr:colOff>
      <xdr:row>77</xdr:row>
      <xdr:rowOff>120904</xdr:rowOff>
    </xdr:from>
    <xdr:to>
      <xdr:col>23</xdr:col>
      <xdr:colOff>568325</xdr:colOff>
      <xdr:row>78</xdr:row>
      <xdr:rowOff>51054</xdr:rowOff>
    </xdr:to>
    <xdr:sp macro="" textlink="">
      <xdr:nvSpPr>
        <xdr:cNvPr id="641" name="フローチャート : 判断 640"/>
        <xdr:cNvSpPr/>
      </xdr:nvSpPr>
      <xdr:spPr>
        <a:xfrm>
          <a:off x="16268700" y="13322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75</xdr:row>
      <xdr:rowOff>97180</xdr:rowOff>
    </xdr:from>
    <xdr:to>
      <xdr:col>22</xdr:col>
      <xdr:colOff>365125</xdr:colOff>
      <xdr:row>76</xdr:row>
      <xdr:rowOff>149758</xdr:rowOff>
    </xdr:to>
    <xdr:cxnSp macro="">
      <xdr:nvCxnSpPr>
        <xdr:cNvPr id="642" name="直線コネクタ 641"/>
        <xdr:cNvCxnSpPr/>
      </xdr:nvCxnSpPr>
      <xdr:spPr>
        <a:xfrm flipV="1">
          <a:off x="14592300" y="12955930"/>
          <a:ext cx="889000" cy="224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77</xdr:row>
      <xdr:rowOff>112218</xdr:rowOff>
    </xdr:from>
    <xdr:to>
      <xdr:col>22</xdr:col>
      <xdr:colOff>415925</xdr:colOff>
      <xdr:row>78</xdr:row>
      <xdr:rowOff>42368</xdr:rowOff>
    </xdr:to>
    <xdr:sp macro="" textlink="">
      <xdr:nvSpPr>
        <xdr:cNvPr id="643" name="フローチャート : 判断 642"/>
        <xdr:cNvSpPr/>
      </xdr:nvSpPr>
      <xdr:spPr>
        <a:xfrm>
          <a:off x="15430500" y="13313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78</xdr:row>
      <xdr:rowOff>33495</xdr:rowOff>
    </xdr:from>
    <xdr:ext cx="378565" cy="259045"/>
    <xdr:sp macro="" textlink="">
      <xdr:nvSpPr>
        <xdr:cNvPr id="644" name="テキスト ボックス 643"/>
        <xdr:cNvSpPr txBox="1"/>
      </xdr:nvSpPr>
      <xdr:spPr>
        <a:xfrm>
          <a:off x="15292017" y="1340659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324</a:t>
          </a:r>
          <a:endParaRPr kumimoji="1" lang="ja-JP" altLang="en-US" sz="1000" b="1">
            <a:solidFill>
              <a:srgbClr val="000080"/>
            </a:solidFill>
            <a:latin typeface="ＭＳ Ｐゴシック"/>
          </a:endParaRPr>
        </a:p>
      </xdr:txBody>
    </xdr:sp>
    <xdr:clientData/>
  </xdr:oneCellAnchor>
  <xdr:twoCellAnchor>
    <xdr:from>
      <xdr:col>19</xdr:col>
      <xdr:colOff>644525</xdr:colOff>
      <xdr:row>76</xdr:row>
      <xdr:rowOff>149758</xdr:rowOff>
    </xdr:from>
    <xdr:to>
      <xdr:col>21</xdr:col>
      <xdr:colOff>161925</xdr:colOff>
      <xdr:row>77</xdr:row>
      <xdr:rowOff>34086</xdr:rowOff>
    </xdr:to>
    <xdr:cxnSp macro="">
      <xdr:nvCxnSpPr>
        <xdr:cNvPr id="645" name="直線コネクタ 644"/>
        <xdr:cNvCxnSpPr/>
      </xdr:nvCxnSpPr>
      <xdr:spPr>
        <a:xfrm flipV="1">
          <a:off x="13703300" y="13179958"/>
          <a:ext cx="889000" cy="557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77</xdr:row>
      <xdr:rowOff>61925</xdr:rowOff>
    </xdr:from>
    <xdr:to>
      <xdr:col>21</xdr:col>
      <xdr:colOff>212725</xdr:colOff>
      <xdr:row>77</xdr:row>
      <xdr:rowOff>163525</xdr:rowOff>
    </xdr:to>
    <xdr:sp macro="" textlink="">
      <xdr:nvSpPr>
        <xdr:cNvPr id="646" name="フローチャート : 判断 645"/>
        <xdr:cNvSpPr/>
      </xdr:nvSpPr>
      <xdr:spPr>
        <a:xfrm>
          <a:off x="14541500" y="13263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658442</xdr:colOff>
      <xdr:row>77</xdr:row>
      <xdr:rowOff>154652</xdr:rowOff>
    </xdr:from>
    <xdr:ext cx="378565" cy="259045"/>
    <xdr:sp macro="" textlink="">
      <xdr:nvSpPr>
        <xdr:cNvPr id="647" name="テキスト ボックス 646"/>
        <xdr:cNvSpPr txBox="1"/>
      </xdr:nvSpPr>
      <xdr:spPr>
        <a:xfrm>
          <a:off x="14403017" y="133563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434</a:t>
          </a:r>
          <a:endParaRPr kumimoji="1" lang="ja-JP" altLang="en-US" sz="1000" b="1">
            <a:solidFill>
              <a:srgbClr val="000080"/>
            </a:solidFill>
            <a:latin typeface="ＭＳ Ｐゴシック"/>
          </a:endParaRPr>
        </a:p>
      </xdr:txBody>
    </xdr:sp>
    <xdr:clientData/>
  </xdr:oneCellAnchor>
  <xdr:twoCellAnchor>
    <xdr:from>
      <xdr:col>18</xdr:col>
      <xdr:colOff>441325</xdr:colOff>
      <xdr:row>76</xdr:row>
      <xdr:rowOff>118211</xdr:rowOff>
    </xdr:from>
    <xdr:to>
      <xdr:col>19</xdr:col>
      <xdr:colOff>644525</xdr:colOff>
      <xdr:row>77</xdr:row>
      <xdr:rowOff>34086</xdr:rowOff>
    </xdr:to>
    <xdr:cxnSp macro="">
      <xdr:nvCxnSpPr>
        <xdr:cNvPr id="648" name="直線コネクタ 647"/>
        <xdr:cNvCxnSpPr/>
      </xdr:nvCxnSpPr>
      <xdr:spPr>
        <a:xfrm>
          <a:off x="12814300" y="13148411"/>
          <a:ext cx="889000" cy="87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75</xdr:row>
      <xdr:rowOff>157480</xdr:rowOff>
    </xdr:from>
    <xdr:to>
      <xdr:col>20</xdr:col>
      <xdr:colOff>9525</xdr:colOff>
      <xdr:row>76</xdr:row>
      <xdr:rowOff>87630</xdr:rowOff>
    </xdr:to>
    <xdr:sp macro="" textlink="">
      <xdr:nvSpPr>
        <xdr:cNvPr id="649" name="フローチャート : 判断 648"/>
        <xdr:cNvSpPr/>
      </xdr:nvSpPr>
      <xdr:spPr>
        <a:xfrm>
          <a:off x="13652500" y="13016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455242</xdr:colOff>
      <xdr:row>74</xdr:row>
      <xdr:rowOff>104157</xdr:rowOff>
    </xdr:from>
    <xdr:ext cx="378565" cy="259045"/>
    <xdr:sp macro="" textlink="">
      <xdr:nvSpPr>
        <xdr:cNvPr id="650" name="テキスト ボックス 649"/>
        <xdr:cNvSpPr txBox="1"/>
      </xdr:nvSpPr>
      <xdr:spPr>
        <a:xfrm>
          <a:off x="13514017" y="1279145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975</a:t>
          </a:r>
          <a:endParaRPr kumimoji="1" lang="ja-JP" altLang="en-US" sz="1000" b="1">
            <a:solidFill>
              <a:srgbClr val="000080"/>
            </a:solidFill>
            <a:latin typeface="ＭＳ Ｐゴシック"/>
          </a:endParaRPr>
        </a:p>
      </xdr:txBody>
    </xdr:sp>
    <xdr:clientData/>
  </xdr:oneCellAnchor>
  <xdr:twoCellAnchor>
    <xdr:from>
      <xdr:col>18</xdr:col>
      <xdr:colOff>390525</xdr:colOff>
      <xdr:row>75</xdr:row>
      <xdr:rowOff>141936</xdr:rowOff>
    </xdr:from>
    <xdr:to>
      <xdr:col>18</xdr:col>
      <xdr:colOff>492125</xdr:colOff>
      <xdr:row>76</xdr:row>
      <xdr:rowOff>72086</xdr:rowOff>
    </xdr:to>
    <xdr:sp macro="" textlink="">
      <xdr:nvSpPr>
        <xdr:cNvPr id="651" name="フローチャート : 判断 650"/>
        <xdr:cNvSpPr/>
      </xdr:nvSpPr>
      <xdr:spPr>
        <a:xfrm>
          <a:off x="12763500" y="13000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74</xdr:row>
      <xdr:rowOff>88613</xdr:rowOff>
    </xdr:from>
    <xdr:ext cx="469744" cy="259045"/>
    <xdr:sp macro="" textlink="">
      <xdr:nvSpPr>
        <xdr:cNvPr id="652" name="テキスト ボックス 651"/>
        <xdr:cNvSpPr txBox="1"/>
      </xdr:nvSpPr>
      <xdr:spPr>
        <a:xfrm>
          <a:off x="12579427" y="127759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1,009</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53" name="テキスト ボックス 652"/>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54" name="テキスト ボックス 653"/>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55" name="テキスト ボックス 654"/>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56" name="テキスト ボックス 655"/>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57" name="テキスト ボックス 656"/>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76</xdr:row>
      <xdr:rowOff>8432</xdr:rowOff>
    </xdr:from>
    <xdr:to>
      <xdr:col>23</xdr:col>
      <xdr:colOff>568325</xdr:colOff>
      <xdr:row>76</xdr:row>
      <xdr:rowOff>110032</xdr:rowOff>
    </xdr:to>
    <xdr:sp macro="" textlink="">
      <xdr:nvSpPr>
        <xdr:cNvPr id="658" name="円/楕円 657"/>
        <xdr:cNvSpPr/>
      </xdr:nvSpPr>
      <xdr:spPr>
        <a:xfrm>
          <a:off x="16268700" y="13038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75</xdr:row>
      <xdr:rowOff>31310</xdr:rowOff>
    </xdr:from>
    <xdr:ext cx="378565" cy="259045"/>
    <xdr:sp macro="" textlink="">
      <xdr:nvSpPr>
        <xdr:cNvPr id="659" name="災害復旧費該当値テキスト"/>
        <xdr:cNvSpPr txBox="1"/>
      </xdr:nvSpPr>
      <xdr:spPr>
        <a:xfrm>
          <a:off x="16370300" y="1289006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926</a:t>
          </a:r>
          <a:endParaRPr kumimoji="1" lang="ja-JP" altLang="en-US" sz="1000" b="1">
            <a:solidFill>
              <a:srgbClr val="FF0000"/>
            </a:solidFill>
            <a:latin typeface="ＭＳ Ｐゴシック"/>
          </a:endParaRPr>
        </a:p>
      </xdr:txBody>
    </xdr:sp>
    <xdr:clientData/>
  </xdr:oneCellAnchor>
  <xdr:twoCellAnchor>
    <xdr:from>
      <xdr:col>22</xdr:col>
      <xdr:colOff>314325</xdr:colOff>
      <xdr:row>75</xdr:row>
      <xdr:rowOff>46380</xdr:rowOff>
    </xdr:from>
    <xdr:to>
      <xdr:col>22</xdr:col>
      <xdr:colOff>415925</xdr:colOff>
      <xdr:row>75</xdr:row>
      <xdr:rowOff>147980</xdr:rowOff>
    </xdr:to>
    <xdr:sp macro="" textlink="">
      <xdr:nvSpPr>
        <xdr:cNvPr id="660" name="円/楕円 659"/>
        <xdr:cNvSpPr/>
      </xdr:nvSpPr>
      <xdr:spPr>
        <a:xfrm>
          <a:off x="15430500" y="12905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73</xdr:row>
      <xdr:rowOff>164507</xdr:rowOff>
    </xdr:from>
    <xdr:ext cx="469744" cy="259045"/>
    <xdr:sp macro="" textlink="">
      <xdr:nvSpPr>
        <xdr:cNvPr id="661" name="テキスト ボックス 660"/>
        <xdr:cNvSpPr txBox="1"/>
      </xdr:nvSpPr>
      <xdr:spPr>
        <a:xfrm>
          <a:off x="15246427" y="126803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1,218</a:t>
          </a:r>
          <a:endParaRPr kumimoji="1" lang="ja-JP" altLang="en-US" sz="1000" b="1">
            <a:solidFill>
              <a:srgbClr val="FF0000"/>
            </a:solidFill>
            <a:latin typeface="ＭＳ Ｐゴシック"/>
          </a:endParaRPr>
        </a:p>
      </xdr:txBody>
    </xdr:sp>
    <xdr:clientData/>
  </xdr:oneCellAnchor>
  <xdr:twoCellAnchor>
    <xdr:from>
      <xdr:col>21</xdr:col>
      <xdr:colOff>111125</xdr:colOff>
      <xdr:row>76</xdr:row>
      <xdr:rowOff>98958</xdr:rowOff>
    </xdr:from>
    <xdr:to>
      <xdr:col>21</xdr:col>
      <xdr:colOff>212725</xdr:colOff>
      <xdr:row>77</xdr:row>
      <xdr:rowOff>29108</xdr:rowOff>
    </xdr:to>
    <xdr:sp macro="" textlink="">
      <xdr:nvSpPr>
        <xdr:cNvPr id="662" name="円/楕円 661"/>
        <xdr:cNvSpPr/>
      </xdr:nvSpPr>
      <xdr:spPr>
        <a:xfrm>
          <a:off x="14541500" y="131291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658442</xdr:colOff>
      <xdr:row>75</xdr:row>
      <xdr:rowOff>45635</xdr:rowOff>
    </xdr:from>
    <xdr:ext cx="378565" cy="259045"/>
    <xdr:sp macro="" textlink="">
      <xdr:nvSpPr>
        <xdr:cNvPr id="663" name="テキスト ボックス 662"/>
        <xdr:cNvSpPr txBox="1"/>
      </xdr:nvSpPr>
      <xdr:spPr>
        <a:xfrm>
          <a:off x="14403017" y="1290438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728</a:t>
          </a:r>
          <a:endParaRPr kumimoji="1" lang="ja-JP" altLang="en-US" sz="1000" b="1">
            <a:solidFill>
              <a:srgbClr val="FF0000"/>
            </a:solidFill>
            <a:latin typeface="ＭＳ Ｐゴシック"/>
          </a:endParaRPr>
        </a:p>
      </xdr:txBody>
    </xdr:sp>
    <xdr:clientData/>
  </xdr:oneCellAnchor>
  <xdr:twoCellAnchor>
    <xdr:from>
      <xdr:col>19</xdr:col>
      <xdr:colOff>593725</xdr:colOff>
      <xdr:row>76</xdr:row>
      <xdr:rowOff>154736</xdr:rowOff>
    </xdr:from>
    <xdr:to>
      <xdr:col>20</xdr:col>
      <xdr:colOff>9525</xdr:colOff>
      <xdr:row>77</xdr:row>
      <xdr:rowOff>84886</xdr:rowOff>
    </xdr:to>
    <xdr:sp macro="" textlink="">
      <xdr:nvSpPr>
        <xdr:cNvPr id="664" name="円/楕円 663"/>
        <xdr:cNvSpPr/>
      </xdr:nvSpPr>
      <xdr:spPr>
        <a:xfrm>
          <a:off x="13652500" y="13184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455242</xdr:colOff>
      <xdr:row>77</xdr:row>
      <xdr:rowOff>76013</xdr:rowOff>
    </xdr:from>
    <xdr:ext cx="378565" cy="259045"/>
    <xdr:sp macro="" textlink="">
      <xdr:nvSpPr>
        <xdr:cNvPr id="665" name="テキスト ボックス 664"/>
        <xdr:cNvSpPr txBox="1"/>
      </xdr:nvSpPr>
      <xdr:spPr>
        <a:xfrm>
          <a:off x="13514017" y="1327766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606</a:t>
          </a:r>
          <a:endParaRPr kumimoji="1" lang="ja-JP" altLang="en-US" sz="1000" b="1">
            <a:solidFill>
              <a:srgbClr val="FF0000"/>
            </a:solidFill>
            <a:latin typeface="ＭＳ Ｐゴシック"/>
          </a:endParaRPr>
        </a:p>
      </xdr:txBody>
    </xdr:sp>
    <xdr:clientData/>
  </xdr:oneCellAnchor>
  <xdr:twoCellAnchor>
    <xdr:from>
      <xdr:col>18</xdr:col>
      <xdr:colOff>390525</xdr:colOff>
      <xdr:row>76</xdr:row>
      <xdr:rowOff>67411</xdr:rowOff>
    </xdr:from>
    <xdr:to>
      <xdr:col>18</xdr:col>
      <xdr:colOff>492125</xdr:colOff>
      <xdr:row>76</xdr:row>
      <xdr:rowOff>169011</xdr:rowOff>
    </xdr:to>
    <xdr:sp macro="" textlink="">
      <xdr:nvSpPr>
        <xdr:cNvPr id="666" name="円/楕円 665"/>
        <xdr:cNvSpPr/>
      </xdr:nvSpPr>
      <xdr:spPr>
        <a:xfrm>
          <a:off x="12763500" y="13097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252042</xdr:colOff>
      <xdr:row>76</xdr:row>
      <xdr:rowOff>160138</xdr:rowOff>
    </xdr:from>
    <xdr:ext cx="378565" cy="259045"/>
    <xdr:sp macro="" textlink="">
      <xdr:nvSpPr>
        <xdr:cNvPr id="667" name="テキスト ボックス 666"/>
        <xdr:cNvSpPr txBox="1"/>
      </xdr:nvSpPr>
      <xdr:spPr>
        <a:xfrm>
          <a:off x="12625017" y="1319033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797</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68" name="正方形/長方形 667"/>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69" name="正方形/長方形 668"/>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70" name="正方形/長方形 669"/>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6/39</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71" name="正方形/長方形 670"/>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72" name="正方形/長方形 671"/>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43,851</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73" name="正方形/長方形 672"/>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74" name="正方形/長方形 673"/>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62,734</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75" name="正方形/長方形 674"/>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76" name="テキスト ボックス 675"/>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77" name="直線コネクタ 676"/>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78" name="直線コネクタ 677"/>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79" name="テキスト ボックス 678"/>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80" name="直線コネクタ 679"/>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35577</xdr:rowOff>
    </xdr:from>
    <xdr:ext cx="531299" cy="259045"/>
    <xdr:sp macro="" textlink="">
      <xdr:nvSpPr>
        <xdr:cNvPr id="681" name="テキスト ボックス 680"/>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82" name="直線コネクタ 681"/>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93</xdr:row>
      <xdr:rowOff>168927</xdr:rowOff>
    </xdr:from>
    <xdr:ext cx="531299" cy="259045"/>
    <xdr:sp macro="" textlink="">
      <xdr:nvSpPr>
        <xdr:cNvPr id="683" name="テキスト ボックス 682"/>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84" name="直線コネクタ 683"/>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91</xdr:row>
      <xdr:rowOff>130827</xdr:rowOff>
    </xdr:from>
    <xdr:ext cx="531299" cy="259045"/>
    <xdr:sp macro="" textlink="">
      <xdr:nvSpPr>
        <xdr:cNvPr id="685" name="テキスト ボックス 684"/>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86" name="直線コネクタ 685"/>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89</xdr:row>
      <xdr:rowOff>92727</xdr:rowOff>
    </xdr:from>
    <xdr:ext cx="531299" cy="259045"/>
    <xdr:sp macro="" textlink="">
      <xdr:nvSpPr>
        <xdr:cNvPr id="687" name="テキスト ボックス 686"/>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88" name="直線コネクタ 687"/>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89" name="テキスト ボックス 688"/>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90"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91</xdr:row>
      <xdr:rowOff>43117</xdr:rowOff>
    </xdr:from>
    <xdr:to>
      <xdr:col>23</xdr:col>
      <xdr:colOff>516889</xdr:colOff>
      <xdr:row>97</xdr:row>
      <xdr:rowOff>104724</xdr:rowOff>
    </xdr:to>
    <xdr:cxnSp macro="">
      <xdr:nvCxnSpPr>
        <xdr:cNvPr id="691" name="直線コネクタ 690"/>
        <xdr:cNvCxnSpPr/>
      </xdr:nvCxnSpPr>
      <xdr:spPr>
        <a:xfrm flipV="1">
          <a:off x="16317595" y="15645067"/>
          <a:ext cx="1269" cy="109030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97</xdr:row>
      <xdr:rowOff>108551</xdr:rowOff>
    </xdr:from>
    <xdr:ext cx="534377" cy="259045"/>
    <xdr:sp macro="" textlink="">
      <xdr:nvSpPr>
        <xdr:cNvPr id="692" name="公債費最小値テキスト"/>
        <xdr:cNvSpPr txBox="1"/>
      </xdr:nvSpPr>
      <xdr:spPr>
        <a:xfrm>
          <a:off x="16370300" y="167392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14,836</a:t>
          </a:r>
          <a:endParaRPr kumimoji="1" lang="ja-JP" altLang="en-US" sz="1000" b="1">
            <a:latin typeface="ＭＳ Ｐゴシック"/>
          </a:endParaRPr>
        </a:p>
      </xdr:txBody>
    </xdr:sp>
    <xdr:clientData/>
  </xdr:oneCellAnchor>
  <xdr:twoCellAnchor>
    <xdr:from>
      <xdr:col>23</xdr:col>
      <xdr:colOff>428625</xdr:colOff>
      <xdr:row>97</xdr:row>
      <xdr:rowOff>104724</xdr:rowOff>
    </xdr:from>
    <xdr:to>
      <xdr:col>23</xdr:col>
      <xdr:colOff>606425</xdr:colOff>
      <xdr:row>97</xdr:row>
      <xdr:rowOff>104724</xdr:rowOff>
    </xdr:to>
    <xdr:cxnSp macro="">
      <xdr:nvCxnSpPr>
        <xdr:cNvPr id="693" name="直線コネクタ 692"/>
        <xdr:cNvCxnSpPr/>
      </xdr:nvCxnSpPr>
      <xdr:spPr>
        <a:xfrm>
          <a:off x="16230600" y="167353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161244</xdr:rowOff>
    </xdr:from>
    <xdr:ext cx="534377" cy="259045"/>
    <xdr:sp macro="" textlink="">
      <xdr:nvSpPr>
        <xdr:cNvPr id="694" name="公債費最大値テキスト"/>
        <xdr:cNvSpPr txBox="1"/>
      </xdr:nvSpPr>
      <xdr:spPr>
        <a:xfrm>
          <a:off x="16370300" y="154202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72,070</a:t>
          </a:r>
          <a:endParaRPr kumimoji="1" lang="ja-JP" altLang="en-US" sz="1000" b="1">
            <a:latin typeface="ＭＳ Ｐゴシック"/>
          </a:endParaRPr>
        </a:p>
      </xdr:txBody>
    </xdr:sp>
    <xdr:clientData/>
  </xdr:oneCellAnchor>
  <xdr:twoCellAnchor>
    <xdr:from>
      <xdr:col>23</xdr:col>
      <xdr:colOff>428625</xdr:colOff>
      <xdr:row>91</xdr:row>
      <xdr:rowOff>43117</xdr:rowOff>
    </xdr:from>
    <xdr:to>
      <xdr:col>23</xdr:col>
      <xdr:colOff>606425</xdr:colOff>
      <xdr:row>91</xdr:row>
      <xdr:rowOff>43117</xdr:rowOff>
    </xdr:to>
    <xdr:cxnSp macro="">
      <xdr:nvCxnSpPr>
        <xdr:cNvPr id="695" name="直線コネクタ 694"/>
        <xdr:cNvCxnSpPr/>
      </xdr:nvCxnSpPr>
      <xdr:spPr>
        <a:xfrm>
          <a:off x="16230600" y="156450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93</xdr:row>
      <xdr:rowOff>75788</xdr:rowOff>
    </xdr:from>
    <xdr:to>
      <xdr:col>23</xdr:col>
      <xdr:colOff>517525</xdr:colOff>
      <xdr:row>93</xdr:row>
      <xdr:rowOff>122402</xdr:rowOff>
    </xdr:to>
    <xdr:cxnSp macro="">
      <xdr:nvCxnSpPr>
        <xdr:cNvPr id="696" name="直線コネクタ 695"/>
        <xdr:cNvCxnSpPr/>
      </xdr:nvCxnSpPr>
      <xdr:spPr>
        <a:xfrm>
          <a:off x="15481300" y="16020638"/>
          <a:ext cx="838200" cy="466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95</xdr:row>
      <xdr:rowOff>18959</xdr:rowOff>
    </xdr:from>
    <xdr:ext cx="534377" cy="259045"/>
    <xdr:sp macro="" textlink="">
      <xdr:nvSpPr>
        <xdr:cNvPr id="697" name="公債費平均値テキスト"/>
        <xdr:cNvSpPr txBox="1"/>
      </xdr:nvSpPr>
      <xdr:spPr>
        <a:xfrm>
          <a:off x="16370300" y="1630670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33,539</a:t>
          </a:r>
          <a:endParaRPr kumimoji="1" lang="ja-JP" altLang="en-US" sz="1000" b="1">
            <a:solidFill>
              <a:srgbClr val="000080"/>
            </a:solidFill>
            <a:latin typeface="ＭＳ Ｐゴシック"/>
          </a:endParaRPr>
        </a:p>
      </xdr:txBody>
    </xdr:sp>
    <xdr:clientData/>
  </xdr:oneCellAnchor>
  <xdr:twoCellAnchor>
    <xdr:from>
      <xdr:col>23</xdr:col>
      <xdr:colOff>466725</xdr:colOff>
      <xdr:row>95</xdr:row>
      <xdr:rowOff>40532</xdr:rowOff>
    </xdr:from>
    <xdr:to>
      <xdr:col>23</xdr:col>
      <xdr:colOff>568325</xdr:colOff>
      <xdr:row>95</xdr:row>
      <xdr:rowOff>142132</xdr:rowOff>
    </xdr:to>
    <xdr:sp macro="" textlink="">
      <xdr:nvSpPr>
        <xdr:cNvPr id="698" name="フローチャート : 判断 697"/>
        <xdr:cNvSpPr/>
      </xdr:nvSpPr>
      <xdr:spPr>
        <a:xfrm>
          <a:off x="16268700" y="16328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93</xdr:row>
      <xdr:rowOff>56662</xdr:rowOff>
    </xdr:from>
    <xdr:to>
      <xdr:col>22</xdr:col>
      <xdr:colOff>365125</xdr:colOff>
      <xdr:row>93</xdr:row>
      <xdr:rowOff>75788</xdr:rowOff>
    </xdr:to>
    <xdr:cxnSp macro="">
      <xdr:nvCxnSpPr>
        <xdr:cNvPr id="699" name="直線コネクタ 698"/>
        <xdr:cNvCxnSpPr/>
      </xdr:nvCxnSpPr>
      <xdr:spPr>
        <a:xfrm>
          <a:off x="14592300" y="16001512"/>
          <a:ext cx="889000" cy="19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95</xdr:row>
      <xdr:rowOff>5784</xdr:rowOff>
    </xdr:from>
    <xdr:to>
      <xdr:col>22</xdr:col>
      <xdr:colOff>415925</xdr:colOff>
      <xdr:row>95</xdr:row>
      <xdr:rowOff>107384</xdr:rowOff>
    </xdr:to>
    <xdr:sp macro="" textlink="">
      <xdr:nvSpPr>
        <xdr:cNvPr id="700" name="フローチャート : 判断 699"/>
        <xdr:cNvSpPr/>
      </xdr:nvSpPr>
      <xdr:spPr>
        <a:xfrm>
          <a:off x="15430500" y="16293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95</xdr:row>
      <xdr:rowOff>98511</xdr:rowOff>
    </xdr:from>
    <xdr:ext cx="534377" cy="259045"/>
    <xdr:sp macro="" textlink="">
      <xdr:nvSpPr>
        <xdr:cNvPr id="701" name="テキスト ボックス 700"/>
        <xdr:cNvSpPr txBox="1"/>
      </xdr:nvSpPr>
      <xdr:spPr>
        <a:xfrm>
          <a:off x="15214111" y="163862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35,363</a:t>
          </a:r>
          <a:endParaRPr kumimoji="1" lang="ja-JP" altLang="en-US" sz="1000" b="1">
            <a:solidFill>
              <a:srgbClr val="000080"/>
            </a:solidFill>
            <a:latin typeface="ＭＳ Ｐゴシック"/>
          </a:endParaRPr>
        </a:p>
      </xdr:txBody>
    </xdr:sp>
    <xdr:clientData/>
  </xdr:oneCellAnchor>
  <xdr:twoCellAnchor>
    <xdr:from>
      <xdr:col>19</xdr:col>
      <xdr:colOff>644525</xdr:colOff>
      <xdr:row>93</xdr:row>
      <xdr:rowOff>51575</xdr:rowOff>
    </xdr:from>
    <xdr:to>
      <xdr:col>21</xdr:col>
      <xdr:colOff>161925</xdr:colOff>
      <xdr:row>93</xdr:row>
      <xdr:rowOff>56662</xdr:rowOff>
    </xdr:to>
    <xdr:cxnSp macro="">
      <xdr:nvCxnSpPr>
        <xdr:cNvPr id="702" name="直線コネクタ 701"/>
        <xdr:cNvCxnSpPr/>
      </xdr:nvCxnSpPr>
      <xdr:spPr>
        <a:xfrm>
          <a:off x="13703300" y="15996425"/>
          <a:ext cx="889000" cy="5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95</xdr:row>
      <xdr:rowOff>7308</xdr:rowOff>
    </xdr:from>
    <xdr:to>
      <xdr:col>21</xdr:col>
      <xdr:colOff>212725</xdr:colOff>
      <xdr:row>95</xdr:row>
      <xdr:rowOff>108908</xdr:rowOff>
    </xdr:to>
    <xdr:sp macro="" textlink="">
      <xdr:nvSpPr>
        <xdr:cNvPr id="703" name="フローチャート : 判断 702"/>
        <xdr:cNvSpPr/>
      </xdr:nvSpPr>
      <xdr:spPr>
        <a:xfrm>
          <a:off x="14541500" y="162950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95</xdr:row>
      <xdr:rowOff>100035</xdr:rowOff>
    </xdr:from>
    <xdr:ext cx="534377" cy="259045"/>
    <xdr:sp macro="" textlink="">
      <xdr:nvSpPr>
        <xdr:cNvPr id="704" name="テキスト ボックス 703"/>
        <xdr:cNvSpPr txBox="1"/>
      </xdr:nvSpPr>
      <xdr:spPr>
        <a:xfrm>
          <a:off x="14325111" y="163877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35,283</a:t>
          </a:r>
          <a:endParaRPr kumimoji="1" lang="ja-JP" altLang="en-US" sz="1000" b="1">
            <a:solidFill>
              <a:srgbClr val="000080"/>
            </a:solidFill>
            <a:latin typeface="ＭＳ Ｐゴシック"/>
          </a:endParaRPr>
        </a:p>
      </xdr:txBody>
    </xdr:sp>
    <xdr:clientData/>
  </xdr:oneCellAnchor>
  <xdr:twoCellAnchor>
    <xdr:from>
      <xdr:col>18</xdr:col>
      <xdr:colOff>441325</xdr:colOff>
      <xdr:row>93</xdr:row>
      <xdr:rowOff>30029</xdr:rowOff>
    </xdr:from>
    <xdr:to>
      <xdr:col>19</xdr:col>
      <xdr:colOff>644525</xdr:colOff>
      <xdr:row>93</xdr:row>
      <xdr:rowOff>51575</xdr:rowOff>
    </xdr:to>
    <xdr:cxnSp macro="">
      <xdr:nvCxnSpPr>
        <xdr:cNvPr id="705" name="直線コネクタ 704"/>
        <xdr:cNvCxnSpPr/>
      </xdr:nvCxnSpPr>
      <xdr:spPr>
        <a:xfrm>
          <a:off x="12814300" y="15974879"/>
          <a:ext cx="889000" cy="215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95</xdr:row>
      <xdr:rowOff>11881</xdr:rowOff>
    </xdr:from>
    <xdr:to>
      <xdr:col>20</xdr:col>
      <xdr:colOff>9525</xdr:colOff>
      <xdr:row>95</xdr:row>
      <xdr:rowOff>113481</xdr:rowOff>
    </xdr:to>
    <xdr:sp macro="" textlink="">
      <xdr:nvSpPr>
        <xdr:cNvPr id="706" name="フローチャート : 判断 705"/>
        <xdr:cNvSpPr/>
      </xdr:nvSpPr>
      <xdr:spPr>
        <a:xfrm>
          <a:off x="13652500" y="16299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95</xdr:row>
      <xdr:rowOff>104608</xdr:rowOff>
    </xdr:from>
    <xdr:ext cx="534377" cy="259045"/>
    <xdr:sp macro="" textlink="">
      <xdr:nvSpPr>
        <xdr:cNvPr id="707" name="テキスト ボックス 706"/>
        <xdr:cNvSpPr txBox="1"/>
      </xdr:nvSpPr>
      <xdr:spPr>
        <a:xfrm>
          <a:off x="13436111" y="163923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35,043</a:t>
          </a:r>
          <a:endParaRPr kumimoji="1" lang="ja-JP" altLang="en-US" sz="1000" b="1">
            <a:solidFill>
              <a:srgbClr val="000080"/>
            </a:solidFill>
            <a:latin typeface="ＭＳ Ｐゴシック"/>
          </a:endParaRPr>
        </a:p>
      </xdr:txBody>
    </xdr:sp>
    <xdr:clientData/>
  </xdr:oneCellAnchor>
  <xdr:twoCellAnchor>
    <xdr:from>
      <xdr:col>18</xdr:col>
      <xdr:colOff>390525</xdr:colOff>
      <xdr:row>95</xdr:row>
      <xdr:rowOff>12128</xdr:rowOff>
    </xdr:from>
    <xdr:to>
      <xdr:col>18</xdr:col>
      <xdr:colOff>492125</xdr:colOff>
      <xdr:row>95</xdr:row>
      <xdr:rowOff>113728</xdr:rowOff>
    </xdr:to>
    <xdr:sp macro="" textlink="">
      <xdr:nvSpPr>
        <xdr:cNvPr id="708" name="フローチャート : 判断 707"/>
        <xdr:cNvSpPr/>
      </xdr:nvSpPr>
      <xdr:spPr>
        <a:xfrm>
          <a:off x="12763500" y="162998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95</xdr:row>
      <xdr:rowOff>104855</xdr:rowOff>
    </xdr:from>
    <xdr:ext cx="534377" cy="259045"/>
    <xdr:sp macro="" textlink="">
      <xdr:nvSpPr>
        <xdr:cNvPr id="709" name="テキスト ボックス 708"/>
        <xdr:cNvSpPr txBox="1"/>
      </xdr:nvSpPr>
      <xdr:spPr>
        <a:xfrm>
          <a:off x="12547111" y="163926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35,030</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710" name="テキスト ボックス 709"/>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11" name="テキスト ボックス 710"/>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12" name="テキスト ボックス 711"/>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13" name="テキスト ボックス 712"/>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14" name="テキスト ボックス 713"/>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93</xdr:row>
      <xdr:rowOff>71602</xdr:rowOff>
    </xdr:from>
    <xdr:to>
      <xdr:col>23</xdr:col>
      <xdr:colOff>568325</xdr:colOff>
      <xdr:row>94</xdr:row>
      <xdr:rowOff>1752</xdr:rowOff>
    </xdr:to>
    <xdr:sp macro="" textlink="">
      <xdr:nvSpPr>
        <xdr:cNvPr id="715" name="円/楕円 714"/>
        <xdr:cNvSpPr/>
      </xdr:nvSpPr>
      <xdr:spPr>
        <a:xfrm>
          <a:off x="16268700" y="16016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92</xdr:row>
      <xdr:rowOff>94479</xdr:rowOff>
    </xdr:from>
    <xdr:ext cx="534377" cy="259045"/>
    <xdr:sp macro="" textlink="">
      <xdr:nvSpPr>
        <xdr:cNvPr id="716" name="公債費該当値テキスト"/>
        <xdr:cNvSpPr txBox="1"/>
      </xdr:nvSpPr>
      <xdr:spPr>
        <a:xfrm>
          <a:off x="16370300" y="158678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49,908</a:t>
          </a:r>
          <a:endParaRPr kumimoji="1" lang="ja-JP" altLang="en-US" sz="1000" b="1">
            <a:solidFill>
              <a:srgbClr val="FF0000"/>
            </a:solidFill>
            <a:latin typeface="ＭＳ Ｐゴシック"/>
          </a:endParaRPr>
        </a:p>
      </xdr:txBody>
    </xdr:sp>
    <xdr:clientData/>
  </xdr:oneCellAnchor>
  <xdr:twoCellAnchor>
    <xdr:from>
      <xdr:col>22</xdr:col>
      <xdr:colOff>314325</xdr:colOff>
      <xdr:row>93</xdr:row>
      <xdr:rowOff>24988</xdr:rowOff>
    </xdr:from>
    <xdr:to>
      <xdr:col>22</xdr:col>
      <xdr:colOff>415925</xdr:colOff>
      <xdr:row>93</xdr:row>
      <xdr:rowOff>126588</xdr:rowOff>
    </xdr:to>
    <xdr:sp macro="" textlink="">
      <xdr:nvSpPr>
        <xdr:cNvPr id="717" name="円/楕円 716"/>
        <xdr:cNvSpPr/>
      </xdr:nvSpPr>
      <xdr:spPr>
        <a:xfrm>
          <a:off x="15430500" y="15969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91</xdr:row>
      <xdr:rowOff>143115</xdr:rowOff>
    </xdr:from>
    <xdr:ext cx="534377" cy="259045"/>
    <xdr:sp macro="" textlink="">
      <xdr:nvSpPr>
        <xdr:cNvPr id="718" name="テキスト ボックス 717"/>
        <xdr:cNvSpPr txBox="1"/>
      </xdr:nvSpPr>
      <xdr:spPr>
        <a:xfrm>
          <a:off x="15214111" y="157450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52,355</a:t>
          </a:r>
          <a:endParaRPr kumimoji="1" lang="ja-JP" altLang="en-US" sz="1000" b="1">
            <a:solidFill>
              <a:srgbClr val="FF0000"/>
            </a:solidFill>
            <a:latin typeface="ＭＳ Ｐゴシック"/>
          </a:endParaRPr>
        </a:p>
      </xdr:txBody>
    </xdr:sp>
    <xdr:clientData/>
  </xdr:oneCellAnchor>
  <xdr:twoCellAnchor>
    <xdr:from>
      <xdr:col>21</xdr:col>
      <xdr:colOff>111125</xdr:colOff>
      <xdr:row>93</xdr:row>
      <xdr:rowOff>5862</xdr:rowOff>
    </xdr:from>
    <xdr:to>
      <xdr:col>21</xdr:col>
      <xdr:colOff>212725</xdr:colOff>
      <xdr:row>93</xdr:row>
      <xdr:rowOff>107462</xdr:rowOff>
    </xdr:to>
    <xdr:sp macro="" textlink="">
      <xdr:nvSpPr>
        <xdr:cNvPr id="719" name="円/楕円 718"/>
        <xdr:cNvSpPr/>
      </xdr:nvSpPr>
      <xdr:spPr>
        <a:xfrm>
          <a:off x="14541500" y="15950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91</xdr:row>
      <xdr:rowOff>123989</xdr:rowOff>
    </xdr:from>
    <xdr:ext cx="534377" cy="259045"/>
    <xdr:sp macro="" textlink="">
      <xdr:nvSpPr>
        <xdr:cNvPr id="720" name="テキスト ボックス 719"/>
        <xdr:cNvSpPr txBox="1"/>
      </xdr:nvSpPr>
      <xdr:spPr>
        <a:xfrm>
          <a:off x="14325111" y="157259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53,359</a:t>
          </a:r>
          <a:endParaRPr kumimoji="1" lang="ja-JP" altLang="en-US" sz="1000" b="1">
            <a:solidFill>
              <a:srgbClr val="FF0000"/>
            </a:solidFill>
            <a:latin typeface="ＭＳ Ｐゴシック"/>
          </a:endParaRPr>
        </a:p>
      </xdr:txBody>
    </xdr:sp>
    <xdr:clientData/>
  </xdr:oneCellAnchor>
  <xdr:twoCellAnchor>
    <xdr:from>
      <xdr:col>19</xdr:col>
      <xdr:colOff>593725</xdr:colOff>
      <xdr:row>93</xdr:row>
      <xdr:rowOff>775</xdr:rowOff>
    </xdr:from>
    <xdr:to>
      <xdr:col>20</xdr:col>
      <xdr:colOff>9525</xdr:colOff>
      <xdr:row>93</xdr:row>
      <xdr:rowOff>102375</xdr:rowOff>
    </xdr:to>
    <xdr:sp macro="" textlink="">
      <xdr:nvSpPr>
        <xdr:cNvPr id="721" name="円/楕円 720"/>
        <xdr:cNvSpPr/>
      </xdr:nvSpPr>
      <xdr:spPr>
        <a:xfrm>
          <a:off x="13652500" y="15945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91</xdr:row>
      <xdr:rowOff>118902</xdr:rowOff>
    </xdr:from>
    <xdr:ext cx="534377" cy="259045"/>
    <xdr:sp macro="" textlink="">
      <xdr:nvSpPr>
        <xdr:cNvPr id="722" name="テキスト ボックス 721"/>
        <xdr:cNvSpPr txBox="1"/>
      </xdr:nvSpPr>
      <xdr:spPr>
        <a:xfrm>
          <a:off x="13436111" y="157208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53,626</a:t>
          </a:r>
          <a:endParaRPr kumimoji="1" lang="ja-JP" altLang="en-US" sz="1000" b="1">
            <a:solidFill>
              <a:srgbClr val="FF0000"/>
            </a:solidFill>
            <a:latin typeface="ＭＳ Ｐゴシック"/>
          </a:endParaRPr>
        </a:p>
      </xdr:txBody>
    </xdr:sp>
    <xdr:clientData/>
  </xdr:oneCellAnchor>
  <xdr:twoCellAnchor>
    <xdr:from>
      <xdr:col>18</xdr:col>
      <xdr:colOff>390525</xdr:colOff>
      <xdr:row>92</xdr:row>
      <xdr:rowOff>150679</xdr:rowOff>
    </xdr:from>
    <xdr:to>
      <xdr:col>18</xdr:col>
      <xdr:colOff>492125</xdr:colOff>
      <xdr:row>93</xdr:row>
      <xdr:rowOff>80829</xdr:rowOff>
    </xdr:to>
    <xdr:sp macro="" textlink="">
      <xdr:nvSpPr>
        <xdr:cNvPr id="723" name="円/楕円 722"/>
        <xdr:cNvSpPr/>
      </xdr:nvSpPr>
      <xdr:spPr>
        <a:xfrm>
          <a:off x="12763500" y="159240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91</xdr:row>
      <xdr:rowOff>97356</xdr:rowOff>
    </xdr:from>
    <xdr:ext cx="534377" cy="259045"/>
    <xdr:sp macro="" textlink="">
      <xdr:nvSpPr>
        <xdr:cNvPr id="724" name="テキスト ボックス 723"/>
        <xdr:cNvSpPr txBox="1"/>
      </xdr:nvSpPr>
      <xdr:spPr>
        <a:xfrm>
          <a:off x="12547111" y="156993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54,757</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25" name="正方形/長方形 724"/>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26" name="正方形/長方形 725"/>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27" name="正方形/長方形 726"/>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8/39</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28" name="正方形/長方形 727"/>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29" name="正方形/長方形 728"/>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1,127</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30" name="正方形/長方形 729"/>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31" name="正方形/長方形 730"/>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465</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32" name="正方形/長方形 731"/>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33" name="テキスト ボックス 732"/>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34" name="直線コネクタ 733"/>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735" name="直線コネクタ 734"/>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736" name="テキスト ボックス 735"/>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737" name="直線コネクタ 736"/>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35577</xdr:rowOff>
    </xdr:from>
    <xdr:ext cx="467179" cy="259045"/>
    <xdr:sp macro="" textlink="">
      <xdr:nvSpPr>
        <xdr:cNvPr id="738" name="テキスト ボックス 737"/>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739" name="直線コネクタ 738"/>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168927</xdr:rowOff>
    </xdr:from>
    <xdr:ext cx="467179" cy="259045"/>
    <xdr:sp macro="" textlink="">
      <xdr:nvSpPr>
        <xdr:cNvPr id="740" name="テキスト ボックス 739"/>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741" name="直線コネクタ 740"/>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31</xdr:row>
      <xdr:rowOff>130827</xdr:rowOff>
    </xdr:from>
    <xdr:ext cx="467179" cy="259045"/>
    <xdr:sp macro="" textlink="">
      <xdr:nvSpPr>
        <xdr:cNvPr id="742" name="テキスト ボックス 741"/>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43" name="直線コネクタ 742"/>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29</xdr:row>
      <xdr:rowOff>92727</xdr:rowOff>
    </xdr:from>
    <xdr:ext cx="467179" cy="259045"/>
    <xdr:sp macro="" textlink="">
      <xdr:nvSpPr>
        <xdr:cNvPr id="744" name="テキスト ボックス 743"/>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45" name="直線コネクタ 744"/>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27</xdr:row>
      <xdr:rowOff>54627</xdr:rowOff>
    </xdr:from>
    <xdr:ext cx="467179" cy="259045"/>
    <xdr:sp macro="" textlink="">
      <xdr:nvSpPr>
        <xdr:cNvPr id="746" name="テキスト ボックス 745"/>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47"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29</xdr:row>
      <xdr:rowOff>123317</xdr:rowOff>
    </xdr:from>
    <xdr:to>
      <xdr:col>32</xdr:col>
      <xdr:colOff>186689</xdr:colOff>
      <xdr:row>39</xdr:row>
      <xdr:rowOff>44450</xdr:rowOff>
    </xdr:to>
    <xdr:cxnSp macro="">
      <xdr:nvCxnSpPr>
        <xdr:cNvPr id="748" name="直線コネクタ 747"/>
        <xdr:cNvCxnSpPr/>
      </xdr:nvCxnSpPr>
      <xdr:spPr>
        <a:xfrm flipV="1">
          <a:off x="22159595" y="5095367"/>
          <a:ext cx="1269" cy="16356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48277</xdr:rowOff>
    </xdr:from>
    <xdr:ext cx="249299" cy="259045"/>
    <xdr:sp macro="" textlink="">
      <xdr:nvSpPr>
        <xdr:cNvPr id="749" name="諸支出金最小値テキスト"/>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50" name="直線コネクタ 749"/>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28</xdr:row>
      <xdr:rowOff>69994</xdr:rowOff>
    </xdr:from>
    <xdr:ext cx="469744" cy="259045"/>
    <xdr:sp macro="" textlink="">
      <xdr:nvSpPr>
        <xdr:cNvPr id="751" name="諸支出金最大値テキスト"/>
        <xdr:cNvSpPr txBox="1"/>
      </xdr:nvSpPr>
      <xdr:spPr>
        <a:xfrm>
          <a:off x="22212300" y="48705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4,293</a:t>
          </a:r>
          <a:endParaRPr kumimoji="1" lang="ja-JP" altLang="en-US" sz="1000" b="1">
            <a:latin typeface="ＭＳ Ｐゴシック"/>
          </a:endParaRPr>
        </a:p>
      </xdr:txBody>
    </xdr:sp>
    <xdr:clientData/>
  </xdr:oneCellAnchor>
  <xdr:twoCellAnchor>
    <xdr:from>
      <xdr:col>32</xdr:col>
      <xdr:colOff>98425</xdr:colOff>
      <xdr:row>29</xdr:row>
      <xdr:rowOff>123317</xdr:rowOff>
    </xdr:from>
    <xdr:to>
      <xdr:col>32</xdr:col>
      <xdr:colOff>276225</xdr:colOff>
      <xdr:row>29</xdr:row>
      <xdr:rowOff>123317</xdr:rowOff>
    </xdr:to>
    <xdr:cxnSp macro="">
      <xdr:nvCxnSpPr>
        <xdr:cNvPr id="752" name="直線コネクタ 751"/>
        <xdr:cNvCxnSpPr/>
      </xdr:nvCxnSpPr>
      <xdr:spPr>
        <a:xfrm>
          <a:off x="22072600" y="50953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20447</xdr:rowOff>
    </xdr:from>
    <xdr:to>
      <xdr:col>32</xdr:col>
      <xdr:colOff>187325</xdr:colOff>
      <xdr:row>39</xdr:row>
      <xdr:rowOff>25400</xdr:rowOff>
    </xdr:to>
    <xdr:cxnSp macro="">
      <xdr:nvCxnSpPr>
        <xdr:cNvPr id="753" name="直線コネクタ 752"/>
        <xdr:cNvCxnSpPr/>
      </xdr:nvCxnSpPr>
      <xdr:spPr>
        <a:xfrm>
          <a:off x="21323300" y="6706997"/>
          <a:ext cx="838200" cy="4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83964</xdr:rowOff>
    </xdr:from>
    <xdr:ext cx="378565" cy="259045"/>
    <xdr:sp macro="" textlink="">
      <xdr:nvSpPr>
        <xdr:cNvPr id="754" name="諸支出金平均値テキスト"/>
        <xdr:cNvSpPr txBox="1"/>
      </xdr:nvSpPr>
      <xdr:spPr>
        <a:xfrm>
          <a:off x="22212300" y="6427614"/>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273</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61087</xdr:rowOff>
    </xdr:from>
    <xdr:to>
      <xdr:col>32</xdr:col>
      <xdr:colOff>238125</xdr:colOff>
      <xdr:row>38</xdr:row>
      <xdr:rowOff>162687</xdr:rowOff>
    </xdr:to>
    <xdr:sp macro="" textlink="">
      <xdr:nvSpPr>
        <xdr:cNvPr id="755" name="フローチャート : 判断 754"/>
        <xdr:cNvSpPr/>
      </xdr:nvSpPr>
      <xdr:spPr>
        <a:xfrm>
          <a:off x="22110700" y="65761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14351</xdr:rowOff>
    </xdr:from>
    <xdr:to>
      <xdr:col>31</xdr:col>
      <xdr:colOff>34925</xdr:colOff>
      <xdr:row>39</xdr:row>
      <xdr:rowOff>20447</xdr:rowOff>
    </xdr:to>
    <xdr:cxnSp macro="">
      <xdr:nvCxnSpPr>
        <xdr:cNvPr id="756" name="直線コネクタ 755"/>
        <xdr:cNvCxnSpPr/>
      </xdr:nvCxnSpPr>
      <xdr:spPr>
        <a:xfrm>
          <a:off x="20434300" y="6700901"/>
          <a:ext cx="889000" cy="60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26797</xdr:rowOff>
    </xdr:from>
    <xdr:to>
      <xdr:col>31</xdr:col>
      <xdr:colOff>85725</xdr:colOff>
      <xdr:row>38</xdr:row>
      <xdr:rowOff>128397</xdr:rowOff>
    </xdr:to>
    <xdr:sp macro="" textlink="">
      <xdr:nvSpPr>
        <xdr:cNvPr id="757" name="フローチャート : 判断 756"/>
        <xdr:cNvSpPr/>
      </xdr:nvSpPr>
      <xdr:spPr>
        <a:xfrm>
          <a:off x="21272500" y="6541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36</xdr:row>
      <xdr:rowOff>144924</xdr:rowOff>
    </xdr:from>
    <xdr:ext cx="378565" cy="259045"/>
    <xdr:sp macro="" textlink="">
      <xdr:nvSpPr>
        <xdr:cNvPr id="758" name="テキスト ボックス 757"/>
        <xdr:cNvSpPr txBox="1"/>
      </xdr:nvSpPr>
      <xdr:spPr>
        <a:xfrm>
          <a:off x="21134017" y="631712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363</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12065</xdr:rowOff>
    </xdr:from>
    <xdr:to>
      <xdr:col>29</xdr:col>
      <xdr:colOff>517525</xdr:colOff>
      <xdr:row>39</xdr:row>
      <xdr:rowOff>14351</xdr:rowOff>
    </xdr:to>
    <xdr:cxnSp macro="">
      <xdr:nvCxnSpPr>
        <xdr:cNvPr id="759" name="直線コネクタ 758"/>
        <xdr:cNvCxnSpPr/>
      </xdr:nvCxnSpPr>
      <xdr:spPr>
        <a:xfrm>
          <a:off x="19545300" y="6698615"/>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37</xdr:row>
      <xdr:rowOff>154051</xdr:rowOff>
    </xdr:from>
    <xdr:to>
      <xdr:col>29</xdr:col>
      <xdr:colOff>568325</xdr:colOff>
      <xdr:row>38</xdr:row>
      <xdr:rowOff>84201</xdr:rowOff>
    </xdr:to>
    <xdr:sp macro="" textlink="">
      <xdr:nvSpPr>
        <xdr:cNvPr id="760" name="フローチャート : 判断 759"/>
        <xdr:cNvSpPr/>
      </xdr:nvSpPr>
      <xdr:spPr>
        <a:xfrm>
          <a:off x="20383500" y="64977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36</xdr:row>
      <xdr:rowOff>100728</xdr:rowOff>
    </xdr:from>
    <xdr:ext cx="378565" cy="259045"/>
    <xdr:sp macro="" textlink="">
      <xdr:nvSpPr>
        <xdr:cNvPr id="761" name="テキスト ボックス 760"/>
        <xdr:cNvSpPr txBox="1"/>
      </xdr:nvSpPr>
      <xdr:spPr>
        <a:xfrm>
          <a:off x="20245017" y="627292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479</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145034</xdr:rowOff>
    </xdr:from>
    <xdr:to>
      <xdr:col>28</xdr:col>
      <xdr:colOff>314325</xdr:colOff>
      <xdr:row>39</xdr:row>
      <xdr:rowOff>12065</xdr:rowOff>
    </xdr:to>
    <xdr:cxnSp macro="">
      <xdr:nvCxnSpPr>
        <xdr:cNvPr id="762" name="直線コネクタ 761"/>
        <xdr:cNvCxnSpPr/>
      </xdr:nvCxnSpPr>
      <xdr:spPr>
        <a:xfrm>
          <a:off x="18656300" y="6660134"/>
          <a:ext cx="889000" cy="38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37</xdr:row>
      <xdr:rowOff>107569</xdr:rowOff>
    </xdr:from>
    <xdr:to>
      <xdr:col>28</xdr:col>
      <xdr:colOff>365125</xdr:colOff>
      <xdr:row>38</xdr:row>
      <xdr:rowOff>37719</xdr:rowOff>
    </xdr:to>
    <xdr:sp macro="" textlink="">
      <xdr:nvSpPr>
        <xdr:cNvPr id="763" name="フローチャート : 判断 762"/>
        <xdr:cNvSpPr/>
      </xdr:nvSpPr>
      <xdr:spPr>
        <a:xfrm>
          <a:off x="19494500" y="64512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36</xdr:row>
      <xdr:rowOff>54246</xdr:rowOff>
    </xdr:from>
    <xdr:ext cx="378565" cy="259045"/>
    <xdr:sp macro="" textlink="">
      <xdr:nvSpPr>
        <xdr:cNvPr id="764" name="テキスト ボックス 763"/>
        <xdr:cNvSpPr txBox="1"/>
      </xdr:nvSpPr>
      <xdr:spPr>
        <a:xfrm>
          <a:off x="19356017" y="622644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601</a:t>
          </a:r>
          <a:endParaRPr kumimoji="1" lang="ja-JP" altLang="en-US" sz="1000" b="1">
            <a:solidFill>
              <a:srgbClr val="000080"/>
            </a:solidFill>
            <a:latin typeface="ＭＳ Ｐゴシック"/>
          </a:endParaRPr>
        </a:p>
      </xdr:txBody>
    </xdr:sp>
    <xdr:clientData/>
  </xdr:oneCellAnchor>
  <xdr:twoCellAnchor>
    <xdr:from>
      <xdr:col>27</xdr:col>
      <xdr:colOff>60325</xdr:colOff>
      <xdr:row>37</xdr:row>
      <xdr:rowOff>10414</xdr:rowOff>
    </xdr:from>
    <xdr:to>
      <xdr:col>27</xdr:col>
      <xdr:colOff>161925</xdr:colOff>
      <xdr:row>37</xdr:row>
      <xdr:rowOff>112014</xdr:rowOff>
    </xdr:to>
    <xdr:sp macro="" textlink="">
      <xdr:nvSpPr>
        <xdr:cNvPr id="765" name="フローチャート : 判断 764"/>
        <xdr:cNvSpPr/>
      </xdr:nvSpPr>
      <xdr:spPr>
        <a:xfrm>
          <a:off x="18605500" y="6354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35</xdr:row>
      <xdr:rowOff>128541</xdr:rowOff>
    </xdr:from>
    <xdr:ext cx="378565" cy="259045"/>
    <xdr:sp macro="" textlink="">
      <xdr:nvSpPr>
        <xdr:cNvPr id="766" name="テキスト ボックス 765"/>
        <xdr:cNvSpPr txBox="1"/>
      </xdr:nvSpPr>
      <xdr:spPr>
        <a:xfrm>
          <a:off x="18467017" y="612929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67" name="テキスト ボックス 766"/>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68" name="テキスト ボックス 767"/>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69" name="テキスト ボックス 768"/>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70" name="テキスト ボックス 769"/>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71" name="テキスト ボックス 770"/>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146050</xdr:rowOff>
    </xdr:from>
    <xdr:to>
      <xdr:col>32</xdr:col>
      <xdr:colOff>238125</xdr:colOff>
      <xdr:row>39</xdr:row>
      <xdr:rowOff>76200</xdr:rowOff>
    </xdr:to>
    <xdr:sp macro="" textlink="">
      <xdr:nvSpPr>
        <xdr:cNvPr id="772" name="円/楕円 771"/>
        <xdr:cNvSpPr/>
      </xdr:nvSpPr>
      <xdr:spPr>
        <a:xfrm>
          <a:off x="22110700" y="6661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60977</xdr:rowOff>
    </xdr:from>
    <xdr:ext cx="313932" cy="259045"/>
    <xdr:sp macro="" textlink="">
      <xdr:nvSpPr>
        <xdr:cNvPr id="773" name="諸支出金該当値テキスト"/>
        <xdr:cNvSpPr txBox="1"/>
      </xdr:nvSpPr>
      <xdr:spPr>
        <a:xfrm>
          <a:off x="22212300" y="657607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141097</xdr:rowOff>
    </xdr:from>
    <xdr:to>
      <xdr:col>31</xdr:col>
      <xdr:colOff>85725</xdr:colOff>
      <xdr:row>39</xdr:row>
      <xdr:rowOff>71247</xdr:rowOff>
    </xdr:to>
    <xdr:sp macro="" textlink="">
      <xdr:nvSpPr>
        <xdr:cNvPr id="774" name="円/楕円 773"/>
        <xdr:cNvSpPr/>
      </xdr:nvSpPr>
      <xdr:spPr>
        <a:xfrm>
          <a:off x="21272500" y="66561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563758</xdr:colOff>
      <xdr:row>39</xdr:row>
      <xdr:rowOff>62374</xdr:rowOff>
    </xdr:from>
    <xdr:ext cx="313932" cy="259045"/>
    <xdr:sp macro="" textlink="">
      <xdr:nvSpPr>
        <xdr:cNvPr id="775" name="テキスト ボックス 774"/>
        <xdr:cNvSpPr txBox="1"/>
      </xdr:nvSpPr>
      <xdr:spPr>
        <a:xfrm>
          <a:off x="21166333" y="674892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135001</xdr:rowOff>
    </xdr:from>
    <xdr:to>
      <xdr:col>29</xdr:col>
      <xdr:colOff>568325</xdr:colOff>
      <xdr:row>39</xdr:row>
      <xdr:rowOff>65151</xdr:rowOff>
    </xdr:to>
    <xdr:sp macro="" textlink="">
      <xdr:nvSpPr>
        <xdr:cNvPr id="776" name="円/楕円 775"/>
        <xdr:cNvSpPr/>
      </xdr:nvSpPr>
      <xdr:spPr>
        <a:xfrm>
          <a:off x="20383500" y="66501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360558</xdr:colOff>
      <xdr:row>39</xdr:row>
      <xdr:rowOff>56278</xdr:rowOff>
    </xdr:from>
    <xdr:ext cx="313932" cy="259045"/>
    <xdr:sp macro="" textlink="">
      <xdr:nvSpPr>
        <xdr:cNvPr id="777" name="テキスト ボックス 776"/>
        <xdr:cNvSpPr txBox="1"/>
      </xdr:nvSpPr>
      <xdr:spPr>
        <a:xfrm>
          <a:off x="20277333" y="674282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132715</xdr:rowOff>
    </xdr:from>
    <xdr:to>
      <xdr:col>28</xdr:col>
      <xdr:colOff>365125</xdr:colOff>
      <xdr:row>39</xdr:row>
      <xdr:rowOff>62865</xdr:rowOff>
    </xdr:to>
    <xdr:sp macro="" textlink="">
      <xdr:nvSpPr>
        <xdr:cNvPr id="778" name="円/楕円 777"/>
        <xdr:cNvSpPr/>
      </xdr:nvSpPr>
      <xdr:spPr>
        <a:xfrm>
          <a:off x="19494500" y="6647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157358</xdr:colOff>
      <xdr:row>39</xdr:row>
      <xdr:rowOff>53992</xdr:rowOff>
    </xdr:from>
    <xdr:ext cx="313932" cy="259045"/>
    <xdr:sp macro="" textlink="">
      <xdr:nvSpPr>
        <xdr:cNvPr id="779" name="テキスト ボックス 778"/>
        <xdr:cNvSpPr txBox="1"/>
      </xdr:nvSpPr>
      <xdr:spPr>
        <a:xfrm>
          <a:off x="19388333" y="674054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94234</xdr:rowOff>
    </xdr:from>
    <xdr:to>
      <xdr:col>27</xdr:col>
      <xdr:colOff>161925</xdr:colOff>
      <xdr:row>39</xdr:row>
      <xdr:rowOff>24384</xdr:rowOff>
    </xdr:to>
    <xdr:sp macro="" textlink="">
      <xdr:nvSpPr>
        <xdr:cNvPr id="780" name="円/楕円 779"/>
        <xdr:cNvSpPr/>
      </xdr:nvSpPr>
      <xdr:spPr>
        <a:xfrm>
          <a:off x="18605500" y="6609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39</xdr:row>
      <xdr:rowOff>15511</xdr:rowOff>
    </xdr:from>
    <xdr:ext cx="378565" cy="259045"/>
    <xdr:sp macro="" textlink="">
      <xdr:nvSpPr>
        <xdr:cNvPr id="781" name="テキスト ボックス 780"/>
        <xdr:cNvSpPr txBox="1"/>
      </xdr:nvSpPr>
      <xdr:spPr>
        <a:xfrm>
          <a:off x="18467017" y="670206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82" name="正方形/長方形 781"/>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83" name="正方形/長方形 782"/>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84" name="正方形/長方形 783"/>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85" name="正方形/長方形 784"/>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86" name="正方形/長方形 785"/>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87" name="正方形/長方形 786"/>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長崎県平均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88" name="正方形/長方形 787"/>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89" name="正方形/長方形 788"/>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90" name="テキスト ボックス 789"/>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91" name="直線コネクタ 790"/>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54</xdr:row>
      <xdr:rowOff>139700</xdr:rowOff>
    </xdr:from>
    <xdr:to>
      <xdr:col>33</xdr:col>
      <xdr:colOff>314325</xdr:colOff>
      <xdr:row>54</xdr:row>
      <xdr:rowOff>139700</xdr:rowOff>
    </xdr:to>
    <xdr:cxnSp macro="">
      <xdr:nvCxnSpPr>
        <xdr:cNvPr id="792" name="直線コネクタ 791"/>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53</xdr:row>
      <xdr:rowOff>168927</xdr:rowOff>
    </xdr:from>
    <xdr:ext cx="248786" cy="259045"/>
    <xdr:sp macro="" textlink="">
      <xdr:nvSpPr>
        <xdr:cNvPr id="793" name="テキスト ボックス 792"/>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94" name="直線コネクタ 793"/>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47</xdr:row>
      <xdr:rowOff>54627</xdr:rowOff>
    </xdr:from>
    <xdr:ext cx="248786" cy="259045"/>
    <xdr:sp macro="" textlink="">
      <xdr:nvSpPr>
        <xdr:cNvPr id="795" name="テキスト ボックス 794"/>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96"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54</xdr:row>
      <xdr:rowOff>139700</xdr:rowOff>
    </xdr:from>
    <xdr:to>
      <xdr:col>32</xdr:col>
      <xdr:colOff>186689</xdr:colOff>
      <xdr:row>54</xdr:row>
      <xdr:rowOff>139700</xdr:rowOff>
    </xdr:to>
    <xdr:cxnSp macro="">
      <xdr:nvCxnSpPr>
        <xdr:cNvPr id="797" name="直線コネクタ 796"/>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55</xdr:row>
      <xdr:rowOff>10177</xdr:rowOff>
    </xdr:from>
    <xdr:ext cx="249299" cy="259045"/>
    <xdr:sp macro="" textlink="">
      <xdr:nvSpPr>
        <xdr:cNvPr id="798"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99" name="直線コネクタ 798"/>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53</xdr:row>
      <xdr:rowOff>10177</xdr:rowOff>
    </xdr:from>
    <xdr:ext cx="249299" cy="259045"/>
    <xdr:sp macro="" textlink="">
      <xdr:nvSpPr>
        <xdr:cNvPr id="800"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801" name="直線コネクタ 800"/>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54</xdr:row>
      <xdr:rowOff>139700</xdr:rowOff>
    </xdr:from>
    <xdr:to>
      <xdr:col>32</xdr:col>
      <xdr:colOff>187325</xdr:colOff>
      <xdr:row>54</xdr:row>
      <xdr:rowOff>139700</xdr:rowOff>
    </xdr:to>
    <xdr:cxnSp macro="">
      <xdr:nvCxnSpPr>
        <xdr:cNvPr id="802" name="直線コネクタ 801"/>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54</xdr:row>
      <xdr:rowOff>67327</xdr:rowOff>
    </xdr:from>
    <xdr:ext cx="249299" cy="259045"/>
    <xdr:sp macro="" textlink="">
      <xdr:nvSpPr>
        <xdr:cNvPr id="803"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04" name="フローチャート : 判断 803"/>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54</xdr:row>
      <xdr:rowOff>139700</xdr:rowOff>
    </xdr:from>
    <xdr:to>
      <xdr:col>31</xdr:col>
      <xdr:colOff>34925</xdr:colOff>
      <xdr:row>54</xdr:row>
      <xdr:rowOff>139700</xdr:rowOff>
    </xdr:to>
    <xdr:cxnSp macro="">
      <xdr:nvCxnSpPr>
        <xdr:cNvPr id="805" name="直線コネクタ 804"/>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54</xdr:row>
      <xdr:rowOff>88900</xdr:rowOff>
    </xdr:from>
    <xdr:to>
      <xdr:col>31</xdr:col>
      <xdr:colOff>85725</xdr:colOff>
      <xdr:row>55</xdr:row>
      <xdr:rowOff>19050</xdr:rowOff>
    </xdr:to>
    <xdr:sp macro="" textlink="">
      <xdr:nvSpPr>
        <xdr:cNvPr id="806" name="フローチャート : 判断 805"/>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55</xdr:row>
      <xdr:rowOff>10177</xdr:rowOff>
    </xdr:from>
    <xdr:ext cx="249299" cy="259045"/>
    <xdr:sp macro="" textlink="">
      <xdr:nvSpPr>
        <xdr:cNvPr id="807" name="テキスト ボックス 806"/>
        <xdr:cNvSpPr txBox="1"/>
      </xdr:nvSpPr>
      <xdr:spPr>
        <a:xfrm>
          <a:off x="2119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54</xdr:row>
      <xdr:rowOff>139700</xdr:rowOff>
    </xdr:from>
    <xdr:to>
      <xdr:col>29</xdr:col>
      <xdr:colOff>517525</xdr:colOff>
      <xdr:row>54</xdr:row>
      <xdr:rowOff>139700</xdr:rowOff>
    </xdr:to>
    <xdr:cxnSp macro="">
      <xdr:nvCxnSpPr>
        <xdr:cNvPr id="808" name="直線コネクタ 807"/>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54</xdr:row>
      <xdr:rowOff>88900</xdr:rowOff>
    </xdr:from>
    <xdr:to>
      <xdr:col>29</xdr:col>
      <xdr:colOff>568325</xdr:colOff>
      <xdr:row>55</xdr:row>
      <xdr:rowOff>19050</xdr:rowOff>
    </xdr:to>
    <xdr:sp macro="" textlink="">
      <xdr:nvSpPr>
        <xdr:cNvPr id="809" name="フローチャート : 判断 808"/>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55</xdr:row>
      <xdr:rowOff>10177</xdr:rowOff>
    </xdr:from>
    <xdr:ext cx="249299" cy="259045"/>
    <xdr:sp macro="" textlink="">
      <xdr:nvSpPr>
        <xdr:cNvPr id="810" name="テキスト ボックス 809"/>
        <xdr:cNvSpPr txBox="1"/>
      </xdr:nvSpPr>
      <xdr:spPr>
        <a:xfrm>
          <a:off x="2030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54</xdr:row>
      <xdr:rowOff>139700</xdr:rowOff>
    </xdr:from>
    <xdr:to>
      <xdr:col>28</xdr:col>
      <xdr:colOff>314325</xdr:colOff>
      <xdr:row>54</xdr:row>
      <xdr:rowOff>139700</xdr:rowOff>
    </xdr:to>
    <xdr:cxnSp macro="">
      <xdr:nvCxnSpPr>
        <xdr:cNvPr id="811" name="直線コネクタ 810"/>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54</xdr:row>
      <xdr:rowOff>88900</xdr:rowOff>
    </xdr:from>
    <xdr:to>
      <xdr:col>28</xdr:col>
      <xdr:colOff>365125</xdr:colOff>
      <xdr:row>55</xdr:row>
      <xdr:rowOff>19050</xdr:rowOff>
    </xdr:to>
    <xdr:sp macro="" textlink="">
      <xdr:nvSpPr>
        <xdr:cNvPr id="812" name="フローチャート : 判断 811"/>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55</xdr:row>
      <xdr:rowOff>10177</xdr:rowOff>
    </xdr:from>
    <xdr:ext cx="249299" cy="259045"/>
    <xdr:sp macro="" textlink="">
      <xdr:nvSpPr>
        <xdr:cNvPr id="813" name="テキスト ボックス 812"/>
        <xdr:cNvSpPr txBox="1"/>
      </xdr:nvSpPr>
      <xdr:spPr>
        <a:xfrm>
          <a:off x="19420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14" name="フローチャート : 判断 813"/>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55</xdr:row>
      <xdr:rowOff>10177</xdr:rowOff>
    </xdr:from>
    <xdr:ext cx="249299" cy="259045"/>
    <xdr:sp macro="" textlink="">
      <xdr:nvSpPr>
        <xdr:cNvPr id="815" name="テキスト ボックス 814"/>
        <xdr:cNvSpPr txBox="1"/>
      </xdr:nvSpPr>
      <xdr:spPr>
        <a:xfrm>
          <a:off x="18531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16" name="テキスト ボックス 815"/>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17" name="テキスト ボックス 816"/>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18" name="テキスト ボックス 817"/>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19" name="テキスト ボックス 818"/>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20" name="テキスト ボックス 819"/>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21" name="円/楕円 820"/>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53</xdr:row>
      <xdr:rowOff>124477</xdr:rowOff>
    </xdr:from>
    <xdr:ext cx="249299" cy="259045"/>
    <xdr:sp macro="" textlink="">
      <xdr:nvSpPr>
        <xdr:cNvPr id="822"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54</xdr:row>
      <xdr:rowOff>88900</xdr:rowOff>
    </xdr:from>
    <xdr:to>
      <xdr:col>31</xdr:col>
      <xdr:colOff>85725</xdr:colOff>
      <xdr:row>55</xdr:row>
      <xdr:rowOff>19050</xdr:rowOff>
    </xdr:to>
    <xdr:sp macro="" textlink="">
      <xdr:nvSpPr>
        <xdr:cNvPr id="823" name="円/楕円 822"/>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53</xdr:row>
      <xdr:rowOff>35577</xdr:rowOff>
    </xdr:from>
    <xdr:ext cx="249299" cy="259045"/>
    <xdr:sp macro="" textlink="">
      <xdr:nvSpPr>
        <xdr:cNvPr id="824" name="テキスト ボックス 823"/>
        <xdr:cNvSpPr txBox="1"/>
      </xdr:nvSpPr>
      <xdr:spPr>
        <a:xfrm>
          <a:off x="2119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54</xdr:row>
      <xdr:rowOff>88900</xdr:rowOff>
    </xdr:from>
    <xdr:to>
      <xdr:col>29</xdr:col>
      <xdr:colOff>568325</xdr:colOff>
      <xdr:row>55</xdr:row>
      <xdr:rowOff>19050</xdr:rowOff>
    </xdr:to>
    <xdr:sp macro="" textlink="">
      <xdr:nvSpPr>
        <xdr:cNvPr id="825" name="円/楕円 824"/>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53</xdr:row>
      <xdr:rowOff>35577</xdr:rowOff>
    </xdr:from>
    <xdr:ext cx="249299" cy="259045"/>
    <xdr:sp macro="" textlink="">
      <xdr:nvSpPr>
        <xdr:cNvPr id="826" name="テキスト ボックス 825"/>
        <xdr:cNvSpPr txBox="1"/>
      </xdr:nvSpPr>
      <xdr:spPr>
        <a:xfrm>
          <a:off x="2030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54</xdr:row>
      <xdr:rowOff>88900</xdr:rowOff>
    </xdr:from>
    <xdr:to>
      <xdr:col>28</xdr:col>
      <xdr:colOff>365125</xdr:colOff>
      <xdr:row>55</xdr:row>
      <xdr:rowOff>19050</xdr:rowOff>
    </xdr:to>
    <xdr:sp macro="" textlink="">
      <xdr:nvSpPr>
        <xdr:cNvPr id="827" name="円/楕円 826"/>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53</xdr:row>
      <xdr:rowOff>35577</xdr:rowOff>
    </xdr:from>
    <xdr:ext cx="249299" cy="259045"/>
    <xdr:sp macro="" textlink="">
      <xdr:nvSpPr>
        <xdr:cNvPr id="828" name="テキスト ボックス 827"/>
        <xdr:cNvSpPr txBox="1"/>
      </xdr:nvSpPr>
      <xdr:spPr>
        <a:xfrm>
          <a:off x="19420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29" name="円/楕円 828"/>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53</xdr:row>
      <xdr:rowOff>35577</xdr:rowOff>
    </xdr:from>
    <xdr:ext cx="249299" cy="259045"/>
    <xdr:sp macro="" textlink="">
      <xdr:nvSpPr>
        <xdr:cNvPr id="830" name="テキスト ボックス 829"/>
        <xdr:cNvSpPr txBox="1"/>
      </xdr:nvSpPr>
      <xdr:spPr>
        <a:xfrm>
          <a:off x="18531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31" name="正方形/長方形 830"/>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32" name="正方形/長方形 831"/>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33" name="テキスト ボックス 832"/>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en-US" sz="1300" b="0" i="0" u="none" strike="noStrike" baseline="0" smtClean="0">
              <a:solidFill>
                <a:sysClr val="windowText" lastClr="000000"/>
              </a:solidFill>
              <a:latin typeface="+mn-lt"/>
              <a:ea typeface="+mn-ea"/>
              <a:cs typeface="+mn-cs"/>
            </a:rPr>
            <a:t>　民生費は、住民一人当たり</a:t>
          </a:r>
          <a:r>
            <a:rPr lang="en-US" altLang="ja-JP" sz="1300" b="0" i="0" u="none" strike="noStrike" baseline="0" smtClean="0">
              <a:solidFill>
                <a:sysClr val="windowText" lastClr="000000"/>
              </a:solidFill>
              <a:latin typeface="+mn-lt"/>
              <a:ea typeface="+mn-ea"/>
              <a:cs typeface="+mn-cs"/>
            </a:rPr>
            <a:t>169,432</a:t>
          </a:r>
          <a:r>
            <a:rPr lang="ja-JP" altLang="en-US" sz="1300" b="0" i="0" u="none" strike="noStrike" baseline="0" smtClean="0">
              <a:solidFill>
                <a:sysClr val="windowText" lastClr="000000"/>
              </a:solidFill>
              <a:latin typeface="+mn-lt"/>
              <a:ea typeface="+mn-ea"/>
              <a:cs typeface="+mn-cs"/>
            </a:rPr>
            <a:t>円となっている。民生費のうち児童福祉行政に要する経費である児童福祉費が、立保育所等運営費や障害者介護給付費の増などにより増加傾向になっている。</a:t>
          </a:r>
          <a:r>
            <a:rPr lang="en-US" altLang="ja-JP" sz="1300" b="0" i="0" u="none" strike="noStrike" baseline="0" smtClean="0">
              <a:solidFill>
                <a:sysClr val="windowText" lastClr="000000"/>
              </a:solidFill>
              <a:latin typeface="+mn-lt"/>
              <a:ea typeface="+mn-ea"/>
              <a:cs typeface="+mn-cs"/>
            </a:rPr>
            <a:t>15</a:t>
          </a:r>
          <a:r>
            <a:rPr kumimoji="1" lang="ja-JP" altLang="ja-JP" sz="1300">
              <a:solidFill>
                <a:sysClr val="windowText" lastClr="000000"/>
              </a:solidFill>
              <a:effectLst/>
              <a:latin typeface="+mn-lt"/>
              <a:ea typeface="+mn-ea"/>
              <a:cs typeface="+mn-cs"/>
            </a:rPr>
            <a:t>万円超で推移してきており、全国平均、類似団体平均と比べて高い水準にある。 </a:t>
          </a:r>
          <a:endParaRPr lang="en-US" altLang="ja-JP" sz="1300" b="0" i="0" u="none" strike="noStrike" baseline="0" smtClean="0">
            <a:solidFill>
              <a:sysClr val="windowText" lastClr="000000"/>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300" b="0" i="0" u="none" strike="noStrike" baseline="0" smtClean="0">
              <a:solidFill>
                <a:sysClr val="windowText" lastClr="000000"/>
              </a:solidFill>
              <a:latin typeface="+mn-lt"/>
              <a:ea typeface="+mn-ea"/>
              <a:cs typeface="+mn-cs"/>
            </a:rPr>
            <a:t>　商工</a:t>
          </a:r>
          <a:r>
            <a:rPr lang="ja-JP" altLang="en-US" sz="1300" b="0" i="0" u="none" strike="noStrike" baseline="0" smtClean="0">
              <a:solidFill>
                <a:schemeClr val="dk1"/>
              </a:solidFill>
              <a:latin typeface="+mn-lt"/>
              <a:ea typeface="+mn-ea"/>
              <a:cs typeface="+mn-cs"/>
            </a:rPr>
            <a:t>費は、住民一人当たり</a:t>
          </a:r>
          <a:r>
            <a:rPr lang="en-US" altLang="ja-JP" sz="1300" b="0" i="0" u="none" strike="noStrike" baseline="0" smtClean="0">
              <a:solidFill>
                <a:schemeClr val="dk1"/>
              </a:solidFill>
              <a:latin typeface="+mn-lt"/>
              <a:ea typeface="+mn-ea"/>
              <a:cs typeface="+mn-cs"/>
            </a:rPr>
            <a:t>31,504</a:t>
          </a:r>
          <a:r>
            <a:rPr lang="ja-JP" altLang="en-US" sz="1300" b="0" i="0" u="none" strike="noStrike" baseline="0" smtClean="0">
              <a:solidFill>
                <a:schemeClr val="dk1"/>
              </a:solidFill>
              <a:latin typeface="+mn-lt"/>
              <a:ea typeface="+mn-ea"/>
              <a:cs typeface="+mn-cs"/>
            </a:rPr>
            <a:t>円となっている。Ｈ</a:t>
          </a:r>
          <a:r>
            <a:rPr lang="en-US" altLang="ja-JP" sz="1300" b="0" i="0" u="none" strike="noStrike" baseline="0" smtClean="0">
              <a:solidFill>
                <a:schemeClr val="dk1"/>
              </a:solidFill>
              <a:latin typeface="+mn-lt"/>
              <a:ea typeface="+mn-ea"/>
              <a:cs typeface="+mn-cs"/>
            </a:rPr>
            <a:t>26</a:t>
          </a:r>
          <a:r>
            <a:rPr lang="ja-JP" altLang="en-US" sz="1300" b="0" i="0" u="none" strike="noStrike" baseline="0" smtClean="0">
              <a:solidFill>
                <a:schemeClr val="dk1"/>
              </a:solidFill>
              <a:latin typeface="+mn-lt"/>
              <a:ea typeface="+mn-ea"/>
              <a:cs typeface="+mn-cs"/>
            </a:rPr>
            <a:t>年度から増加傾向となっているが、これは補助費等においてハウステンボス再生支援交付金の終了などで減となったものの、物件費がふるさと納税制度推進事業などで大幅に増となったことによるものです。</a:t>
          </a:r>
          <a:r>
            <a:rPr kumimoji="1" lang="ja-JP" altLang="ja-JP" sz="1300">
              <a:solidFill>
                <a:schemeClr val="dk1"/>
              </a:solidFill>
              <a:effectLst/>
              <a:latin typeface="+mn-lt"/>
              <a:ea typeface="+mn-ea"/>
              <a:cs typeface="+mn-cs"/>
            </a:rPr>
            <a:t>全国平均、</a:t>
          </a:r>
          <a:r>
            <a:rPr kumimoji="1" lang="ja-JP" altLang="en-US" sz="1300">
              <a:solidFill>
                <a:schemeClr val="dk1"/>
              </a:solidFill>
              <a:effectLst/>
              <a:latin typeface="+mn-lt"/>
              <a:ea typeface="+mn-ea"/>
              <a:cs typeface="+mn-cs"/>
            </a:rPr>
            <a:t>県平均及び</a:t>
          </a:r>
          <a:r>
            <a:rPr kumimoji="1" lang="ja-JP" altLang="ja-JP" sz="1300">
              <a:solidFill>
                <a:schemeClr val="dk1"/>
              </a:solidFill>
              <a:effectLst/>
              <a:latin typeface="+mn-lt"/>
              <a:ea typeface="+mn-ea"/>
              <a:cs typeface="+mn-cs"/>
            </a:rPr>
            <a:t>類似団体平均と比べて高い水準</a:t>
          </a:r>
          <a:r>
            <a:rPr kumimoji="1" lang="ja-JP" altLang="en-US" sz="1300">
              <a:solidFill>
                <a:schemeClr val="dk1"/>
              </a:solidFill>
              <a:effectLst/>
              <a:latin typeface="+mn-lt"/>
              <a:ea typeface="+mn-ea"/>
              <a:cs typeface="+mn-cs"/>
            </a:rPr>
            <a:t>で推移しています</a:t>
          </a:r>
          <a:r>
            <a:rPr kumimoji="1" lang="ja-JP" altLang="ja-JP" sz="1300">
              <a:solidFill>
                <a:schemeClr val="dk1"/>
              </a:solidFill>
              <a:effectLst/>
              <a:latin typeface="+mn-lt"/>
              <a:ea typeface="+mn-ea"/>
              <a:cs typeface="+mn-cs"/>
            </a:rPr>
            <a:t>。 </a:t>
          </a:r>
          <a:endParaRPr lang="ja-JP" altLang="en-US" sz="1300" b="0" i="0" u="none" strike="noStrike" baseline="0" smtClean="0">
            <a:solidFill>
              <a:schemeClr val="dk1"/>
            </a:solidFill>
            <a:latin typeface="+mn-lt"/>
            <a:ea typeface="+mn-ea"/>
            <a:cs typeface="+mn-cs"/>
          </a:endParaRPr>
        </a:p>
        <a:p>
          <a:endParaRPr lang="ja-JP" altLang="en-US" sz="1300" b="0" i="0" u="none" strike="noStrike" baseline="0" smtClean="0">
            <a:solidFill>
              <a:schemeClr val="dk1"/>
            </a:solidFill>
            <a:latin typeface="+mn-lt"/>
            <a:ea typeface="+mn-ea"/>
            <a:cs typeface="+mn-cs"/>
          </a:endParaRPr>
        </a:p>
        <a:p>
          <a:endParaRPr lang="ja-JP" altLang="en-US" sz="1300" b="0" i="0" u="none" strike="noStrike" baseline="0" smtClean="0">
            <a:solidFill>
              <a:schemeClr val="dk1"/>
            </a:solidFill>
            <a:latin typeface="+mn-lt"/>
            <a:ea typeface="+mn-ea"/>
            <a:cs typeface="+mn-cs"/>
          </a:endParaRPr>
        </a:p>
        <a:p>
          <a:endParaRPr lang="ja-JP" altLang="en-US" sz="1300" b="0" i="0" u="none" strike="noStrike" baseline="0" smtClean="0">
            <a:solidFill>
              <a:schemeClr val="dk1"/>
            </a:solidFill>
            <a:latin typeface="+mn-lt"/>
            <a:ea typeface="+mn-ea"/>
            <a:cs typeface="+mn-cs"/>
          </a:endParaRPr>
        </a:p>
        <a:p>
          <a:endParaRPr lang="ja-JP" altLang="en-US" sz="1100" b="0" i="0" u="none" strike="noStrike" baseline="0" smtClean="0">
            <a:solidFill>
              <a:schemeClr val="dk1"/>
            </a:solidFill>
            <a:latin typeface="+mn-lt"/>
            <a:ea typeface="+mn-ea"/>
            <a:cs typeface="+mn-cs"/>
          </a:endParaRPr>
        </a:p>
        <a:p>
          <a:endParaRPr lang="ja-JP" altLang="en-US" sz="1100" b="0" i="0" u="none" strike="noStrike" baseline="0" smtClean="0">
            <a:solidFill>
              <a:schemeClr val="dk1"/>
            </a:solidFill>
            <a:latin typeface="+mn-lt"/>
            <a:ea typeface="+mn-ea"/>
            <a:cs typeface="+mn-cs"/>
          </a:endParaRPr>
        </a:p>
        <a:p>
          <a:endParaRPr lang="ja-JP" altLang="en-US" sz="1100" b="0" i="0" u="none" strike="noStrike" baseline="0" smtClean="0">
            <a:solidFill>
              <a:schemeClr val="dk1"/>
            </a:solidFill>
            <a:latin typeface="+mn-lt"/>
            <a:ea typeface="+mn-ea"/>
            <a:cs typeface="+mn-cs"/>
          </a:endParaRPr>
        </a:p>
        <a:p>
          <a:endParaRPr lang="ja-JP" altLang="en-US" sz="1100" b="0" i="0" u="none" strike="noStrike" baseline="0" smtClean="0">
            <a:solidFill>
              <a:schemeClr val="dk1"/>
            </a:solidFill>
            <a:latin typeface="+mn-lt"/>
            <a:ea typeface="+mn-ea"/>
            <a:cs typeface="+mn-cs"/>
          </a:endParaRPr>
        </a:p>
        <a:p>
          <a:endParaRPr lang="ja-JP" altLang="en-US" sz="1100" b="0" i="0" u="none" strike="noStrike" baseline="0" smtClean="0">
            <a:solidFill>
              <a:schemeClr val="dk1"/>
            </a:solidFill>
            <a:latin typeface="+mn-lt"/>
            <a:ea typeface="+mn-ea"/>
            <a:cs typeface="+mn-cs"/>
          </a:endParaRPr>
        </a:p>
        <a:p>
          <a:r>
            <a:rPr lang="ja-JP" altLang="en-US" sz="1100" b="0" i="0" u="none" strike="noStrike" baseline="0" smtClean="0">
              <a:solidFill>
                <a:schemeClr val="dk1"/>
              </a:solidFill>
              <a:latin typeface="+mn-lt"/>
              <a:ea typeface="+mn-ea"/>
              <a:cs typeface="+mn-cs"/>
            </a:rPr>
            <a:t>○ ％程度で増加しつづけたことが主な要因である。 </a:t>
          </a:r>
        </a:p>
        <a:p>
          <a:r>
            <a:rPr lang="ja-JP" altLang="en-US" sz="1100" b="0" i="0" u="none" strike="noStrike" baseline="0" smtClean="0">
              <a:solidFill>
                <a:schemeClr val="dk1"/>
              </a:solidFill>
              <a:latin typeface="+mn-lt"/>
              <a:ea typeface="+mn-ea"/>
              <a:cs typeface="+mn-cs"/>
            </a:rPr>
            <a:t>○ ％程度で増加しつづけたことが主な要因である。 </a:t>
          </a:r>
        </a:p>
        <a:p>
          <a:r>
            <a:rPr lang="ja-JP" altLang="en-US" sz="1100" b="0" i="0" u="none" strike="noStrike" baseline="0" smtClean="0">
              <a:solidFill>
                <a:schemeClr val="dk1"/>
              </a:solidFill>
              <a:latin typeface="+mn-lt"/>
              <a:ea typeface="+mn-ea"/>
              <a:cs typeface="+mn-cs"/>
            </a:rPr>
            <a:t>は、 </a:t>
          </a:r>
        </a:p>
        <a:p>
          <a:r>
            <a:rPr lang="ja-JP" altLang="en-US" sz="1100" b="0" i="0" u="none" strike="noStrike" baseline="0" smtClean="0">
              <a:solidFill>
                <a:schemeClr val="dk1"/>
              </a:solidFill>
              <a:latin typeface="+mn-lt"/>
              <a:ea typeface="+mn-ea"/>
              <a:cs typeface="+mn-cs"/>
            </a:rPr>
            <a:t>○ ％程度で増加しつづけたことが主な要因である。 </a:t>
          </a:r>
        </a:p>
        <a:p>
          <a:r>
            <a:rPr lang="ja-JP" altLang="en-US" sz="1100" b="0" i="0" u="none" strike="noStrike" baseline="0" smtClean="0">
              <a:solidFill>
                <a:schemeClr val="dk1"/>
              </a:solidFill>
              <a:latin typeface="+mn-lt"/>
              <a:ea typeface="+mn-ea"/>
              <a:cs typeface="+mn-cs"/>
            </a:rPr>
            <a:t>は、 </a:t>
          </a:r>
        </a:p>
        <a:p>
          <a:endParaRPr lang="ja-JP" altLang="en-US" sz="1100" b="0" i="0" u="none" strike="noStrike" baseline="0" smtClean="0">
            <a:solidFill>
              <a:schemeClr val="dk1"/>
            </a:solidFill>
            <a:latin typeface="+mn-lt"/>
            <a:ea typeface="+mn-ea"/>
            <a:cs typeface="+mn-cs"/>
          </a:endParaRPr>
        </a:p>
        <a:p>
          <a:endParaRPr lang="ja-JP" altLang="en-US" sz="1100" b="0" i="0" u="none" strike="noStrike" baseline="0" smtClean="0">
            <a:solidFill>
              <a:schemeClr val="dk1"/>
            </a:solidFill>
            <a:latin typeface="+mn-lt"/>
            <a:ea typeface="+mn-ea"/>
            <a:cs typeface="+mn-cs"/>
          </a:endParaRPr>
        </a:p>
        <a:p>
          <a:endParaRPr lang="ja-JP" altLang="en-US" sz="1100" b="0" i="0" u="none" strike="noStrike" baseline="0" smtClean="0">
            <a:solidFill>
              <a:schemeClr val="dk1"/>
            </a:solidFill>
            <a:latin typeface="+mn-lt"/>
            <a:ea typeface="+mn-ea"/>
            <a:cs typeface="+mn-cs"/>
          </a:endParaRPr>
        </a:p>
        <a:p>
          <a:endParaRPr lang="ja-JP" altLang="en-US" sz="1100" b="0" i="0" u="none" strike="noStrike" baseline="0" smtClean="0">
            <a:solidFill>
              <a:schemeClr val="dk1"/>
            </a:solidFill>
            <a:latin typeface="+mn-lt"/>
            <a:ea typeface="+mn-ea"/>
            <a:cs typeface="+mn-cs"/>
          </a:endParaRPr>
        </a:p>
        <a:p>
          <a:endParaRPr lang="ja-JP" altLang="en-US" sz="1100" b="0" i="0" u="none" strike="noStrike" baseline="0" smtClean="0">
            <a:solidFill>
              <a:schemeClr val="dk1"/>
            </a:solidFill>
            <a:latin typeface="+mn-lt"/>
            <a:ea typeface="+mn-ea"/>
            <a:cs typeface="+mn-cs"/>
          </a:endParaRPr>
        </a:p>
        <a:p>
          <a:endParaRPr lang="ja-JP" altLang="en-US" sz="1100" b="0" i="0" u="none" strike="noStrike" baseline="0" smtClean="0">
            <a:solidFill>
              <a:schemeClr val="dk1"/>
            </a:solidFill>
            <a:latin typeface="+mn-lt"/>
            <a:ea typeface="+mn-ea"/>
            <a:cs typeface="+mn-cs"/>
          </a:endParaRPr>
        </a:p>
        <a:p>
          <a:endParaRPr lang="ja-JP" altLang="en-US" sz="1100" b="0" i="0" u="none" strike="noStrike" baseline="0" smtClean="0">
            <a:solidFill>
              <a:schemeClr val="dk1"/>
            </a:solidFill>
            <a:latin typeface="+mn-lt"/>
            <a:ea typeface="+mn-ea"/>
            <a:cs typeface="+mn-cs"/>
          </a:endParaRPr>
        </a:p>
        <a:p>
          <a:endParaRPr lang="ja-JP" altLang="en-US" sz="1100" b="0" i="0" u="none" strike="noStrike" baseline="0" smtClean="0">
            <a:solidFill>
              <a:schemeClr val="dk1"/>
            </a:solidFill>
            <a:latin typeface="+mn-lt"/>
            <a:ea typeface="+mn-ea"/>
            <a:cs typeface="+mn-cs"/>
          </a:endParaRPr>
        </a:p>
        <a:p>
          <a:endParaRPr lang="ja-JP" altLang="en-US" sz="1100" b="0" i="0" u="none" strike="noStrike" baseline="0" smtClean="0">
            <a:solidFill>
              <a:schemeClr val="dk1"/>
            </a:solidFill>
            <a:latin typeface="+mn-lt"/>
            <a:ea typeface="+mn-ea"/>
            <a:cs typeface="+mn-cs"/>
          </a:endParaRPr>
        </a:p>
        <a:p>
          <a:endParaRPr lang="ja-JP" altLang="en-US" sz="1100" b="0" i="0" u="none" strike="noStrike" baseline="0" smtClean="0">
            <a:solidFill>
              <a:schemeClr val="dk1"/>
            </a:solidFill>
            <a:latin typeface="+mn-lt"/>
            <a:ea typeface="+mn-ea"/>
            <a:cs typeface="+mn-cs"/>
          </a:endParaRPr>
        </a:p>
        <a:p>
          <a:endParaRPr lang="ja-JP" altLang="en-US" sz="1100" b="0" i="0" u="none" strike="noStrike" baseline="0" smtClean="0">
            <a:solidFill>
              <a:schemeClr val="dk1"/>
            </a:solidFill>
            <a:latin typeface="+mn-lt"/>
            <a:ea typeface="+mn-ea"/>
            <a:cs typeface="+mn-cs"/>
          </a:endParaRPr>
        </a:p>
        <a:p>
          <a:endParaRPr lang="ja-JP" altLang="en-US" sz="1100" b="0" i="0" u="none" strike="noStrike" baseline="0" smtClean="0">
            <a:solidFill>
              <a:schemeClr val="dk1"/>
            </a:solidFill>
            <a:latin typeface="+mn-lt"/>
            <a:ea typeface="+mn-ea"/>
            <a:cs typeface="+mn-cs"/>
          </a:endParaRPr>
        </a:p>
        <a:p>
          <a:r>
            <a:rPr lang="ja-JP" altLang="en-US" sz="1100" b="0" i="0" u="none" strike="noStrike" baseline="0" smtClean="0">
              <a:solidFill>
                <a:schemeClr val="dk1"/>
              </a:solidFill>
              <a:latin typeface="+mn-lt"/>
              <a:ea typeface="+mn-ea"/>
              <a:cs typeface="+mn-cs"/>
            </a:rPr>
            <a:t>○ ％程度で増加しつづけたことが主な要因である。 </a:t>
          </a:r>
        </a:p>
        <a:p>
          <a:r>
            <a:rPr lang="ja-JP" altLang="en-US" sz="1100" b="0" i="0" u="none" strike="noStrike" baseline="0" smtClean="0">
              <a:solidFill>
                <a:schemeClr val="dk1"/>
              </a:solidFill>
              <a:latin typeface="+mn-lt"/>
              <a:ea typeface="+mn-ea"/>
              <a:cs typeface="+mn-cs"/>
            </a:rPr>
            <a:t>○ ％程度で増加しつづけたことが主な要因である。 </a:t>
          </a:r>
        </a:p>
        <a:p>
          <a:r>
            <a:rPr lang="ja-JP" altLang="en-US" sz="1100" b="0" i="0" u="none" strike="noStrike" baseline="0" smtClean="0">
              <a:solidFill>
                <a:schemeClr val="dk1"/>
              </a:solidFill>
              <a:latin typeface="+mn-lt"/>
              <a:ea typeface="+mn-ea"/>
              <a:cs typeface="+mn-cs"/>
            </a:rPr>
            <a:t>は、 </a:t>
          </a:r>
          <a:endParaRPr lang="ja-JP" altLang="ja-JP" sz="1400">
            <a:solidFill>
              <a:srgbClr val="FF0000"/>
            </a:solidFill>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長崎県佐世保市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300">
              <a:solidFill>
                <a:schemeClr val="dk1"/>
              </a:solidFill>
              <a:effectLst/>
              <a:latin typeface="+mn-lt"/>
              <a:ea typeface="+mn-ea"/>
              <a:cs typeface="+mn-cs"/>
            </a:rPr>
            <a:t>【</a:t>
          </a:r>
          <a:r>
            <a:rPr kumimoji="1" lang="ja-JP" altLang="ja-JP" sz="1300">
              <a:solidFill>
                <a:schemeClr val="dk1"/>
              </a:solidFill>
              <a:effectLst/>
              <a:latin typeface="+mn-lt"/>
              <a:ea typeface="+mn-ea"/>
              <a:cs typeface="+mn-cs"/>
            </a:rPr>
            <a:t>財政調整基金残高</a:t>
          </a:r>
          <a:r>
            <a:rPr kumimoji="1" lang="en-US" altLang="ja-JP" sz="1300">
              <a:solidFill>
                <a:schemeClr val="dk1"/>
              </a:solidFill>
              <a:effectLst/>
              <a:latin typeface="+mn-lt"/>
              <a:ea typeface="+mn-ea"/>
              <a:cs typeface="+mn-cs"/>
            </a:rPr>
            <a:t>】</a:t>
          </a:r>
          <a:endParaRPr lang="ja-JP" altLang="ja-JP" sz="1300">
            <a:effectLst/>
          </a:endParaRPr>
        </a:p>
        <a:p>
          <a:r>
            <a:rPr kumimoji="1" lang="ja-JP" altLang="ja-JP" sz="1300">
              <a:solidFill>
                <a:schemeClr val="dk1"/>
              </a:solidFill>
              <a:effectLst/>
              <a:latin typeface="+mn-lt"/>
              <a:ea typeface="+mn-ea"/>
              <a:cs typeface="+mn-cs"/>
            </a:rPr>
            <a:t>　</a:t>
          </a:r>
          <a:r>
            <a:rPr kumimoji="1" lang="ja-JP" altLang="en-US" sz="1300">
              <a:solidFill>
                <a:schemeClr val="dk1"/>
              </a:solidFill>
              <a:effectLst/>
              <a:latin typeface="+mn-lt"/>
              <a:ea typeface="+mn-ea"/>
              <a:cs typeface="+mn-cs"/>
            </a:rPr>
            <a:t>前年度決算に伴う積立等を行ったため、前年度と比較して</a:t>
          </a:r>
          <a:r>
            <a:rPr kumimoji="1" lang="en-US" altLang="ja-JP" sz="1300">
              <a:solidFill>
                <a:schemeClr val="dk1"/>
              </a:solidFill>
              <a:effectLst/>
              <a:latin typeface="+mn-lt"/>
              <a:ea typeface="+mn-ea"/>
              <a:cs typeface="+mn-cs"/>
            </a:rPr>
            <a:t>0.74</a:t>
          </a:r>
          <a:r>
            <a:rPr kumimoji="1" lang="ja-JP" altLang="en-US" sz="1300">
              <a:solidFill>
                <a:schemeClr val="dk1"/>
              </a:solidFill>
              <a:effectLst/>
              <a:latin typeface="+mn-lt"/>
              <a:ea typeface="+mn-ea"/>
              <a:cs typeface="+mn-cs"/>
            </a:rPr>
            <a:t>ポイント増の</a:t>
          </a:r>
          <a:r>
            <a:rPr kumimoji="1" lang="en-US" altLang="ja-JP" sz="1300">
              <a:solidFill>
                <a:schemeClr val="dk1"/>
              </a:solidFill>
              <a:effectLst/>
              <a:latin typeface="+mn-lt"/>
              <a:ea typeface="+mn-ea"/>
              <a:cs typeface="+mn-cs"/>
            </a:rPr>
            <a:t>8.31</a:t>
          </a:r>
          <a:r>
            <a:rPr kumimoji="1" lang="ja-JP" altLang="en-US" sz="1300">
              <a:solidFill>
                <a:schemeClr val="dk1"/>
              </a:solidFill>
              <a:effectLst/>
              <a:latin typeface="+mn-lt"/>
              <a:ea typeface="+mn-ea"/>
              <a:cs typeface="+mn-cs"/>
            </a:rPr>
            <a:t>％となった。今後</a:t>
          </a:r>
          <a:r>
            <a:rPr kumimoji="1" lang="ja-JP" altLang="ja-JP" sz="1300">
              <a:solidFill>
                <a:schemeClr val="dk1"/>
              </a:solidFill>
              <a:effectLst/>
              <a:latin typeface="+mn-lt"/>
              <a:ea typeface="+mn-ea"/>
              <a:cs typeface="+mn-cs"/>
            </a:rPr>
            <a:t>普通交付税が段階縮減され経常一般財源が失われることを想定し、持続可能な行財政運営を行うために計画的、柔軟的な積み増しを行う。</a:t>
          </a:r>
          <a:endParaRPr lang="ja-JP" altLang="ja-JP" sz="1300">
            <a:effectLst/>
          </a:endParaRPr>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300">
              <a:solidFill>
                <a:schemeClr val="dk1"/>
              </a:solidFill>
              <a:effectLst/>
              <a:latin typeface="+mn-lt"/>
              <a:ea typeface="+mn-ea"/>
              <a:cs typeface="+mn-cs"/>
            </a:rPr>
            <a:t>【</a:t>
          </a:r>
          <a:r>
            <a:rPr kumimoji="1" lang="ja-JP" altLang="ja-JP" sz="1300">
              <a:solidFill>
                <a:schemeClr val="dk1"/>
              </a:solidFill>
              <a:effectLst/>
              <a:latin typeface="+mn-lt"/>
              <a:ea typeface="+mn-ea"/>
              <a:cs typeface="+mn-cs"/>
            </a:rPr>
            <a:t>実質収支額</a:t>
          </a:r>
          <a:r>
            <a:rPr kumimoji="1" lang="en-US" altLang="ja-JP" sz="1300">
              <a:solidFill>
                <a:schemeClr val="dk1"/>
              </a:solidFill>
              <a:effectLst/>
              <a:latin typeface="+mn-lt"/>
              <a:ea typeface="+mn-ea"/>
              <a:cs typeface="+mn-cs"/>
            </a:rPr>
            <a:t>】【</a:t>
          </a:r>
          <a:r>
            <a:rPr kumimoji="1" lang="ja-JP" altLang="ja-JP" sz="1300">
              <a:solidFill>
                <a:schemeClr val="dk1"/>
              </a:solidFill>
              <a:effectLst/>
              <a:latin typeface="+mn-lt"/>
              <a:ea typeface="+mn-ea"/>
              <a:cs typeface="+mn-cs"/>
            </a:rPr>
            <a:t>実質単年度収支</a:t>
          </a:r>
          <a:r>
            <a:rPr kumimoji="1" lang="en-US" altLang="ja-JP" sz="1300">
              <a:solidFill>
                <a:schemeClr val="dk1"/>
              </a:solidFill>
              <a:effectLst/>
              <a:latin typeface="+mn-lt"/>
              <a:ea typeface="+mn-ea"/>
              <a:cs typeface="+mn-cs"/>
            </a:rPr>
            <a:t>】</a:t>
          </a:r>
          <a:endParaRPr lang="ja-JP" altLang="ja-JP" sz="1300">
            <a:effectLst/>
          </a:endParaRPr>
        </a:p>
        <a:p>
          <a:r>
            <a:rPr kumimoji="1" lang="ja-JP" altLang="ja-JP" sz="1300">
              <a:solidFill>
                <a:schemeClr val="dk1"/>
              </a:solidFill>
              <a:effectLst/>
              <a:latin typeface="+mn-lt"/>
              <a:ea typeface="+mn-ea"/>
              <a:cs typeface="+mn-cs"/>
            </a:rPr>
            <a:t>　</a:t>
          </a:r>
          <a:r>
            <a:rPr kumimoji="1" lang="ja-JP" altLang="ja-JP" sz="1300" b="0">
              <a:solidFill>
                <a:schemeClr val="dk1"/>
              </a:solidFill>
              <a:effectLst/>
              <a:latin typeface="+mn-lt"/>
              <a:ea typeface="+mn-ea"/>
              <a:cs typeface="+mn-cs"/>
            </a:rPr>
            <a:t>ふるさと納税制度による寄付金の大幅な増などにより増となった。</a:t>
          </a:r>
          <a:endParaRPr kumimoji="1" lang="en-US" altLang="ja-JP" sz="1300">
            <a:solidFill>
              <a:schemeClr val="dk1"/>
            </a:solidFill>
            <a:effectLst/>
            <a:latin typeface="+mn-lt"/>
            <a:ea typeface="+mn-ea"/>
            <a:cs typeface="+mn-cs"/>
          </a:endParaRPr>
        </a:p>
        <a:p>
          <a:endParaRPr lang="ja-JP" altLang="ja-JP" sz="13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長崎県佐世保市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endParaRPr lang="ja-JP" altLang="ja-JP" sz="1300">
            <a:effectLst/>
          </a:endParaRPr>
        </a:p>
        <a:p>
          <a:r>
            <a:rPr kumimoji="1" lang="ja-JP" altLang="ja-JP" sz="1300" b="0">
              <a:solidFill>
                <a:schemeClr val="dk1"/>
              </a:solidFill>
              <a:effectLst/>
              <a:latin typeface="+mn-lt"/>
              <a:ea typeface="+mn-ea"/>
              <a:cs typeface="+mn-cs"/>
            </a:rPr>
            <a:t>　実質収支額が標準財政規模に占める割合を表わす比率で、各会計は黒字の状況である。</a:t>
          </a:r>
          <a:endParaRPr lang="ja-JP" altLang="ja-JP" sz="1300">
            <a:effectLst/>
          </a:endParaRPr>
        </a:p>
        <a:p>
          <a:r>
            <a:rPr kumimoji="1" lang="ja-JP" altLang="ja-JP" sz="1300" b="0">
              <a:solidFill>
                <a:schemeClr val="dk1"/>
              </a:solidFill>
              <a:effectLst/>
              <a:latin typeface="+mn-lt"/>
              <a:ea typeface="+mn-ea"/>
              <a:cs typeface="+mn-cs"/>
            </a:rPr>
            <a:t>　一般会計においては、ふるさと納税制度による寄付金の大幅な増などにより</a:t>
          </a:r>
          <a:r>
            <a:rPr kumimoji="1" lang="ja-JP" altLang="en-US" sz="1300" b="0">
              <a:solidFill>
                <a:schemeClr val="dk1"/>
              </a:solidFill>
              <a:effectLst/>
              <a:latin typeface="+mn-lt"/>
              <a:ea typeface="+mn-ea"/>
              <a:cs typeface="+mn-cs"/>
            </a:rPr>
            <a:t>約</a:t>
          </a:r>
          <a:r>
            <a:rPr kumimoji="1" lang="en-US" altLang="ja-JP" sz="1300" b="0">
              <a:solidFill>
                <a:schemeClr val="dk1"/>
              </a:solidFill>
              <a:effectLst/>
              <a:latin typeface="+mn-lt"/>
              <a:ea typeface="+mn-ea"/>
              <a:cs typeface="+mn-cs"/>
            </a:rPr>
            <a:t>42</a:t>
          </a:r>
          <a:r>
            <a:rPr kumimoji="1" lang="ja-JP" altLang="en-US" sz="1300" b="0">
              <a:solidFill>
                <a:schemeClr val="dk1"/>
              </a:solidFill>
              <a:effectLst/>
              <a:latin typeface="+mn-lt"/>
              <a:ea typeface="+mn-ea"/>
              <a:cs typeface="+mn-cs"/>
            </a:rPr>
            <a:t>億</a:t>
          </a:r>
          <a:r>
            <a:rPr kumimoji="1" lang="en-US" altLang="ja-JP" sz="1300" b="0">
              <a:solidFill>
                <a:schemeClr val="dk1"/>
              </a:solidFill>
              <a:effectLst/>
              <a:latin typeface="+mn-lt"/>
              <a:ea typeface="+mn-ea"/>
              <a:cs typeface="+mn-cs"/>
            </a:rPr>
            <a:t>7</a:t>
          </a:r>
          <a:r>
            <a:rPr kumimoji="1" lang="ja-JP" altLang="en-US" sz="1300" b="0">
              <a:solidFill>
                <a:schemeClr val="dk1"/>
              </a:solidFill>
              <a:effectLst/>
              <a:latin typeface="+mn-lt"/>
              <a:ea typeface="+mn-ea"/>
              <a:cs typeface="+mn-cs"/>
            </a:rPr>
            <a:t>千万円の</a:t>
          </a:r>
          <a:r>
            <a:rPr kumimoji="1" lang="ja-JP" altLang="ja-JP" sz="1300" b="0">
              <a:solidFill>
                <a:schemeClr val="dk1"/>
              </a:solidFill>
              <a:effectLst/>
              <a:latin typeface="+mn-lt"/>
              <a:ea typeface="+mn-ea"/>
              <a:cs typeface="+mn-cs"/>
            </a:rPr>
            <a:t>黒字</a:t>
          </a:r>
          <a:r>
            <a:rPr kumimoji="1" lang="ja-JP" altLang="en-US" sz="1300" b="0">
              <a:solidFill>
                <a:schemeClr val="dk1"/>
              </a:solidFill>
              <a:effectLst/>
              <a:latin typeface="+mn-lt"/>
              <a:ea typeface="+mn-ea"/>
              <a:cs typeface="+mn-cs"/>
            </a:rPr>
            <a:t>となり、前年度と比較して</a:t>
          </a:r>
          <a:r>
            <a:rPr kumimoji="1" lang="en-US" altLang="ja-JP" sz="1300" b="0">
              <a:solidFill>
                <a:schemeClr val="dk1"/>
              </a:solidFill>
              <a:effectLst/>
              <a:latin typeface="+mn-lt"/>
              <a:ea typeface="+mn-ea"/>
              <a:cs typeface="+mn-cs"/>
            </a:rPr>
            <a:t>2.3</a:t>
          </a:r>
          <a:r>
            <a:rPr kumimoji="1" lang="ja-JP" altLang="en-US" sz="1300" b="0">
              <a:solidFill>
                <a:schemeClr val="dk1"/>
              </a:solidFill>
              <a:effectLst/>
              <a:latin typeface="+mn-lt"/>
              <a:ea typeface="+mn-ea"/>
              <a:cs typeface="+mn-cs"/>
            </a:rPr>
            <a:t>ポイント増の</a:t>
          </a:r>
          <a:r>
            <a:rPr kumimoji="1" lang="en-US" altLang="ja-JP" sz="1300" b="0">
              <a:solidFill>
                <a:schemeClr val="dk1"/>
              </a:solidFill>
              <a:effectLst/>
              <a:latin typeface="+mn-lt"/>
              <a:ea typeface="+mn-ea"/>
              <a:cs typeface="+mn-cs"/>
            </a:rPr>
            <a:t>6.77</a:t>
          </a:r>
          <a:r>
            <a:rPr kumimoji="1" lang="ja-JP" altLang="en-US" sz="1300" b="0">
              <a:solidFill>
                <a:schemeClr val="dk1"/>
              </a:solidFill>
              <a:effectLst/>
              <a:latin typeface="+mn-lt"/>
              <a:ea typeface="+mn-ea"/>
              <a:cs typeface="+mn-cs"/>
            </a:rPr>
            <a:t>％</a:t>
          </a:r>
          <a:r>
            <a:rPr kumimoji="1" lang="ja-JP" altLang="ja-JP" sz="1300" b="0">
              <a:solidFill>
                <a:schemeClr val="dk1"/>
              </a:solidFill>
              <a:effectLst/>
              <a:latin typeface="+mn-lt"/>
              <a:ea typeface="+mn-ea"/>
              <a:cs typeface="+mn-cs"/>
            </a:rPr>
            <a:t>となった。</a:t>
          </a:r>
          <a:endParaRPr kumimoji="1" lang="en-US" altLang="ja-JP" sz="1300" b="0">
            <a:solidFill>
              <a:schemeClr val="dk1"/>
            </a:solidFill>
            <a:effectLst/>
            <a:latin typeface="+mn-lt"/>
            <a:ea typeface="+mn-ea"/>
            <a:cs typeface="+mn-cs"/>
          </a:endParaRPr>
        </a:p>
        <a:p>
          <a:r>
            <a:rPr kumimoji="1" lang="ja-JP" altLang="en-US" sz="1300" b="0">
              <a:solidFill>
                <a:schemeClr val="dk1"/>
              </a:solidFill>
              <a:effectLst/>
              <a:latin typeface="+mn-lt"/>
              <a:ea typeface="+mn-ea"/>
              <a:cs typeface="+mn-cs"/>
            </a:rPr>
            <a:t>　黒字額については、病院事業会計や水道事業会計で減少しているものの全体としては</a:t>
          </a:r>
          <a:r>
            <a:rPr kumimoji="1" lang="en-US" altLang="ja-JP" sz="1300" b="0">
              <a:solidFill>
                <a:schemeClr val="dk1"/>
              </a:solidFill>
              <a:effectLst/>
              <a:latin typeface="+mn-lt"/>
              <a:ea typeface="+mn-ea"/>
              <a:cs typeface="+mn-cs"/>
            </a:rPr>
            <a:t>1.3</a:t>
          </a:r>
          <a:r>
            <a:rPr kumimoji="1" lang="ja-JP" altLang="en-US" sz="1300" b="0">
              <a:solidFill>
                <a:schemeClr val="dk1"/>
              </a:solidFill>
              <a:effectLst/>
              <a:latin typeface="+mn-lt"/>
              <a:ea typeface="+mn-ea"/>
              <a:cs typeface="+mn-cs"/>
            </a:rPr>
            <a:t>ポイント増加している。</a:t>
          </a:r>
          <a:endParaRPr kumimoji="0" lang="en-US" altLang="ja-JP" sz="1300" b="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　</a:t>
          </a:r>
          <a:r>
            <a:rPr lang="ja-JP" altLang="ja-JP" sz="1300">
              <a:solidFill>
                <a:schemeClr val="dk1"/>
              </a:solidFill>
              <a:effectLst/>
              <a:latin typeface="+mn-lt"/>
              <a:ea typeface="+mn-ea"/>
              <a:cs typeface="+mn-cs"/>
            </a:rPr>
            <a:t>各会計とも黒字で推移している</a:t>
          </a:r>
          <a:r>
            <a:rPr lang="ja-JP" altLang="en-US" sz="1300">
              <a:solidFill>
                <a:schemeClr val="dk1"/>
              </a:solidFill>
              <a:effectLst/>
              <a:latin typeface="+mn-lt"/>
              <a:ea typeface="+mn-ea"/>
              <a:cs typeface="+mn-cs"/>
            </a:rPr>
            <a:t>が</a:t>
          </a:r>
          <a:r>
            <a:rPr lang="ja-JP" altLang="ja-JP" sz="1300">
              <a:solidFill>
                <a:schemeClr val="dk1"/>
              </a:solidFill>
              <a:effectLst/>
              <a:latin typeface="+mn-lt"/>
              <a:ea typeface="+mn-ea"/>
              <a:cs typeface="+mn-cs"/>
            </a:rPr>
            <a:t>、景気はまだ回復の途上にあり、少子高齢化の進行による市税収入の減少や、社会保障関連経費の増大が懸念されるなど、地方財政を取り巻く環境は、依然として楽観を許さない状況が続いている。</a:t>
          </a:r>
          <a:endParaRPr lang="ja-JP" altLang="ja-JP" sz="1300">
            <a:effectLst/>
          </a:endParaRPr>
        </a:p>
        <a:p>
          <a:r>
            <a:rPr lang="ja-JP" altLang="ja-JP" sz="1300" baseline="0">
              <a:solidFill>
                <a:schemeClr val="dk1"/>
              </a:solidFill>
              <a:effectLst/>
              <a:latin typeface="+mn-lt"/>
              <a:ea typeface="+mn-ea"/>
              <a:cs typeface="+mn-cs"/>
            </a:rPr>
            <a:t>　</a:t>
          </a:r>
          <a:r>
            <a:rPr lang="ja-JP" altLang="ja-JP" sz="1300">
              <a:solidFill>
                <a:schemeClr val="dk1"/>
              </a:solidFill>
              <a:effectLst/>
              <a:latin typeface="+mn-lt"/>
              <a:ea typeface="+mn-ea"/>
              <a:cs typeface="+mn-cs"/>
            </a:rPr>
            <a:t>今後も連結実質赤字比率の推移を注視しながら、中長期的な展望を踏まえた健全な財政運営に努める必要がある。</a:t>
          </a:r>
          <a:endParaRPr lang="ja-JP" altLang="ja-JP" sz="1300">
            <a:effectLst/>
          </a:endParaRPr>
        </a:p>
        <a:p>
          <a:endParaRPr kumimoji="1" lang="en-US" altLang="ja-JP" sz="1300" b="0">
            <a:solidFill>
              <a:schemeClr val="dk1"/>
            </a:solidFill>
            <a:effectLst/>
            <a:latin typeface="+mn-lt"/>
            <a:ea typeface="+mn-ea"/>
            <a:cs typeface="+mn-cs"/>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001;&#25919;&#35506;/&#35506;&#20869;&#20849;&#26377;/65%20&#36001;&#25919;&#29366;&#27841;&#20844;&#34920;&#38306;&#36899;/28&#24180;&#24230;/04_&#36001;&#25919;&#29366;&#27841;&#35519;&#26619;/20_&#20108;&#27425;&#35519;&#26619;/&#12304;&#36001;&#25919;&#29366;&#27841;&#36039;&#26009;&#38598;&#12305;_422029_&#20304;&#19990;&#20445;&#24066;_2015(2&#22238;&#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会計指標分析・財政指標組合せ分析表"/>
      <sheetName val="施設類型別ストック情報分析表①"/>
      <sheetName val="施設類型別ストック情報分析表②"/>
    </sheetNames>
    <sheetDataSet>
      <sheetData sheetId="0">
        <row r="50">
          <cell r="K50" t="str">
            <v>H23</v>
          </cell>
          <cell r="L50" t="str">
            <v>H24</v>
          </cell>
          <cell r="M50" t="str">
            <v>H25</v>
          </cell>
          <cell r="N50" t="str">
            <v>H26</v>
          </cell>
          <cell r="O50" t="str">
            <v>H27</v>
          </cell>
        </row>
        <row r="51">
          <cell r="G51" t="str">
            <v>当該団体値</v>
          </cell>
        </row>
        <row r="55">
          <cell r="G55" t="str">
            <v>類似団体内平均値</v>
          </cell>
        </row>
        <row r="72">
          <cell r="K72" t="str">
            <v>H23</v>
          </cell>
          <cell r="L72" t="str">
            <v>H24</v>
          </cell>
          <cell r="M72" t="str">
            <v>H25</v>
          </cell>
          <cell r="N72" t="str">
            <v>H26</v>
          </cell>
          <cell r="O72" t="str">
            <v>H27</v>
          </cell>
        </row>
        <row r="73">
          <cell r="G73" t="str">
            <v>当該団体値</v>
          </cell>
          <cell r="K73">
            <v>70.7</v>
          </cell>
          <cell r="L73">
            <v>69.900000000000006</v>
          </cell>
          <cell r="M73">
            <v>53.4</v>
          </cell>
          <cell r="N73">
            <v>44.4</v>
          </cell>
          <cell r="O73">
            <v>27.6</v>
          </cell>
        </row>
        <row r="75">
          <cell r="K75">
            <v>12.5</v>
          </cell>
          <cell r="L75">
            <v>11.7</v>
          </cell>
          <cell r="M75">
            <v>10.6</v>
          </cell>
          <cell r="N75">
            <v>9.6999999999999993</v>
          </cell>
          <cell r="O75">
            <v>8.1999999999999993</v>
          </cell>
        </row>
        <row r="77">
          <cell r="G77" t="str">
            <v>類似団体内平均値</v>
          </cell>
          <cell r="K77">
            <v>62.5</v>
          </cell>
          <cell r="L77">
            <v>57.8</v>
          </cell>
          <cell r="M77">
            <v>49.8</v>
          </cell>
          <cell r="N77">
            <v>45.1</v>
          </cell>
          <cell r="O77">
            <v>37.4</v>
          </cell>
        </row>
        <row r="79">
          <cell r="K79">
            <v>8.6</v>
          </cell>
          <cell r="L79">
            <v>8.3000000000000007</v>
          </cell>
          <cell r="M79">
            <v>7.7</v>
          </cell>
          <cell r="N79">
            <v>7.1</v>
          </cell>
          <cell r="O79">
            <v>6.3</v>
          </cell>
        </row>
      </sheetData>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O59"/>
  <sheetViews>
    <sheetView showGridLines="0" zoomScale="85" zoomScaleNormal="85"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122153207</v>
      </c>
      <c r="BO4" s="349"/>
      <c r="BP4" s="349"/>
      <c r="BQ4" s="349"/>
      <c r="BR4" s="349"/>
      <c r="BS4" s="349"/>
      <c r="BT4" s="349"/>
      <c r="BU4" s="350"/>
      <c r="BV4" s="348">
        <v>119471349</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6.9</v>
      </c>
      <c r="CU4" s="355"/>
      <c r="CV4" s="355"/>
      <c r="CW4" s="355"/>
      <c r="CX4" s="355"/>
      <c r="CY4" s="355"/>
      <c r="CZ4" s="355"/>
      <c r="DA4" s="356"/>
      <c r="DB4" s="354">
        <v>4.7</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117513869</v>
      </c>
      <c r="BO5" s="386"/>
      <c r="BP5" s="386"/>
      <c r="BQ5" s="386"/>
      <c r="BR5" s="386"/>
      <c r="BS5" s="386"/>
      <c r="BT5" s="386"/>
      <c r="BU5" s="387"/>
      <c r="BV5" s="385">
        <v>116180521</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90</v>
      </c>
      <c r="CU5" s="383"/>
      <c r="CV5" s="383"/>
      <c r="CW5" s="383"/>
      <c r="CX5" s="383"/>
      <c r="CY5" s="383"/>
      <c r="CZ5" s="383"/>
      <c r="DA5" s="384"/>
      <c r="DB5" s="382">
        <v>89.3</v>
      </c>
      <c r="DC5" s="383"/>
      <c r="DD5" s="383"/>
      <c r="DE5" s="383"/>
      <c r="DF5" s="383"/>
      <c r="DG5" s="383"/>
      <c r="DH5" s="383"/>
      <c r="DI5" s="384"/>
      <c r="DJ5" s="137"/>
      <c r="DK5" s="137"/>
      <c r="DL5" s="137"/>
      <c r="DM5" s="137"/>
      <c r="DN5" s="137"/>
      <c r="DO5" s="137"/>
    </row>
    <row r="6" spans="1:119" ht="18.75" customHeight="1" x14ac:dyDescent="0.15">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4639338</v>
      </c>
      <c r="BO6" s="386"/>
      <c r="BP6" s="386"/>
      <c r="BQ6" s="386"/>
      <c r="BR6" s="386"/>
      <c r="BS6" s="386"/>
      <c r="BT6" s="386"/>
      <c r="BU6" s="387"/>
      <c r="BV6" s="385">
        <v>3290828</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94.7</v>
      </c>
      <c r="CU6" s="423"/>
      <c r="CV6" s="423"/>
      <c r="CW6" s="423"/>
      <c r="CX6" s="423"/>
      <c r="CY6" s="423"/>
      <c r="CZ6" s="423"/>
      <c r="DA6" s="424"/>
      <c r="DB6" s="422">
        <v>96</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77</v>
      </c>
      <c r="AV7" s="418"/>
      <c r="AW7" s="418"/>
      <c r="AX7" s="418"/>
      <c r="AY7" s="419" t="s">
        <v>88</v>
      </c>
      <c r="AZ7" s="420"/>
      <c r="BA7" s="420"/>
      <c r="BB7" s="420"/>
      <c r="BC7" s="420"/>
      <c r="BD7" s="420"/>
      <c r="BE7" s="420"/>
      <c r="BF7" s="420"/>
      <c r="BG7" s="420"/>
      <c r="BH7" s="420"/>
      <c r="BI7" s="420"/>
      <c r="BJ7" s="420"/>
      <c r="BK7" s="420"/>
      <c r="BL7" s="420"/>
      <c r="BM7" s="421"/>
      <c r="BN7" s="385">
        <v>366382</v>
      </c>
      <c r="BO7" s="386"/>
      <c r="BP7" s="386"/>
      <c r="BQ7" s="386"/>
      <c r="BR7" s="386"/>
      <c r="BS7" s="386"/>
      <c r="BT7" s="386"/>
      <c r="BU7" s="387"/>
      <c r="BV7" s="385">
        <v>438482</v>
      </c>
      <c r="BW7" s="386"/>
      <c r="BX7" s="386"/>
      <c r="BY7" s="386"/>
      <c r="BZ7" s="386"/>
      <c r="CA7" s="386"/>
      <c r="CB7" s="386"/>
      <c r="CC7" s="387"/>
      <c r="CD7" s="388" t="s">
        <v>89</v>
      </c>
      <c r="CE7" s="389"/>
      <c r="CF7" s="389"/>
      <c r="CG7" s="389"/>
      <c r="CH7" s="389"/>
      <c r="CI7" s="389"/>
      <c r="CJ7" s="389"/>
      <c r="CK7" s="389"/>
      <c r="CL7" s="389"/>
      <c r="CM7" s="389"/>
      <c r="CN7" s="389"/>
      <c r="CO7" s="389"/>
      <c r="CP7" s="389"/>
      <c r="CQ7" s="389"/>
      <c r="CR7" s="389"/>
      <c r="CS7" s="390"/>
      <c r="CT7" s="385">
        <v>61596907</v>
      </c>
      <c r="CU7" s="386"/>
      <c r="CV7" s="386"/>
      <c r="CW7" s="386"/>
      <c r="CX7" s="386"/>
      <c r="CY7" s="386"/>
      <c r="CZ7" s="386"/>
      <c r="DA7" s="387"/>
      <c r="DB7" s="385">
        <v>61085724</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90</v>
      </c>
      <c r="AN8" s="415"/>
      <c r="AO8" s="415"/>
      <c r="AP8" s="415"/>
      <c r="AQ8" s="415"/>
      <c r="AR8" s="415"/>
      <c r="AS8" s="415"/>
      <c r="AT8" s="416"/>
      <c r="AU8" s="417" t="s">
        <v>77</v>
      </c>
      <c r="AV8" s="418"/>
      <c r="AW8" s="418"/>
      <c r="AX8" s="418"/>
      <c r="AY8" s="419" t="s">
        <v>91</v>
      </c>
      <c r="AZ8" s="420"/>
      <c r="BA8" s="420"/>
      <c r="BB8" s="420"/>
      <c r="BC8" s="420"/>
      <c r="BD8" s="420"/>
      <c r="BE8" s="420"/>
      <c r="BF8" s="420"/>
      <c r="BG8" s="420"/>
      <c r="BH8" s="420"/>
      <c r="BI8" s="420"/>
      <c r="BJ8" s="420"/>
      <c r="BK8" s="420"/>
      <c r="BL8" s="420"/>
      <c r="BM8" s="421"/>
      <c r="BN8" s="385">
        <v>4272956</v>
      </c>
      <c r="BO8" s="386"/>
      <c r="BP8" s="386"/>
      <c r="BQ8" s="386"/>
      <c r="BR8" s="386"/>
      <c r="BS8" s="386"/>
      <c r="BT8" s="386"/>
      <c r="BU8" s="387"/>
      <c r="BV8" s="385">
        <v>2852346</v>
      </c>
      <c r="BW8" s="386"/>
      <c r="BX8" s="386"/>
      <c r="BY8" s="386"/>
      <c r="BZ8" s="386"/>
      <c r="CA8" s="386"/>
      <c r="CB8" s="386"/>
      <c r="CC8" s="387"/>
      <c r="CD8" s="388" t="s">
        <v>92</v>
      </c>
      <c r="CE8" s="389"/>
      <c r="CF8" s="389"/>
      <c r="CG8" s="389"/>
      <c r="CH8" s="389"/>
      <c r="CI8" s="389"/>
      <c r="CJ8" s="389"/>
      <c r="CK8" s="389"/>
      <c r="CL8" s="389"/>
      <c r="CM8" s="389"/>
      <c r="CN8" s="389"/>
      <c r="CO8" s="389"/>
      <c r="CP8" s="389"/>
      <c r="CQ8" s="389"/>
      <c r="CR8" s="389"/>
      <c r="CS8" s="390"/>
      <c r="CT8" s="425">
        <v>0.51</v>
      </c>
      <c r="CU8" s="426"/>
      <c r="CV8" s="426"/>
      <c r="CW8" s="426"/>
      <c r="CX8" s="426"/>
      <c r="CY8" s="426"/>
      <c r="CZ8" s="426"/>
      <c r="DA8" s="427"/>
      <c r="DB8" s="425">
        <v>0.51</v>
      </c>
      <c r="DC8" s="426"/>
      <c r="DD8" s="426"/>
      <c r="DE8" s="426"/>
      <c r="DF8" s="426"/>
      <c r="DG8" s="426"/>
      <c r="DH8" s="426"/>
      <c r="DI8" s="427"/>
      <c r="DJ8" s="137"/>
      <c r="DK8" s="137"/>
      <c r="DL8" s="137"/>
      <c r="DM8" s="137"/>
      <c r="DN8" s="137"/>
      <c r="DO8" s="137"/>
    </row>
    <row r="9" spans="1:119" ht="18.75" customHeight="1" thickBot="1" x14ac:dyDescent="0.2">
      <c r="A9" s="138"/>
      <c r="B9" s="379" t="s">
        <v>93</v>
      </c>
      <c r="C9" s="380"/>
      <c r="D9" s="380"/>
      <c r="E9" s="380"/>
      <c r="F9" s="380"/>
      <c r="G9" s="380"/>
      <c r="H9" s="380"/>
      <c r="I9" s="380"/>
      <c r="J9" s="380"/>
      <c r="K9" s="428"/>
      <c r="L9" s="429" t="s">
        <v>94</v>
      </c>
      <c r="M9" s="430"/>
      <c r="N9" s="430"/>
      <c r="O9" s="430"/>
      <c r="P9" s="430"/>
      <c r="Q9" s="431"/>
      <c r="R9" s="432">
        <v>255439</v>
      </c>
      <c r="S9" s="433"/>
      <c r="T9" s="433"/>
      <c r="U9" s="433"/>
      <c r="V9" s="434"/>
      <c r="W9" s="342" t="s">
        <v>95</v>
      </c>
      <c r="X9" s="343"/>
      <c r="Y9" s="343"/>
      <c r="Z9" s="343"/>
      <c r="AA9" s="343"/>
      <c r="AB9" s="343"/>
      <c r="AC9" s="343"/>
      <c r="AD9" s="343"/>
      <c r="AE9" s="343"/>
      <c r="AF9" s="343"/>
      <c r="AG9" s="343"/>
      <c r="AH9" s="343"/>
      <c r="AI9" s="343"/>
      <c r="AJ9" s="343"/>
      <c r="AK9" s="343"/>
      <c r="AL9" s="344"/>
      <c r="AM9" s="414" t="s">
        <v>96</v>
      </c>
      <c r="AN9" s="415"/>
      <c r="AO9" s="415"/>
      <c r="AP9" s="415"/>
      <c r="AQ9" s="415"/>
      <c r="AR9" s="415"/>
      <c r="AS9" s="415"/>
      <c r="AT9" s="416"/>
      <c r="AU9" s="417" t="s">
        <v>77</v>
      </c>
      <c r="AV9" s="418"/>
      <c r="AW9" s="418"/>
      <c r="AX9" s="418"/>
      <c r="AY9" s="419" t="s">
        <v>97</v>
      </c>
      <c r="AZ9" s="420"/>
      <c r="BA9" s="420"/>
      <c r="BB9" s="420"/>
      <c r="BC9" s="420"/>
      <c r="BD9" s="420"/>
      <c r="BE9" s="420"/>
      <c r="BF9" s="420"/>
      <c r="BG9" s="420"/>
      <c r="BH9" s="420"/>
      <c r="BI9" s="420"/>
      <c r="BJ9" s="420"/>
      <c r="BK9" s="420"/>
      <c r="BL9" s="420"/>
      <c r="BM9" s="421"/>
      <c r="BN9" s="385">
        <v>1420610</v>
      </c>
      <c r="BO9" s="386"/>
      <c r="BP9" s="386"/>
      <c r="BQ9" s="386"/>
      <c r="BR9" s="386"/>
      <c r="BS9" s="386"/>
      <c r="BT9" s="386"/>
      <c r="BU9" s="387"/>
      <c r="BV9" s="385">
        <v>-322060</v>
      </c>
      <c r="BW9" s="386"/>
      <c r="BX9" s="386"/>
      <c r="BY9" s="386"/>
      <c r="BZ9" s="386"/>
      <c r="CA9" s="386"/>
      <c r="CB9" s="386"/>
      <c r="CC9" s="387"/>
      <c r="CD9" s="388" t="s">
        <v>98</v>
      </c>
      <c r="CE9" s="389"/>
      <c r="CF9" s="389"/>
      <c r="CG9" s="389"/>
      <c r="CH9" s="389"/>
      <c r="CI9" s="389"/>
      <c r="CJ9" s="389"/>
      <c r="CK9" s="389"/>
      <c r="CL9" s="389"/>
      <c r="CM9" s="389"/>
      <c r="CN9" s="389"/>
      <c r="CO9" s="389"/>
      <c r="CP9" s="389"/>
      <c r="CQ9" s="389"/>
      <c r="CR9" s="389"/>
      <c r="CS9" s="390"/>
      <c r="CT9" s="382">
        <v>15.8</v>
      </c>
      <c r="CU9" s="383"/>
      <c r="CV9" s="383"/>
      <c r="CW9" s="383"/>
      <c r="CX9" s="383"/>
      <c r="CY9" s="383"/>
      <c r="CZ9" s="383"/>
      <c r="DA9" s="384"/>
      <c r="DB9" s="382">
        <v>16.899999999999999</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99</v>
      </c>
      <c r="M10" s="415"/>
      <c r="N10" s="415"/>
      <c r="O10" s="415"/>
      <c r="P10" s="415"/>
      <c r="Q10" s="416"/>
      <c r="R10" s="436">
        <v>261101</v>
      </c>
      <c r="S10" s="437"/>
      <c r="T10" s="437"/>
      <c r="U10" s="437"/>
      <c r="V10" s="438"/>
      <c r="W10" s="373"/>
      <c r="X10" s="374"/>
      <c r="Y10" s="374"/>
      <c r="Z10" s="374"/>
      <c r="AA10" s="374"/>
      <c r="AB10" s="374"/>
      <c r="AC10" s="374"/>
      <c r="AD10" s="374"/>
      <c r="AE10" s="374"/>
      <c r="AF10" s="374"/>
      <c r="AG10" s="374"/>
      <c r="AH10" s="374"/>
      <c r="AI10" s="374"/>
      <c r="AJ10" s="374"/>
      <c r="AK10" s="374"/>
      <c r="AL10" s="377"/>
      <c r="AM10" s="414" t="s">
        <v>100</v>
      </c>
      <c r="AN10" s="415"/>
      <c r="AO10" s="415"/>
      <c r="AP10" s="415"/>
      <c r="AQ10" s="415"/>
      <c r="AR10" s="415"/>
      <c r="AS10" s="415"/>
      <c r="AT10" s="416"/>
      <c r="AU10" s="417" t="s">
        <v>101</v>
      </c>
      <c r="AV10" s="418"/>
      <c r="AW10" s="418"/>
      <c r="AX10" s="418"/>
      <c r="AY10" s="419" t="s">
        <v>102</v>
      </c>
      <c r="AZ10" s="420"/>
      <c r="BA10" s="420"/>
      <c r="BB10" s="420"/>
      <c r="BC10" s="420"/>
      <c r="BD10" s="420"/>
      <c r="BE10" s="420"/>
      <c r="BF10" s="420"/>
      <c r="BG10" s="420"/>
      <c r="BH10" s="420"/>
      <c r="BI10" s="420"/>
      <c r="BJ10" s="420"/>
      <c r="BK10" s="420"/>
      <c r="BL10" s="420"/>
      <c r="BM10" s="421"/>
      <c r="BN10" s="385">
        <v>1491847</v>
      </c>
      <c r="BO10" s="386"/>
      <c r="BP10" s="386"/>
      <c r="BQ10" s="386"/>
      <c r="BR10" s="386"/>
      <c r="BS10" s="386"/>
      <c r="BT10" s="386"/>
      <c r="BU10" s="387"/>
      <c r="BV10" s="385">
        <v>1143019</v>
      </c>
      <c r="BW10" s="386"/>
      <c r="BX10" s="386"/>
      <c r="BY10" s="386"/>
      <c r="BZ10" s="386"/>
      <c r="CA10" s="386"/>
      <c r="CB10" s="386"/>
      <c r="CC10" s="387"/>
      <c r="CD10" s="142" t="s">
        <v>103</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104</v>
      </c>
      <c r="M11" s="440"/>
      <c r="N11" s="440"/>
      <c r="O11" s="440"/>
      <c r="P11" s="440"/>
      <c r="Q11" s="441"/>
      <c r="R11" s="442" t="s">
        <v>105</v>
      </c>
      <c r="S11" s="443"/>
      <c r="T11" s="443"/>
      <c r="U11" s="443"/>
      <c r="V11" s="444"/>
      <c r="W11" s="373"/>
      <c r="X11" s="374"/>
      <c r="Y11" s="374"/>
      <c r="Z11" s="374"/>
      <c r="AA11" s="374"/>
      <c r="AB11" s="374"/>
      <c r="AC11" s="374"/>
      <c r="AD11" s="374"/>
      <c r="AE11" s="374"/>
      <c r="AF11" s="374"/>
      <c r="AG11" s="374"/>
      <c r="AH11" s="374"/>
      <c r="AI11" s="374"/>
      <c r="AJ11" s="374"/>
      <c r="AK11" s="374"/>
      <c r="AL11" s="377"/>
      <c r="AM11" s="414" t="s">
        <v>106</v>
      </c>
      <c r="AN11" s="415"/>
      <c r="AO11" s="415"/>
      <c r="AP11" s="415"/>
      <c r="AQ11" s="415"/>
      <c r="AR11" s="415"/>
      <c r="AS11" s="415"/>
      <c r="AT11" s="416"/>
      <c r="AU11" s="417" t="s">
        <v>77</v>
      </c>
      <c r="AV11" s="418"/>
      <c r="AW11" s="418"/>
      <c r="AX11" s="418"/>
      <c r="AY11" s="419" t="s">
        <v>107</v>
      </c>
      <c r="AZ11" s="420"/>
      <c r="BA11" s="420"/>
      <c r="BB11" s="420"/>
      <c r="BC11" s="420"/>
      <c r="BD11" s="420"/>
      <c r="BE11" s="420"/>
      <c r="BF11" s="420"/>
      <c r="BG11" s="420"/>
      <c r="BH11" s="420"/>
      <c r="BI11" s="420"/>
      <c r="BJ11" s="420"/>
      <c r="BK11" s="420"/>
      <c r="BL11" s="420"/>
      <c r="BM11" s="421"/>
      <c r="BN11" s="385" t="s">
        <v>108</v>
      </c>
      <c r="BO11" s="386"/>
      <c r="BP11" s="386"/>
      <c r="BQ11" s="386"/>
      <c r="BR11" s="386"/>
      <c r="BS11" s="386"/>
      <c r="BT11" s="386"/>
      <c r="BU11" s="387"/>
      <c r="BV11" s="385" t="s">
        <v>108</v>
      </c>
      <c r="BW11" s="386"/>
      <c r="BX11" s="386"/>
      <c r="BY11" s="386"/>
      <c r="BZ11" s="386"/>
      <c r="CA11" s="386"/>
      <c r="CB11" s="386"/>
      <c r="CC11" s="387"/>
      <c r="CD11" s="388" t="s">
        <v>109</v>
      </c>
      <c r="CE11" s="389"/>
      <c r="CF11" s="389"/>
      <c r="CG11" s="389"/>
      <c r="CH11" s="389"/>
      <c r="CI11" s="389"/>
      <c r="CJ11" s="389"/>
      <c r="CK11" s="389"/>
      <c r="CL11" s="389"/>
      <c r="CM11" s="389"/>
      <c r="CN11" s="389"/>
      <c r="CO11" s="389"/>
      <c r="CP11" s="389"/>
      <c r="CQ11" s="389"/>
      <c r="CR11" s="389"/>
      <c r="CS11" s="390"/>
      <c r="CT11" s="425" t="s">
        <v>108</v>
      </c>
      <c r="CU11" s="426"/>
      <c r="CV11" s="426"/>
      <c r="CW11" s="426"/>
      <c r="CX11" s="426"/>
      <c r="CY11" s="426"/>
      <c r="CZ11" s="426"/>
      <c r="DA11" s="427"/>
      <c r="DB11" s="425" t="s">
        <v>108</v>
      </c>
      <c r="DC11" s="426"/>
      <c r="DD11" s="426"/>
      <c r="DE11" s="426"/>
      <c r="DF11" s="426"/>
      <c r="DG11" s="426"/>
      <c r="DH11" s="426"/>
      <c r="DI11" s="427"/>
      <c r="DJ11" s="137"/>
      <c r="DK11" s="137"/>
      <c r="DL11" s="137"/>
      <c r="DM11" s="137"/>
      <c r="DN11" s="137"/>
      <c r="DO11" s="137"/>
    </row>
    <row r="12" spans="1:119" ht="18.75" customHeight="1" x14ac:dyDescent="0.15">
      <c r="A12" s="138"/>
      <c r="B12" s="445" t="s">
        <v>110</v>
      </c>
      <c r="C12" s="446"/>
      <c r="D12" s="446"/>
      <c r="E12" s="446"/>
      <c r="F12" s="446"/>
      <c r="G12" s="446"/>
      <c r="H12" s="446"/>
      <c r="I12" s="446"/>
      <c r="J12" s="446"/>
      <c r="K12" s="447"/>
      <c r="L12" s="454" t="s">
        <v>111</v>
      </c>
      <c r="M12" s="455"/>
      <c r="N12" s="455"/>
      <c r="O12" s="455"/>
      <c r="P12" s="455"/>
      <c r="Q12" s="456"/>
      <c r="R12" s="457">
        <v>258466</v>
      </c>
      <c r="S12" s="458"/>
      <c r="T12" s="458"/>
      <c r="U12" s="458"/>
      <c r="V12" s="459"/>
      <c r="W12" s="460" t="s">
        <v>1</v>
      </c>
      <c r="X12" s="418"/>
      <c r="Y12" s="418"/>
      <c r="Z12" s="418"/>
      <c r="AA12" s="418"/>
      <c r="AB12" s="461"/>
      <c r="AC12" s="417" t="s">
        <v>112</v>
      </c>
      <c r="AD12" s="418"/>
      <c r="AE12" s="418"/>
      <c r="AF12" s="418"/>
      <c r="AG12" s="461"/>
      <c r="AH12" s="417" t="s">
        <v>113</v>
      </c>
      <c r="AI12" s="418"/>
      <c r="AJ12" s="418"/>
      <c r="AK12" s="418"/>
      <c r="AL12" s="462"/>
      <c r="AM12" s="414" t="s">
        <v>114</v>
      </c>
      <c r="AN12" s="415"/>
      <c r="AO12" s="415"/>
      <c r="AP12" s="415"/>
      <c r="AQ12" s="415"/>
      <c r="AR12" s="415"/>
      <c r="AS12" s="415"/>
      <c r="AT12" s="416"/>
      <c r="AU12" s="417" t="s">
        <v>115</v>
      </c>
      <c r="AV12" s="418"/>
      <c r="AW12" s="418"/>
      <c r="AX12" s="418"/>
      <c r="AY12" s="419" t="s">
        <v>116</v>
      </c>
      <c r="AZ12" s="420"/>
      <c r="BA12" s="420"/>
      <c r="BB12" s="420"/>
      <c r="BC12" s="420"/>
      <c r="BD12" s="420"/>
      <c r="BE12" s="420"/>
      <c r="BF12" s="420"/>
      <c r="BG12" s="420"/>
      <c r="BH12" s="420"/>
      <c r="BI12" s="420"/>
      <c r="BJ12" s="420"/>
      <c r="BK12" s="420"/>
      <c r="BL12" s="420"/>
      <c r="BM12" s="421"/>
      <c r="BN12" s="385">
        <v>1000000</v>
      </c>
      <c r="BO12" s="386"/>
      <c r="BP12" s="386"/>
      <c r="BQ12" s="386"/>
      <c r="BR12" s="386"/>
      <c r="BS12" s="386"/>
      <c r="BT12" s="386"/>
      <c r="BU12" s="387"/>
      <c r="BV12" s="385">
        <v>1770000</v>
      </c>
      <c r="BW12" s="386"/>
      <c r="BX12" s="386"/>
      <c r="BY12" s="386"/>
      <c r="BZ12" s="386"/>
      <c r="CA12" s="386"/>
      <c r="CB12" s="386"/>
      <c r="CC12" s="387"/>
      <c r="CD12" s="388" t="s">
        <v>117</v>
      </c>
      <c r="CE12" s="389"/>
      <c r="CF12" s="389"/>
      <c r="CG12" s="389"/>
      <c r="CH12" s="389"/>
      <c r="CI12" s="389"/>
      <c r="CJ12" s="389"/>
      <c r="CK12" s="389"/>
      <c r="CL12" s="389"/>
      <c r="CM12" s="389"/>
      <c r="CN12" s="389"/>
      <c r="CO12" s="389"/>
      <c r="CP12" s="389"/>
      <c r="CQ12" s="389"/>
      <c r="CR12" s="389"/>
      <c r="CS12" s="390"/>
      <c r="CT12" s="425" t="s">
        <v>118</v>
      </c>
      <c r="CU12" s="426"/>
      <c r="CV12" s="426"/>
      <c r="CW12" s="426"/>
      <c r="CX12" s="426"/>
      <c r="CY12" s="426"/>
      <c r="CZ12" s="426"/>
      <c r="DA12" s="427"/>
      <c r="DB12" s="425" t="s">
        <v>118</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119</v>
      </c>
      <c r="N13" s="474"/>
      <c r="O13" s="474"/>
      <c r="P13" s="474"/>
      <c r="Q13" s="475"/>
      <c r="R13" s="466">
        <v>256843</v>
      </c>
      <c r="S13" s="467"/>
      <c r="T13" s="467"/>
      <c r="U13" s="467"/>
      <c r="V13" s="468"/>
      <c r="W13" s="401" t="s">
        <v>120</v>
      </c>
      <c r="X13" s="402"/>
      <c r="Y13" s="402"/>
      <c r="Z13" s="402"/>
      <c r="AA13" s="402"/>
      <c r="AB13" s="392"/>
      <c r="AC13" s="436">
        <v>5180</v>
      </c>
      <c r="AD13" s="437"/>
      <c r="AE13" s="437"/>
      <c r="AF13" s="437"/>
      <c r="AG13" s="476"/>
      <c r="AH13" s="436">
        <v>6272</v>
      </c>
      <c r="AI13" s="437"/>
      <c r="AJ13" s="437"/>
      <c r="AK13" s="437"/>
      <c r="AL13" s="438"/>
      <c r="AM13" s="414" t="s">
        <v>121</v>
      </c>
      <c r="AN13" s="415"/>
      <c r="AO13" s="415"/>
      <c r="AP13" s="415"/>
      <c r="AQ13" s="415"/>
      <c r="AR13" s="415"/>
      <c r="AS13" s="415"/>
      <c r="AT13" s="416"/>
      <c r="AU13" s="417" t="s">
        <v>122</v>
      </c>
      <c r="AV13" s="418"/>
      <c r="AW13" s="418"/>
      <c r="AX13" s="418"/>
      <c r="AY13" s="419" t="s">
        <v>123</v>
      </c>
      <c r="AZ13" s="420"/>
      <c r="BA13" s="420"/>
      <c r="BB13" s="420"/>
      <c r="BC13" s="420"/>
      <c r="BD13" s="420"/>
      <c r="BE13" s="420"/>
      <c r="BF13" s="420"/>
      <c r="BG13" s="420"/>
      <c r="BH13" s="420"/>
      <c r="BI13" s="420"/>
      <c r="BJ13" s="420"/>
      <c r="BK13" s="420"/>
      <c r="BL13" s="420"/>
      <c r="BM13" s="421"/>
      <c r="BN13" s="385">
        <v>1912457</v>
      </c>
      <c r="BO13" s="386"/>
      <c r="BP13" s="386"/>
      <c r="BQ13" s="386"/>
      <c r="BR13" s="386"/>
      <c r="BS13" s="386"/>
      <c r="BT13" s="386"/>
      <c r="BU13" s="387"/>
      <c r="BV13" s="385">
        <v>-949041</v>
      </c>
      <c r="BW13" s="386"/>
      <c r="BX13" s="386"/>
      <c r="BY13" s="386"/>
      <c r="BZ13" s="386"/>
      <c r="CA13" s="386"/>
      <c r="CB13" s="386"/>
      <c r="CC13" s="387"/>
      <c r="CD13" s="388" t="s">
        <v>124</v>
      </c>
      <c r="CE13" s="389"/>
      <c r="CF13" s="389"/>
      <c r="CG13" s="389"/>
      <c r="CH13" s="389"/>
      <c r="CI13" s="389"/>
      <c r="CJ13" s="389"/>
      <c r="CK13" s="389"/>
      <c r="CL13" s="389"/>
      <c r="CM13" s="389"/>
      <c r="CN13" s="389"/>
      <c r="CO13" s="389"/>
      <c r="CP13" s="389"/>
      <c r="CQ13" s="389"/>
      <c r="CR13" s="389"/>
      <c r="CS13" s="390"/>
      <c r="CT13" s="382">
        <v>8.1999999999999993</v>
      </c>
      <c r="CU13" s="383"/>
      <c r="CV13" s="383"/>
      <c r="CW13" s="383"/>
      <c r="CX13" s="383"/>
      <c r="CY13" s="383"/>
      <c r="CZ13" s="383"/>
      <c r="DA13" s="384"/>
      <c r="DB13" s="382">
        <v>9.6999999999999993</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125</v>
      </c>
      <c r="M14" s="464"/>
      <c r="N14" s="464"/>
      <c r="O14" s="464"/>
      <c r="P14" s="464"/>
      <c r="Q14" s="465"/>
      <c r="R14" s="466">
        <v>260110</v>
      </c>
      <c r="S14" s="467"/>
      <c r="T14" s="467"/>
      <c r="U14" s="467"/>
      <c r="V14" s="468"/>
      <c r="W14" s="375"/>
      <c r="X14" s="376"/>
      <c r="Y14" s="376"/>
      <c r="Z14" s="376"/>
      <c r="AA14" s="376"/>
      <c r="AB14" s="365"/>
      <c r="AC14" s="469">
        <v>4.5</v>
      </c>
      <c r="AD14" s="470"/>
      <c r="AE14" s="470"/>
      <c r="AF14" s="470"/>
      <c r="AG14" s="471"/>
      <c r="AH14" s="469">
        <v>5.0999999999999996</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126</v>
      </c>
      <c r="CE14" s="478"/>
      <c r="CF14" s="478"/>
      <c r="CG14" s="478"/>
      <c r="CH14" s="478"/>
      <c r="CI14" s="478"/>
      <c r="CJ14" s="478"/>
      <c r="CK14" s="478"/>
      <c r="CL14" s="478"/>
      <c r="CM14" s="478"/>
      <c r="CN14" s="478"/>
      <c r="CO14" s="478"/>
      <c r="CP14" s="478"/>
      <c r="CQ14" s="478"/>
      <c r="CR14" s="478"/>
      <c r="CS14" s="479"/>
      <c r="CT14" s="480">
        <v>27.6</v>
      </c>
      <c r="CU14" s="481"/>
      <c r="CV14" s="481"/>
      <c r="CW14" s="481"/>
      <c r="CX14" s="481"/>
      <c r="CY14" s="481"/>
      <c r="CZ14" s="481"/>
      <c r="DA14" s="482"/>
      <c r="DB14" s="480">
        <v>44.4</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119</v>
      </c>
      <c r="N15" s="474"/>
      <c r="O15" s="474"/>
      <c r="P15" s="474"/>
      <c r="Q15" s="475"/>
      <c r="R15" s="466">
        <v>258631</v>
      </c>
      <c r="S15" s="467"/>
      <c r="T15" s="467"/>
      <c r="U15" s="467"/>
      <c r="V15" s="468"/>
      <c r="W15" s="401" t="s">
        <v>127</v>
      </c>
      <c r="X15" s="402"/>
      <c r="Y15" s="402"/>
      <c r="Z15" s="402"/>
      <c r="AA15" s="402"/>
      <c r="AB15" s="392"/>
      <c r="AC15" s="436">
        <v>22374</v>
      </c>
      <c r="AD15" s="437"/>
      <c r="AE15" s="437"/>
      <c r="AF15" s="437"/>
      <c r="AG15" s="476"/>
      <c r="AH15" s="436">
        <v>24167</v>
      </c>
      <c r="AI15" s="437"/>
      <c r="AJ15" s="437"/>
      <c r="AK15" s="437"/>
      <c r="AL15" s="438"/>
      <c r="AM15" s="414"/>
      <c r="AN15" s="415"/>
      <c r="AO15" s="415"/>
      <c r="AP15" s="415"/>
      <c r="AQ15" s="415"/>
      <c r="AR15" s="415"/>
      <c r="AS15" s="415"/>
      <c r="AT15" s="416"/>
      <c r="AU15" s="417"/>
      <c r="AV15" s="418"/>
      <c r="AW15" s="418"/>
      <c r="AX15" s="418"/>
      <c r="AY15" s="345" t="s">
        <v>128</v>
      </c>
      <c r="AZ15" s="346"/>
      <c r="BA15" s="346"/>
      <c r="BB15" s="346"/>
      <c r="BC15" s="346"/>
      <c r="BD15" s="346"/>
      <c r="BE15" s="346"/>
      <c r="BF15" s="346"/>
      <c r="BG15" s="346"/>
      <c r="BH15" s="346"/>
      <c r="BI15" s="346"/>
      <c r="BJ15" s="346"/>
      <c r="BK15" s="346"/>
      <c r="BL15" s="346"/>
      <c r="BM15" s="347"/>
      <c r="BN15" s="348">
        <v>24824439</v>
      </c>
      <c r="BO15" s="349"/>
      <c r="BP15" s="349"/>
      <c r="BQ15" s="349"/>
      <c r="BR15" s="349"/>
      <c r="BS15" s="349"/>
      <c r="BT15" s="349"/>
      <c r="BU15" s="350"/>
      <c r="BV15" s="348">
        <v>23656277</v>
      </c>
      <c r="BW15" s="349"/>
      <c r="BX15" s="349"/>
      <c r="BY15" s="349"/>
      <c r="BZ15" s="349"/>
      <c r="CA15" s="349"/>
      <c r="CB15" s="349"/>
      <c r="CC15" s="350"/>
      <c r="CD15" s="483" t="s">
        <v>129</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130</v>
      </c>
      <c r="M16" s="494"/>
      <c r="N16" s="494"/>
      <c r="O16" s="494"/>
      <c r="P16" s="494"/>
      <c r="Q16" s="495"/>
      <c r="R16" s="486" t="s">
        <v>131</v>
      </c>
      <c r="S16" s="487"/>
      <c r="T16" s="487"/>
      <c r="U16" s="487"/>
      <c r="V16" s="488"/>
      <c r="W16" s="375"/>
      <c r="X16" s="376"/>
      <c r="Y16" s="376"/>
      <c r="Z16" s="376"/>
      <c r="AA16" s="376"/>
      <c r="AB16" s="365"/>
      <c r="AC16" s="469">
        <v>19.600000000000001</v>
      </c>
      <c r="AD16" s="470"/>
      <c r="AE16" s="470"/>
      <c r="AF16" s="470"/>
      <c r="AG16" s="471"/>
      <c r="AH16" s="469">
        <v>19.600000000000001</v>
      </c>
      <c r="AI16" s="470"/>
      <c r="AJ16" s="470"/>
      <c r="AK16" s="470"/>
      <c r="AL16" s="472"/>
      <c r="AM16" s="414"/>
      <c r="AN16" s="415"/>
      <c r="AO16" s="415"/>
      <c r="AP16" s="415"/>
      <c r="AQ16" s="415"/>
      <c r="AR16" s="415"/>
      <c r="AS16" s="415"/>
      <c r="AT16" s="416"/>
      <c r="AU16" s="417"/>
      <c r="AV16" s="418"/>
      <c r="AW16" s="418"/>
      <c r="AX16" s="418"/>
      <c r="AY16" s="419" t="s">
        <v>132</v>
      </c>
      <c r="AZ16" s="420"/>
      <c r="BA16" s="420"/>
      <c r="BB16" s="420"/>
      <c r="BC16" s="420"/>
      <c r="BD16" s="420"/>
      <c r="BE16" s="420"/>
      <c r="BF16" s="420"/>
      <c r="BG16" s="420"/>
      <c r="BH16" s="420"/>
      <c r="BI16" s="420"/>
      <c r="BJ16" s="420"/>
      <c r="BK16" s="420"/>
      <c r="BL16" s="420"/>
      <c r="BM16" s="421"/>
      <c r="BN16" s="385">
        <v>47866215</v>
      </c>
      <c r="BO16" s="386"/>
      <c r="BP16" s="386"/>
      <c r="BQ16" s="386"/>
      <c r="BR16" s="386"/>
      <c r="BS16" s="386"/>
      <c r="BT16" s="386"/>
      <c r="BU16" s="387"/>
      <c r="BV16" s="385">
        <v>46637923</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133</v>
      </c>
      <c r="N17" s="490"/>
      <c r="O17" s="490"/>
      <c r="P17" s="490"/>
      <c r="Q17" s="491"/>
      <c r="R17" s="486" t="s">
        <v>134</v>
      </c>
      <c r="S17" s="487"/>
      <c r="T17" s="487"/>
      <c r="U17" s="487"/>
      <c r="V17" s="488"/>
      <c r="W17" s="401" t="s">
        <v>135</v>
      </c>
      <c r="X17" s="402"/>
      <c r="Y17" s="402"/>
      <c r="Z17" s="402"/>
      <c r="AA17" s="402"/>
      <c r="AB17" s="392"/>
      <c r="AC17" s="436">
        <v>86683</v>
      </c>
      <c r="AD17" s="437"/>
      <c r="AE17" s="437"/>
      <c r="AF17" s="437"/>
      <c r="AG17" s="476"/>
      <c r="AH17" s="436">
        <v>92006</v>
      </c>
      <c r="AI17" s="437"/>
      <c r="AJ17" s="437"/>
      <c r="AK17" s="437"/>
      <c r="AL17" s="438"/>
      <c r="AM17" s="414"/>
      <c r="AN17" s="415"/>
      <c r="AO17" s="415"/>
      <c r="AP17" s="415"/>
      <c r="AQ17" s="415"/>
      <c r="AR17" s="415"/>
      <c r="AS17" s="415"/>
      <c r="AT17" s="416"/>
      <c r="AU17" s="417"/>
      <c r="AV17" s="418"/>
      <c r="AW17" s="418"/>
      <c r="AX17" s="418"/>
      <c r="AY17" s="419" t="s">
        <v>136</v>
      </c>
      <c r="AZ17" s="420"/>
      <c r="BA17" s="420"/>
      <c r="BB17" s="420"/>
      <c r="BC17" s="420"/>
      <c r="BD17" s="420"/>
      <c r="BE17" s="420"/>
      <c r="BF17" s="420"/>
      <c r="BG17" s="420"/>
      <c r="BH17" s="420"/>
      <c r="BI17" s="420"/>
      <c r="BJ17" s="420"/>
      <c r="BK17" s="420"/>
      <c r="BL17" s="420"/>
      <c r="BM17" s="421"/>
      <c r="BN17" s="385">
        <v>31529697</v>
      </c>
      <c r="BO17" s="386"/>
      <c r="BP17" s="386"/>
      <c r="BQ17" s="386"/>
      <c r="BR17" s="386"/>
      <c r="BS17" s="386"/>
      <c r="BT17" s="386"/>
      <c r="BU17" s="387"/>
      <c r="BV17" s="385">
        <v>30412259</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137</v>
      </c>
      <c r="C18" s="428"/>
      <c r="D18" s="428"/>
      <c r="E18" s="497"/>
      <c r="F18" s="497"/>
      <c r="G18" s="497"/>
      <c r="H18" s="497"/>
      <c r="I18" s="497"/>
      <c r="J18" s="497"/>
      <c r="K18" s="497"/>
      <c r="L18" s="498">
        <v>426.06</v>
      </c>
      <c r="M18" s="498"/>
      <c r="N18" s="498"/>
      <c r="O18" s="498"/>
      <c r="P18" s="498"/>
      <c r="Q18" s="498"/>
      <c r="R18" s="499"/>
      <c r="S18" s="499"/>
      <c r="T18" s="499"/>
      <c r="U18" s="499"/>
      <c r="V18" s="500"/>
      <c r="W18" s="403"/>
      <c r="X18" s="404"/>
      <c r="Y18" s="404"/>
      <c r="Z18" s="404"/>
      <c r="AA18" s="404"/>
      <c r="AB18" s="395"/>
      <c r="AC18" s="501">
        <v>75.900000000000006</v>
      </c>
      <c r="AD18" s="502"/>
      <c r="AE18" s="502"/>
      <c r="AF18" s="502"/>
      <c r="AG18" s="503"/>
      <c r="AH18" s="501">
        <v>74.7</v>
      </c>
      <c r="AI18" s="502"/>
      <c r="AJ18" s="502"/>
      <c r="AK18" s="502"/>
      <c r="AL18" s="504"/>
      <c r="AM18" s="414"/>
      <c r="AN18" s="415"/>
      <c r="AO18" s="415"/>
      <c r="AP18" s="415"/>
      <c r="AQ18" s="415"/>
      <c r="AR18" s="415"/>
      <c r="AS18" s="415"/>
      <c r="AT18" s="416"/>
      <c r="AU18" s="417"/>
      <c r="AV18" s="418"/>
      <c r="AW18" s="418"/>
      <c r="AX18" s="418"/>
      <c r="AY18" s="419" t="s">
        <v>138</v>
      </c>
      <c r="AZ18" s="420"/>
      <c r="BA18" s="420"/>
      <c r="BB18" s="420"/>
      <c r="BC18" s="420"/>
      <c r="BD18" s="420"/>
      <c r="BE18" s="420"/>
      <c r="BF18" s="420"/>
      <c r="BG18" s="420"/>
      <c r="BH18" s="420"/>
      <c r="BI18" s="420"/>
      <c r="BJ18" s="420"/>
      <c r="BK18" s="420"/>
      <c r="BL18" s="420"/>
      <c r="BM18" s="421"/>
      <c r="BN18" s="385">
        <v>56785429</v>
      </c>
      <c r="BO18" s="386"/>
      <c r="BP18" s="386"/>
      <c r="BQ18" s="386"/>
      <c r="BR18" s="386"/>
      <c r="BS18" s="386"/>
      <c r="BT18" s="386"/>
      <c r="BU18" s="387"/>
      <c r="BV18" s="385">
        <v>56198000</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139</v>
      </c>
      <c r="C19" s="428"/>
      <c r="D19" s="428"/>
      <c r="E19" s="497"/>
      <c r="F19" s="497"/>
      <c r="G19" s="497"/>
      <c r="H19" s="497"/>
      <c r="I19" s="497"/>
      <c r="J19" s="497"/>
      <c r="K19" s="497"/>
      <c r="L19" s="505">
        <v>600</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140</v>
      </c>
      <c r="AZ19" s="420"/>
      <c r="BA19" s="420"/>
      <c r="BB19" s="420"/>
      <c r="BC19" s="420"/>
      <c r="BD19" s="420"/>
      <c r="BE19" s="420"/>
      <c r="BF19" s="420"/>
      <c r="BG19" s="420"/>
      <c r="BH19" s="420"/>
      <c r="BI19" s="420"/>
      <c r="BJ19" s="420"/>
      <c r="BK19" s="420"/>
      <c r="BL19" s="420"/>
      <c r="BM19" s="421"/>
      <c r="BN19" s="385">
        <v>75774160</v>
      </c>
      <c r="BO19" s="386"/>
      <c r="BP19" s="386"/>
      <c r="BQ19" s="386"/>
      <c r="BR19" s="386"/>
      <c r="BS19" s="386"/>
      <c r="BT19" s="386"/>
      <c r="BU19" s="387"/>
      <c r="BV19" s="385">
        <v>75040542</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141</v>
      </c>
      <c r="C20" s="428"/>
      <c r="D20" s="428"/>
      <c r="E20" s="497"/>
      <c r="F20" s="497"/>
      <c r="G20" s="497"/>
      <c r="H20" s="497"/>
      <c r="I20" s="497"/>
      <c r="J20" s="497"/>
      <c r="K20" s="497"/>
      <c r="L20" s="505">
        <v>105011</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142</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143</v>
      </c>
      <c r="C22" s="516"/>
      <c r="D22" s="517"/>
      <c r="E22" s="397" t="s">
        <v>1</v>
      </c>
      <c r="F22" s="402"/>
      <c r="G22" s="402"/>
      <c r="H22" s="402"/>
      <c r="I22" s="402"/>
      <c r="J22" s="402"/>
      <c r="K22" s="392"/>
      <c r="L22" s="397" t="s">
        <v>144</v>
      </c>
      <c r="M22" s="402"/>
      <c r="N22" s="402"/>
      <c r="O22" s="402"/>
      <c r="P22" s="392"/>
      <c r="Q22" s="524" t="s">
        <v>145</v>
      </c>
      <c r="R22" s="525"/>
      <c r="S22" s="525"/>
      <c r="T22" s="525"/>
      <c r="U22" s="525"/>
      <c r="V22" s="526"/>
      <c r="W22" s="530" t="s">
        <v>146</v>
      </c>
      <c r="X22" s="516"/>
      <c r="Y22" s="517"/>
      <c r="Z22" s="397" t="s">
        <v>1</v>
      </c>
      <c r="AA22" s="402"/>
      <c r="AB22" s="402"/>
      <c r="AC22" s="402"/>
      <c r="AD22" s="402"/>
      <c r="AE22" s="402"/>
      <c r="AF22" s="402"/>
      <c r="AG22" s="392"/>
      <c r="AH22" s="543" t="s">
        <v>147</v>
      </c>
      <c r="AI22" s="402"/>
      <c r="AJ22" s="402"/>
      <c r="AK22" s="402"/>
      <c r="AL22" s="392"/>
      <c r="AM22" s="543" t="s">
        <v>148</v>
      </c>
      <c r="AN22" s="544"/>
      <c r="AO22" s="544"/>
      <c r="AP22" s="544"/>
      <c r="AQ22" s="544"/>
      <c r="AR22" s="545"/>
      <c r="AS22" s="524" t="s">
        <v>145</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149</v>
      </c>
      <c r="AZ23" s="346"/>
      <c r="BA23" s="346"/>
      <c r="BB23" s="346"/>
      <c r="BC23" s="346"/>
      <c r="BD23" s="346"/>
      <c r="BE23" s="346"/>
      <c r="BF23" s="346"/>
      <c r="BG23" s="346"/>
      <c r="BH23" s="346"/>
      <c r="BI23" s="346"/>
      <c r="BJ23" s="346"/>
      <c r="BK23" s="346"/>
      <c r="BL23" s="346"/>
      <c r="BM23" s="347"/>
      <c r="BN23" s="385">
        <v>110340657</v>
      </c>
      <c r="BO23" s="386"/>
      <c r="BP23" s="386"/>
      <c r="BQ23" s="386"/>
      <c r="BR23" s="386"/>
      <c r="BS23" s="386"/>
      <c r="BT23" s="386"/>
      <c r="BU23" s="387"/>
      <c r="BV23" s="385">
        <v>114719500</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150</v>
      </c>
      <c r="F24" s="415"/>
      <c r="G24" s="415"/>
      <c r="H24" s="415"/>
      <c r="I24" s="415"/>
      <c r="J24" s="415"/>
      <c r="K24" s="416"/>
      <c r="L24" s="436">
        <v>1</v>
      </c>
      <c r="M24" s="437"/>
      <c r="N24" s="437"/>
      <c r="O24" s="437"/>
      <c r="P24" s="476"/>
      <c r="Q24" s="436">
        <v>10580</v>
      </c>
      <c r="R24" s="437"/>
      <c r="S24" s="437"/>
      <c r="T24" s="437"/>
      <c r="U24" s="437"/>
      <c r="V24" s="476"/>
      <c r="W24" s="531"/>
      <c r="X24" s="519"/>
      <c r="Y24" s="520"/>
      <c r="Z24" s="435" t="s">
        <v>151</v>
      </c>
      <c r="AA24" s="415"/>
      <c r="AB24" s="415"/>
      <c r="AC24" s="415"/>
      <c r="AD24" s="415"/>
      <c r="AE24" s="415"/>
      <c r="AF24" s="415"/>
      <c r="AG24" s="416"/>
      <c r="AH24" s="436">
        <v>2015</v>
      </c>
      <c r="AI24" s="437"/>
      <c r="AJ24" s="437"/>
      <c r="AK24" s="437"/>
      <c r="AL24" s="476"/>
      <c r="AM24" s="436">
        <v>6321055</v>
      </c>
      <c r="AN24" s="437"/>
      <c r="AO24" s="437"/>
      <c r="AP24" s="437"/>
      <c r="AQ24" s="437"/>
      <c r="AR24" s="476"/>
      <c r="AS24" s="436">
        <v>3137</v>
      </c>
      <c r="AT24" s="437"/>
      <c r="AU24" s="437"/>
      <c r="AV24" s="437"/>
      <c r="AW24" s="437"/>
      <c r="AX24" s="438"/>
      <c r="AY24" s="551" t="s">
        <v>152</v>
      </c>
      <c r="AZ24" s="552"/>
      <c r="BA24" s="552"/>
      <c r="BB24" s="552"/>
      <c r="BC24" s="552"/>
      <c r="BD24" s="552"/>
      <c r="BE24" s="552"/>
      <c r="BF24" s="552"/>
      <c r="BG24" s="552"/>
      <c r="BH24" s="552"/>
      <c r="BI24" s="552"/>
      <c r="BJ24" s="552"/>
      <c r="BK24" s="552"/>
      <c r="BL24" s="552"/>
      <c r="BM24" s="553"/>
      <c r="BN24" s="385">
        <v>86944988</v>
      </c>
      <c r="BO24" s="386"/>
      <c r="BP24" s="386"/>
      <c r="BQ24" s="386"/>
      <c r="BR24" s="386"/>
      <c r="BS24" s="386"/>
      <c r="BT24" s="386"/>
      <c r="BU24" s="387"/>
      <c r="BV24" s="385">
        <v>90547795</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153</v>
      </c>
      <c r="F25" s="415"/>
      <c r="G25" s="415"/>
      <c r="H25" s="415"/>
      <c r="I25" s="415"/>
      <c r="J25" s="415"/>
      <c r="K25" s="416"/>
      <c r="L25" s="436">
        <v>2</v>
      </c>
      <c r="M25" s="437"/>
      <c r="N25" s="437"/>
      <c r="O25" s="437"/>
      <c r="P25" s="476"/>
      <c r="Q25" s="436">
        <v>8730</v>
      </c>
      <c r="R25" s="437"/>
      <c r="S25" s="437"/>
      <c r="T25" s="437"/>
      <c r="U25" s="437"/>
      <c r="V25" s="476"/>
      <c r="W25" s="531"/>
      <c r="X25" s="519"/>
      <c r="Y25" s="520"/>
      <c r="Z25" s="435" t="s">
        <v>154</v>
      </c>
      <c r="AA25" s="415"/>
      <c r="AB25" s="415"/>
      <c r="AC25" s="415"/>
      <c r="AD25" s="415"/>
      <c r="AE25" s="415"/>
      <c r="AF25" s="415"/>
      <c r="AG25" s="416"/>
      <c r="AH25" s="436">
        <v>374</v>
      </c>
      <c r="AI25" s="437"/>
      <c r="AJ25" s="437"/>
      <c r="AK25" s="437"/>
      <c r="AL25" s="476"/>
      <c r="AM25" s="436">
        <v>1087966</v>
      </c>
      <c r="AN25" s="437"/>
      <c r="AO25" s="437"/>
      <c r="AP25" s="437"/>
      <c r="AQ25" s="437"/>
      <c r="AR25" s="476"/>
      <c r="AS25" s="436">
        <v>2909</v>
      </c>
      <c r="AT25" s="437"/>
      <c r="AU25" s="437"/>
      <c r="AV25" s="437"/>
      <c r="AW25" s="437"/>
      <c r="AX25" s="438"/>
      <c r="AY25" s="345" t="s">
        <v>155</v>
      </c>
      <c r="AZ25" s="346"/>
      <c r="BA25" s="346"/>
      <c r="BB25" s="346"/>
      <c r="BC25" s="346"/>
      <c r="BD25" s="346"/>
      <c r="BE25" s="346"/>
      <c r="BF25" s="346"/>
      <c r="BG25" s="346"/>
      <c r="BH25" s="346"/>
      <c r="BI25" s="346"/>
      <c r="BJ25" s="346"/>
      <c r="BK25" s="346"/>
      <c r="BL25" s="346"/>
      <c r="BM25" s="347"/>
      <c r="BN25" s="348">
        <v>3273993</v>
      </c>
      <c r="BO25" s="349"/>
      <c r="BP25" s="349"/>
      <c r="BQ25" s="349"/>
      <c r="BR25" s="349"/>
      <c r="BS25" s="349"/>
      <c r="BT25" s="349"/>
      <c r="BU25" s="350"/>
      <c r="BV25" s="348">
        <v>3975167</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156</v>
      </c>
      <c r="F26" s="415"/>
      <c r="G26" s="415"/>
      <c r="H26" s="415"/>
      <c r="I26" s="415"/>
      <c r="J26" s="415"/>
      <c r="K26" s="416"/>
      <c r="L26" s="436">
        <v>1</v>
      </c>
      <c r="M26" s="437"/>
      <c r="N26" s="437"/>
      <c r="O26" s="437"/>
      <c r="P26" s="476"/>
      <c r="Q26" s="436">
        <v>7210</v>
      </c>
      <c r="R26" s="437"/>
      <c r="S26" s="437"/>
      <c r="T26" s="437"/>
      <c r="U26" s="437"/>
      <c r="V26" s="476"/>
      <c r="W26" s="531"/>
      <c r="X26" s="519"/>
      <c r="Y26" s="520"/>
      <c r="Z26" s="435" t="s">
        <v>157</v>
      </c>
      <c r="AA26" s="541"/>
      <c r="AB26" s="541"/>
      <c r="AC26" s="541"/>
      <c r="AD26" s="541"/>
      <c r="AE26" s="541"/>
      <c r="AF26" s="541"/>
      <c r="AG26" s="542"/>
      <c r="AH26" s="436">
        <v>238</v>
      </c>
      <c r="AI26" s="437"/>
      <c r="AJ26" s="437"/>
      <c r="AK26" s="437"/>
      <c r="AL26" s="476"/>
      <c r="AM26" s="436">
        <v>791350</v>
      </c>
      <c r="AN26" s="437"/>
      <c r="AO26" s="437"/>
      <c r="AP26" s="437"/>
      <c r="AQ26" s="437"/>
      <c r="AR26" s="476"/>
      <c r="AS26" s="436">
        <v>3325</v>
      </c>
      <c r="AT26" s="437"/>
      <c r="AU26" s="437"/>
      <c r="AV26" s="437"/>
      <c r="AW26" s="437"/>
      <c r="AX26" s="438"/>
      <c r="AY26" s="388" t="s">
        <v>158</v>
      </c>
      <c r="AZ26" s="389"/>
      <c r="BA26" s="389"/>
      <c r="BB26" s="389"/>
      <c r="BC26" s="389"/>
      <c r="BD26" s="389"/>
      <c r="BE26" s="389"/>
      <c r="BF26" s="389"/>
      <c r="BG26" s="389"/>
      <c r="BH26" s="389"/>
      <c r="BI26" s="389"/>
      <c r="BJ26" s="389"/>
      <c r="BK26" s="389"/>
      <c r="BL26" s="389"/>
      <c r="BM26" s="390"/>
      <c r="BN26" s="385">
        <v>10000</v>
      </c>
      <c r="BO26" s="386"/>
      <c r="BP26" s="386"/>
      <c r="BQ26" s="386"/>
      <c r="BR26" s="386"/>
      <c r="BS26" s="386"/>
      <c r="BT26" s="386"/>
      <c r="BU26" s="387"/>
      <c r="BV26" s="385" t="s">
        <v>118</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159</v>
      </c>
      <c r="F27" s="415"/>
      <c r="G27" s="415"/>
      <c r="H27" s="415"/>
      <c r="I27" s="415"/>
      <c r="J27" s="415"/>
      <c r="K27" s="416"/>
      <c r="L27" s="436">
        <v>1</v>
      </c>
      <c r="M27" s="437"/>
      <c r="N27" s="437"/>
      <c r="O27" s="437"/>
      <c r="P27" s="476"/>
      <c r="Q27" s="436">
        <v>6620</v>
      </c>
      <c r="R27" s="437"/>
      <c r="S27" s="437"/>
      <c r="T27" s="437"/>
      <c r="U27" s="437"/>
      <c r="V27" s="476"/>
      <c r="W27" s="531"/>
      <c r="X27" s="519"/>
      <c r="Y27" s="520"/>
      <c r="Z27" s="435" t="s">
        <v>160</v>
      </c>
      <c r="AA27" s="415"/>
      <c r="AB27" s="415"/>
      <c r="AC27" s="415"/>
      <c r="AD27" s="415"/>
      <c r="AE27" s="415"/>
      <c r="AF27" s="415"/>
      <c r="AG27" s="416"/>
      <c r="AH27" s="436">
        <v>46</v>
      </c>
      <c r="AI27" s="437"/>
      <c r="AJ27" s="437"/>
      <c r="AK27" s="437"/>
      <c r="AL27" s="476"/>
      <c r="AM27" s="436">
        <v>163159</v>
      </c>
      <c r="AN27" s="437"/>
      <c r="AO27" s="437"/>
      <c r="AP27" s="437"/>
      <c r="AQ27" s="437"/>
      <c r="AR27" s="476"/>
      <c r="AS27" s="436">
        <v>3547</v>
      </c>
      <c r="AT27" s="437"/>
      <c r="AU27" s="437"/>
      <c r="AV27" s="437"/>
      <c r="AW27" s="437"/>
      <c r="AX27" s="438"/>
      <c r="AY27" s="477" t="s">
        <v>161</v>
      </c>
      <c r="AZ27" s="478"/>
      <c r="BA27" s="478"/>
      <c r="BB27" s="478"/>
      <c r="BC27" s="478"/>
      <c r="BD27" s="478"/>
      <c r="BE27" s="478"/>
      <c r="BF27" s="478"/>
      <c r="BG27" s="478"/>
      <c r="BH27" s="478"/>
      <c r="BI27" s="478"/>
      <c r="BJ27" s="478"/>
      <c r="BK27" s="478"/>
      <c r="BL27" s="478"/>
      <c r="BM27" s="479"/>
      <c r="BN27" s="554">
        <v>1371976</v>
      </c>
      <c r="BO27" s="555"/>
      <c r="BP27" s="555"/>
      <c r="BQ27" s="555"/>
      <c r="BR27" s="555"/>
      <c r="BS27" s="555"/>
      <c r="BT27" s="555"/>
      <c r="BU27" s="556"/>
      <c r="BV27" s="554">
        <v>1367052</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162</v>
      </c>
      <c r="F28" s="415"/>
      <c r="G28" s="415"/>
      <c r="H28" s="415"/>
      <c r="I28" s="415"/>
      <c r="J28" s="415"/>
      <c r="K28" s="416"/>
      <c r="L28" s="436">
        <v>1</v>
      </c>
      <c r="M28" s="437"/>
      <c r="N28" s="437"/>
      <c r="O28" s="437"/>
      <c r="P28" s="476"/>
      <c r="Q28" s="436">
        <v>6020</v>
      </c>
      <c r="R28" s="437"/>
      <c r="S28" s="437"/>
      <c r="T28" s="437"/>
      <c r="U28" s="437"/>
      <c r="V28" s="476"/>
      <c r="W28" s="531"/>
      <c r="X28" s="519"/>
      <c r="Y28" s="520"/>
      <c r="Z28" s="435" t="s">
        <v>163</v>
      </c>
      <c r="AA28" s="415"/>
      <c r="AB28" s="415"/>
      <c r="AC28" s="415"/>
      <c r="AD28" s="415"/>
      <c r="AE28" s="415"/>
      <c r="AF28" s="415"/>
      <c r="AG28" s="416"/>
      <c r="AH28" s="436" t="s">
        <v>118</v>
      </c>
      <c r="AI28" s="437"/>
      <c r="AJ28" s="437"/>
      <c r="AK28" s="437"/>
      <c r="AL28" s="476"/>
      <c r="AM28" s="436" t="s">
        <v>118</v>
      </c>
      <c r="AN28" s="437"/>
      <c r="AO28" s="437"/>
      <c r="AP28" s="437"/>
      <c r="AQ28" s="437"/>
      <c r="AR28" s="476"/>
      <c r="AS28" s="436" t="s">
        <v>118</v>
      </c>
      <c r="AT28" s="437"/>
      <c r="AU28" s="437"/>
      <c r="AV28" s="437"/>
      <c r="AW28" s="437"/>
      <c r="AX28" s="438"/>
      <c r="AY28" s="557" t="s">
        <v>164</v>
      </c>
      <c r="AZ28" s="558"/>
      <c r="BA28" s="558"/>
      <c r="BB28" s="559"/>
      <c r="BC28" s="345" t="s">
        <v>165</v>
      </c>
      <c r="BD28" s="346"/>
      <c r="BE28" s="346"/>
      <c r="BF28" s="346"/>
      <c r="BG28" s="346"/>
      <c r="BH28" s="346"/>
      <c r="BI28" s="346"/>
      <c r="BJ28" s="346"/>
      <c r="BK28" s="346"/>
      <c r="BL28" s="346"/>
      <c r="BM28" s="347"/>
      <c r="BN28" s="348">
        <v>5116278</v>
      </c>
      <c r="BO28" s="349"/>
      <c r="BP28" s="349"/>
      <c r="BQ28" s="349"/>
      <c r="BR28" s="349"/>
      <c r="BS28" s="349"/>
      <c r="BT28" s="349"/>
      <c r="BU28" s="350"/>
      <c r="BV28" s="348">
        <v>4624431</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166</v>
      </c>
      <c r="F29" s="415"/>
      <c r="G29" s="415"/>
      <c r="H29" s="415"/>
      <c r="I29" s="415"/>
      <c r="J29" s="415"/>
      <c r="K29" s="416"/>
      <c r="L29" s="436">
        <v>32</v>
      </c>
      <c r="M29" s="437"/>
      <c r="N29" s="437"/>
      <c r="O29" s="437"/>
      <c r="P29" s="476"/>
      <c r="Q29" s="436">
        <v>5630</v>
      </c>
      <c r="R29" s="437"/>
      <c r="S29" s="437"/>
      <c r="T29" s="437"/>
      <c r="U29" s="437"/>
      <c r="V29" s="476"/>
      <c r="W29" s="532"/>
      <c r="X29" s="533"/>
      <c r="Y29" s="534"/>
      <c r="Z29" s="435" t="s">
        <v>167</v>
      </c>
      <c r="AA29" s="415"/>
      <c r="AB29" s="415"/>
      <c r="AC29" s="415"/>
      <c r="AD29" s="415"/>
      <c r="AE29" s="415"/>
      <c r="AF29" s="415"/>
      <c r="AG29" s="416"/>
      <c r="AH29" s="436">
        <v>2061</v>
      </c>
      <c r="AI29" s="437"/>
      <c r="AJ29" s="437"/>
      <c r="AK29" s="437"/>
      <c r="AL29" s="476"/>
      <c r="AM29" s="436">
        <v>6484214</v>
      </c>
      <c r="AN29" s="437"/>
      <c r="AO29" s="437"/>
      <c r="AP29" s="437"/>
      <c r="AQ29" s="437"/>
      <c r="AR29" s="476"/>
      <c r="AS29" s="436">
        <v>3146</v>
      </c>
      <c r="AT29" s="437"/>
      <c r="AU29" s="437"/>
      <c r="AV29" s="437"/>
      <c r="AW29" s="437"/>
      <c r="AX29" s="438"/>
      <c r="AY29" s="560"/>
      <c r="AZ29" s="561"/>
      <c r="BA29" s="561"/>
      <c r="BB29" s="562"/>
      <c r="BC29" s="419" t="s">
        <v>168</v>
      </c>
      <c r="BD29" s="420"/>
      <c r="BE29" s="420"/>
      <c r="BF29" s="420"/>
      <c r="BG29" s="420"/>
      <c r="BH29" s="420"/>
      <c r="BI29" s="420"/>
      <c r="BJ29" s="420"/>
      <c r="BK29" s="420"/>
      <c r="BL29" s="420"/>
      <c r="BM29" s="421"/>
      <c r="BN29" s="385">
        <v>4061220</v>
      </c>
      <c r="BO29" s="386"/>
      <c r="BP29" s="386"/>
      <c r="BQ29" s="386"/>
      <c r="BR29" s="386"/>
      <c r="BS29" s="386"/>
      <c r="BT29" s="386"/>
      <c r="BU29" s="387"/>
      <c r="BV29" s="385">
        <v>4043832</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169</v>
      </c>
      <c r="X30" s="539"/>
      <c r="Y30" s="539"/>
      <c r="Z30" s="539"/>
      <c r="AA30" s="539"/>
      <c r="AB30" s="539"/>
      <c r="AC30" s="539"/>
      <c r="AD30" s="539"/>
      <c r="AE30" s="539"/>
      <c r="AF30" s="539"/>
      <c r="AG30" s="540"/>
      <c r="AH30" s="501">
        <v>99.7</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170</v>
      </c>
      <c r="BD30" s="552"/>
      <c r="BE30" s="552"/>
      <c r="BF30" s="552"/>
      <c r="BG30" s="552"/>
      <c r="BH30" s="552"/>
      <c r="BI30" s="552"/>
      <c r="BJ30" s="552"/>
      <c r="BK30" s="552"/>
      <c r="BL30" s="552"/>
      <c r="BM30" s="553"/>
      <c r="BN30" s="554">
        <v>13475708</v>
      </c>
      <c r="BO30" s="555"/>
      <c r="BP30" s="555"/>
      <c r="BQ30" s="555"/>
      <c r="BR30" s="555"/>
      <c r="BS30" s="555"/>
      <c r="BT30" s="555"/>
      <c r="BU30" s="556"/>
      <c r="BV30" s="554">
        <v>12191006</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171</v>
      </c>
      <c r="D32" s="165"/>
      <c r="E32" s="165"/>
      <c r="F32" s="162"/>
      <c r="G32" s="162"/>
      <c r="H32" s="162"/>
      <c r="I32" s="162"/>
      <c r="J32" s="162"/>
      <c r="K32" s="162"/>
      <c r="L32" s="162"/>
      <c r="M32" s="162"/>
      <c r="N32" s="162"/>
      <c r="O32" s="162"/>
      <c r="P32" s="162"/>
      <c r="Q32" s="162"/>
      <c r="R32" s="162"/>
      <c r="S32" s="162"/>
      <c r="T32" s="162"/>
      <c r="U32" s="162" t="s">
        <v>172</v>
      </c>
      <c r="V32" s="162"/>
      <c r="W32" s="162"/>
      <c r="X32" s="162"/>
      <c r="Y32" s="162"/>
      <c r="Z32" s="162"/>
      <c r="AA32" s="162"/>
      <c r="AB32" s="162"/>
      <c r="AC32" s="162"/>
      <c r="AD32" s="162"/>
      <c r="AE32" s="162"/>
      <c r="AF32" s="162"/>
      <c r="AG32" s="162"/>
      <c r="AH32" s="162"/>
      <c r="AI32" s="162"/>
      <c r="AJ32" s="162"/>
      <c r="AK32" s="162"/>
      <c r="AL32" s="162"/>
      <c r="AM32" s="166" t="s">
        <v>173</v>
      </c>
      <c r="AN32" s="162"/>
      <c r="AO32" s="162"/>
      <c r="AP32" s="162"/>
      <c r="AQ32" s="162"/>
      <c r="AR32" s="162"/>
      <c r="AS32" s="166"/>
      <c r="AT32" s="166"/>
      <c r="AU32" s="166"/>
      <c r="AV32" s="166"/>
      <c r="AW32" s="166"/>
      <c r="AX32" s="166"/>
      <c r="AY32" s="166"/>
      <c r="AZ32" s="166"/>
      <c r="BA32" s="166"/>
      <c r="BB32" s="162"/>
      <c r="BC32" s="166"/>
      <c r="BD32" s="162"/>
      <c r="BE32" s="166" t="s">
        <v>174</v>
      </c>
      <c r="BF32" s="162"/>
      <c r="BG32" s="162"/>
      <c r="BH32" s="162"/>
      <c r="BI32" s="162"/>
      <c r="BJ32" s="166"/>
      <c r="BK32" s="166"/>
      <c r="BL32" s="166"/>
      <c r="BM32" s="166"/>
      <c r="BN32" s="166"/>
      <c r="BO32" s="166"/>
      <c r="BP32" s="166"/>
      <c r="BQ32" s="166"/>
      <c r="BR32" s="162"/>
      <c r="BS32" s="162"/>
      <c r="BT32" s="162"/>
      <c r="BU32" s="162"/>
      <c r="BV32" s="162"/>
      <c r="BW32" s="162" t="s">
        <v>175</v>
      </c>
      <c r="BX32" s="162"/>
      <c r="BY32" s="162"/>
      <c r="BZ32" s="162"/>
      <c r="CA32" s="162"/>
      <c r="CB32" s="166"/>
      <c r="CC32" s="166"/>
      <c r="CD32" s="166"/>
      <c r="CE32" s="166"/>
      <c r="CF32" s="166"/>
      <c r="CG32" s="166"/>
      <c r="CH32" s="166"/>
      <c r="CI32" s="166"/>
      <c r="CJ32" s="166"/>
      <c r="CK32" s="166"/>
      <c r="CL32" s="166"/>
      <c r="CM32" s="166"/>
      <c r="CN32" s="166"/>
      <c r="CO32" s="166" t="s">
        <v>176</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177</v>
      </c>
      <c r="D33" s="409"/>
      <c r="E33" s="374" t="s">
        <v>178</v>
      </c>
      <c r="F33" s="374"/>
      <c r="G33" s="374"/>
      <c r="H33" s="374"/>
      <c r="I33" s="374"/>
      <c r="J33" s="374"/>
      <c r="K33" s="374"/>
      <c r="L33" s="374"/>
      <c r="M33" s="374"/>
      <c r="N33" s="374"/>
      <c r="O33" s="374"/>
      <c r="P33" s="374"/>
      <c r="Q33" s="374"/>
      <c r="R33" s="374"/>
      <c r="S33" s="374"/>
      <c r="T33" s="167"/>
      <c r="U33" s="409" t="s">
        <v>177</v>
      </c>
      <c r="V33" s="409"/>
      <c r="W33" s="374" t="s">
        <v>178</v>
      </c>
      <c r="X33" s="374"/>
      <c r="Y33" s="374"/>
      <c r="Z33" s="374"/>
      <c r="AA33" s="374"/>
      <c r="AB33" s="374"/>
      <c r="AC33" s="374"/>
      <c r="AD33" s="374"/>
      <c r="AE33" s="374"/>
      <c r="AF33" s="374"/>
      <c r="AG33" s="374"/>
      <c r="AH33" s="374"/>
      <c r="AI33" s="374"/>
      <c r="AJ33" s="374"/>
      <c r="AK33" s="374"/>
      <c r="AL33" s="167"/>
      <c r="AM33" s="409" t="s">
        <v>177</v>
      </c>
      <c r="AN33" s="409"/>
      <c r="AO33" s="374" t="s">
        <v>178</v>
      </c>
      <c r="AP33" s="374"/>
      <c r="AQ33" s="374"/>
      <c r="AR33" s="374"/>
      <c r="AS33" s="374"/>
      <c r="AT33" s="374"/>
      <c r="AU33" s="374"/>
      <c r="AV33" s="374"/>
      <c r="AW33" s="374"/>
      <c r="AX33" s="374"/>
      <c r="AY33" s="374"/>
      <c r="AZ33" s="374"/>
      <c r="BA33" s="374"/>
      <c r="BB33" s="374"/>
      <c r="BC33" s="374"/>
      <c r="BD33" s="168"/>
      <c r="BE33" s="374" t="s">
        <v>179</v>
      </c>
      <c r="BF33" s="374"/>
      <c r="BG33" s="374" t="s">
        <v>180</v>
      </c>
      <c r="BH33" s="374"/>
      <c r="BI33" s="374"/>
      <c r="BJ33" s="374"/>
      <c r="BK33" s="374"/>
      <c r="BL33" s="374"/>
      <c r="BM33" s="374"/>
      <c r="BN33" s="374"/>
      <c r="BO33" s="374"/>
      <c r="BP33" s="374"/>
      <c r="BQ33" s="374"/>
      <c r="BR33" s="374"/>
      <c r="BS33" s="374"/>
      <c r="BT33" s="374"/>
      <c r="BU33" s="374"/>
      <c r="BV33" s="168"/>
      <c r="BW33" s="409" t="s">
        <v>179</v>
      </c>
      <c r="BX33" s="409"/>
      <c r="BY33" s="374" t="s">
        <v>181</v>
      </c>
      <c r="BZ33" s="374"/>
      <c r="CA33" s="374"/>
      <c r="CB33" s="374"/>
      <c r="CC33" s="374"/>
      <c r="CD33" s="374"/>
      <c r="CE33" s="374"/>
      <c r="CF33" s="374"/>
      <c r="CG33" s="374"/>
      <c r="CH33" s="374"/>
      <c r="CI33" s="374"/>
      <c r="CJ33" s="374"/>
      <c r="CK33" s="374"/>
      <c r="CL33" s="374"/>
      <c r="CM33" s="374"/>
      <c r="CN33" s="167"/>
      <c r="CO33" s="409" t="s">
        <v>177</v>
      </c>
      <c r="CP33" s="409"/>
      <c r="CQ33" s="374" t="s">
        <v>182</v>
      </c>
      <c r="CR33" s="374"/>
      <c r="CS33" s="374"/>
      <c r="CT33" s="374"/>
      <c r="CU33" s="374"/>
      <c r="CV33" s="374"/>
      <c r="CW33" s="374"/>
      <c r="CX33" s="374"/>
      <c r="CY33" s="374"/>
      <c r="CZ33" s="374"/>
      <c r="DA33" s="374"/>
      <c r="DB33" s="374"/>
      <c r="DC33" s="374"/>
      <c r="DD33" s="374"/>
      <c r="DE33" s="374"/>
      <c r="DF33" s="167"/>
      <c r="DG33" s="374" t="s">
        <v>183</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5</v>
      </c>
      <c r="V34" s="566"/>
      <c r="W34" s="567" t="str">
        <f>IF('各会計、関係団体の財政状況及び健全化判断比率'!B28="","",'各会計、関係団体の財政状況及び健全化判断比率'!B28)</f>
        <v>国民健康保険事業特別会計</v>
      </c>
      <c r="X34" s="567"/>
      <c r="Y34" s="567"/>
      <c r="Z34" s="567"/>
      <c r="AA34" s="567"/>
      <c r="AB34" s="567"/>
      <c r="AC34" s="567"/>
      <c r="AD34" s="567"/>
      <c r="AE34" s="567"/>
      <c r="AF34" s="567"/>
      <c r="AG34" s="567"/>
      <c r="AH34" s="567"/>
      <c r="AI34" s="567"/>
      <c r="AJ34" s="567"/>
      <c r="AK34" s="567"/>
      <c r="AL34" s="165"/>
      <c r="AM34" s="566">
        <f>IF(AO34="","",MAX(C34:D43,U34:V43)+1)</f>
        <v>9</v>
      </c>
      <c r="AN34" s="566"/>
      <c r="AO34" s="567" t="str">
        <f>IF('各会計、関係団体の財政状況及び健全化判断比率'!B32="","",'各会計、関係団体の財政状況及び健全化判断比率'!B32)</f>
        <v>水道事業会計</v>
      </c>
      <c r="AP34" s="567"/>
      <c r="AQ34" s="567"/>
      <c r="AR34" s="567"/>
      <c r="AS34" s="567"/>
      <c r="AT34" s="567"/>
      <c r="AU34" s="567"/>
      <c r="AV34" s="567"/>
      <c r="AW34" s="567"/>
      <c r="AX34" s="567"/>
      <c r="AY34" s="567"/>
      <c r="AZ34" s="567"/>
      <c r="BA34" s="567"/>
      <c r="BB34" s="567"/>
      <c r="BC34" s="567"/>
      <c r="BD34" s="165"/>
      <c r="BE34" s="566">
        <f>IF(BG34="","",MAX(C34:D43,U34:V43,AM34:AN43)+1)</f>
        <v>13</v>
      </c>
      <c r="BF34" s="566"/>
      <c r="BG34" s="567" t="str">
        <f>IF('各会計、関係団体の財政状況及び健全化判断比率'!B36="","",'各会計、関係団体の財政状況及び健全化判断比率'!B36)</f>
        <v>集落排水事業特別会計</v>
      </c>
      <c r="BH34" s="567"/>
      <c r="BI34" s="567"/>
      <c r="BJ34" s="567"/>
      <c r="BK34" s="567"/>
      <c r="BL34" s="567"/>
      <c r="BM34" s="567"/>
      <c r="BN34" s="567"/>
      <c r="BO34" s="567"/>
      <c r="BP34" s="567"/>
      <c r="BQ34" s="567"/>
      <c r="BR34" s="567"/>
      <c r="BS34" s="567"/>
      <c r="BT34" s="567"/>
      <c r="BU34" s="567"/>
      <c r="BV34" s="165"/>
      <c r="BW34" s="566">
        <f>IF(BY34="","",MAX(C34:D43,U34:V43,AM34:AN43,BE34:BF43)+1)</f>
        <v>19</v>
      </c>
      <c r="BX34" s="566"/>
      <c r="BY34" s="567" t="str">
        <f>IF('各会計、関係団体の財政状況及び健全化判断比率'!B68="","",'各会計、関係団体の財政状況及び健全化判断比率'!B68)</f>
        <v>長崎県後期高齢者医療広域連合（普通会計）</v>
      </c>
      <c r="BZ34" s="567"/>
      <c r="CA34" s="567"/>
      <c r="CB34" s="567"/>
      <c r="CC34" s="567"/>
      <c r="CD34" s="567"/>
      <c r="CE34" s="567"/>
      <c r="CF34" s="567"/>
      <c r="CG34" s="567"/>
      <c r="CH34" s="567"/>
      <c r="CI34" s="567"/>
      <c r="CJ34" s="567"/>
      <c r="CK34" s="567"/>
      <c r="CL34" s="567"/>
      <c r="CM34" s="567"/>
      <c r="CN34" s="165"/>
      <c r="CO34" s="566">
        <f>IF(CQ34="","",MAX(C34:D43,U34:V43,AM34:AN43,BE34:BF43,BW34:BX43)+1)</f>
        <v>27</v>
      </c>
      <c r="CP34" s="566"/>
      <c r="CQ34" s="567" t="str">
        <f>IF('各会計、関係団体の財政状況及び健全化判断比率'!BS7="","",'各会計、関係団体の財政状況及び健全化判断比率'!BS7)</f>
        <v>公益社団法人佐世保地域文化事業財団</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x14ac:dyDescent="0.15">
      <c r="A35" s="138"/>
      <c r="B35" s="164"/>
      <c r="C35" s="566">
        <f>IF(E35="","",C34+1)</f>
        <v>2</v>
      </c>
      <c r="D35" s="566"/>
      <c r="E35" s="567" t="str">
        <f>IF('各会計、関係団体の財政状況及び健全化判断比率'!B8="","",'各会計、関係団体の財政状況及び健全化判断比率'!B8)</f>
        <v>住宅事業特別会計</v>
      </c>
      <c r="F35" s="567"/>
      <c r="G35" s="567"/>
      <c r="H35" s="567"/>
      <c r="I35" s="567"/>
      <c r="J35" s="567"/>
      <c r="K35" s="567"/>
      <c r="L35" s="567"/>
      <c r="M35" s="567"/>
      <c r="N35" s="567"/>
      <c r="O35" s="567"/>
      <c r="P35" s="567"/>
      <c r="Q35" s="567"/>
      <c r="R35" s="567"/>
      <c r="S35" s="567"/>
      <c r="T35" s="165"/>
      <c r="U35" s="566">
        <f>IF(W35="","",U34+1)</f>
        <v>6</v>
      </c>
      <c r="V35" s="566"/>
      <c r="W35" s="567" t="str">
        <f>IF('各会計、関係団体の財政状況及び健全化判断比率'!B29="","",'各会計、関係団体の財政状況及び健全化判断比率'!B29)</f>
        <v>介護保険事業特別会計</v>
      </c>
      <c r="X35" s="567"/>
      <c r="Y35" s="567"/>
      <c r="Z35" s="567"/>
      <c r="AA35" s="567"/>
      <c r="AB35" s="567"/>
      <c r="AC35" s="567"/>
      <c r="AD35" s="567"/>
      <c r="AE35" s="567"/>
      <c r="AF35" s="567"/>
      <c r="AG35" s="567"/>
      <c r="AH35" s="567"/>
      <c r="AI35" s="567"/>
      <c r="AJ35" s="567"/>
      <c r="AK35" s="567"/>
      <c r="AL35" s="165"/>
      <c r="AM35" s="566">
        <f t="shared" ref="AM35:AM43" si="0">IF(AO35="","",AM34+1)</f>
        <v>10</v>
      </c>
      <c r="AN35" s="566"/>
      <c r="AO35" s="567" t="str">
        <f>IF('各会計、関係団体の財政状況及び健全化判断比率'!B33="","",'各会計、関係団体の財政状況及び健全化判断比率'!B33)</f>
        <v>下水道事業会計</v>
      </c>
      <c r="AP35" s="567"/>
      <c r="AQ35" s="567"/>
      <c r="AR35" s="567"/>
      <c r="AS35" s="567"/>
      <c r="AT35" s="567"/>
      <c r="AU35" s="567"/>
      <c r="AV35" s="567"/>
      <c r="AW35" s="567"/>
      <c r="AX35" s="567"/>
      <c r="AY35" s="567"/>
      <c r="AZ35" s="567"/>
      <c r="BA35" s="567"/>
      <c r="BB35" s="567"/>
      <c r="BC35" s="567"/>
      <c r="BD35" s="165"/>
      <c r="BE35" s="566">
        <f t="shared" ref="BE35:BE43" si="1">IF(BG35="","",BE34+1)</f>
        <v>14</v>
      </c>
      <c r="BF35" s="566"/>
      <c r="BG35" s="567" t="str">
        <f>IF('各会計、関係団体の財政状況及び健全化判断比率'!B37="","",'各会計、関係団体の財政状況及び健全化判断比率'!B37)</f>
        <v>交通船事業特別会計</v>
      </c>
      <c r="BH35" s="567"/>
      <c r="BI35" s="567"/>
      <c r="BJ35" s="567"/>
      <c r="BK35" s="567"/>
      <c r="BL35" s="567"/>
      <c r="BM35" s="567"/>
      <c r="BN35" s="567"/>
      <c r="BO35" s="567"/>
      <c r="BP35" s="567"/>
      <c r="BQ35" s="567"/>
      <c r="BR35" s="567"/>
      <c r="BS35" s="567"/>
      <c r="BT35" s="567"/>
      <c r="BU35" s="567"/>
      <c r="BV35" s="165"/>
      <c r="BW35" s="566">
        <f t="shared" ref="BW35:BW43" si="2">IF(BY35="","",BW34+1)</f>
        <v>20</v>
      </c>
      <c r="BX35" s="566"/>
      <c r="BY35" s="567" t="str">
        <f>IF('各会計、関係団体の財政状況及び健全化判断比率'!B69="","",'各会計、関係団体の財政状況及び健全化判断比率'!B69)</f>
        <v>長崎県後期高齢者医療広域連合（事業会計）</v>
      </c>
      <c r="BZ35" s="567"/>
      <c r="CA35" s="567"/>
      <c r="CB35" s="567"/>
      <c r="CC35" s="567"/>
      <c r="CD35" s="567"/>
      <c r="CE35" s="567"/>
      <c r="CF35" s="567"/>
      <c r="CG35" s="567"/>
      <c r="CH35" s="567"/>
      <c r="CI35" s="567"/>
      <c r="CJ35" s="567"/>
      <c r="CK35" s="567"/>
      <c r="CL35" s="567"/>
      <c r="CM35" s="567"/>
      <c r="CN35" s="165"/>
      <c r="CO35" s="566">
        <f t="shared" ref="CO35:CO43" si="3">IF(CQ35="","",CO34+1)</f>
        <v>28</v>
      </c>
      <c r="CP35" s="566"/>
      <c r="CQ35" s="567" t="str">
        <f>IF('各会計、関係団体の財政状況及び健全化判断比率'!BS8="","",'各会計、関係団体の財政状況及び健全化判断比率'!BS8)</f>
        <v>佐世保市土地開発公社</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v>
      </c>
      <c r="DH35" s="568"/>
      <c r="DI35" s="169"/>
      <c r="DJ35" s="137"/>
      <c r="DK35" s="137"/>
      <c r="DL35" s="137"/>
      <c r="DM35" s="137"/>
      <c r="DN35" s="137"/>
      <c r="DO35" s="137"/>
    </row>
    <row r="36" spans="1:119" ht="32.25" customHeight="1" x14ac:dyDescent="0.15">
      <c r="A36" s="138"/>
      <c r="B36" s="164"/>
      <c r="C36" s="566">
        <f>IF(E36="","",C35+1)</f>
        <v>3</v>
      </c>
      <c r="D36" s="566"/>
      <c r="E36" s="567" t="str">
        <f>IF('各会計、関係団体の財政状況及び健全化判断比率'!B9="","",'各会計、関係団体の財政状況及び健全化判断比率'!B9)</f>
        <v>佐世保市等地域交通体系整備事業特別会計</v>
      </c>
      <c r="F36" s="567"/>
      <c r="G36" s="567"/>
      <c r="H36" s="567"/>
      <c r="I36" s="567"/>
      <c r="J36" s="567"/>
      <c r="K36" s="567"/>
      <c r="L36" s="567"/>
      <c r="M36" s="567"/>
      <c r="N36" s="567"/>
      <c r="O36" s="567"/>
      <c r="P36" s="567"/>
      <c r="Q36" s="567"/>
      <c r="R36" s="567"/>
      <c r="S36" s="567"/>
      <c r="T36" s="165"/>
      <c r="U36" s="566">
        <f t="shared" ref="U36:U43" si="4">IF(W36="","",U35+1)</f>
        <v>7</v>
      </c>
      <c r="V36" s="566"/>
      <c r="W36" s="567" t="str">
        <f>IF('各会計、関係団体の財政状況及び健全化判断比率'!B30="","",'各会計、関係団体の財政状況及び健全化判断比率'!B30)</f>
        <v>後期高齢者医療事業特別会計</v>
      </c>
      <c r="X36" s="567"/>
      <c r="Y36" s="567"/>
      <c r="Z36" s="567"/>
      <c r="AA36" s="567"/>
      <c r="AB36" s="567"/>
      <c r="AC36" s="567"/>
      <c r="AD36" s="567"/>
      <c r="AE36" s="567"/>
      <c r="AF36" s="567"/>
      <c r="AG36" s="567"/>
      <c r="AH36" s="567"/>
      <c r="AI36" s="567"/>
      <c r="AJ36" s="567"/>
      <c r="AK36" s="567"/>
      <c r="AL36" s="165"/>
      <c r="AM36" s="566">
        <f t="shared" si="0"/>
        <v>11</v>
      </c>
      <c r="AN36" s="566"/>
      <c r="AO36" s="567" t="str">
        <f>IF('各会計、関係団体の財政状況及び健全化判断比率'!B34="","",'各会計、関係団体の財政状況及び健全化判断比率'!B34)</f>
        <v>病院事業会計</v>
      </c>
      <c r="AP36" s="567"/>
      <c r="AQ36" s="567"/>
      <c r="AR36" s="567"/>
      <c r="AS36" s="567"/>
      <c r="AT36" s="567"/>
      <c r="AU36" s="567"/>
      <c r="AV36" s="567"/>
      <c r="AW36" s="567"/>
      <c r="AX36" s="567"/>
      <c r="AY36" s="567"/>
      <c r="AZ36" s="567"/>
      <c r="BA36" s="567"/>
      <c r="BB36" s="567"/>
      <c r="BC36" s="567"/>
      <c r="BD36" s="165"/>
      <c r="BE36" s="566">
        <f t="shared" si="1"/>
        <v>15</v>
      </c>
      <c r="BF36" s="566"/>
      <c r="BG36" s="567" t="str">
        <f>IF('各会計、関係団体の財政状況及び健全化判断比率'!B38="","",'各会計、関係団体の財政状況及び健全化判断比率'!B38)</f>
        <v>工業団地整備事業特別会計</v>
      </c>
      <c r="BH36" s="567"/>
      <c r="BI36" s="567"/>
      <c r="BJ36" s="567"/>
      <c r="BK36" s="567"/>
      <c r="BL36" s="567"/>
      <c r="BM36" s="567"/>
      <c r="BN36" s="567"/>
      <c r="BO36" s="567"/>
      <c r="BP36" s="567"/>
      <c r="BQ36" s="567"/>
      <c r="BR36" s="567"/>
      <c r="BS36" s="567"/>
      <c r="BT36" s="567"/>
      <c r="BU36" s="567"/>
      <c r="BV36" s="165"/>
      <c r="BW36" s="566">
        <f t="shared" si="2"/>
        <v>21</v>
      </c>
      <c r="BX36" s="566"/>
      <c r="BY36" s="567" t="str">
        <f>IF('各会計、関係団体の財政状況及び健全化判断比率'!B70="","",'各会計、関係団体の財政状況及び健全化判断比率'!B70)</f>
        <v>長崎県市町村総合事務組合（一般会計）</v>
      </c>
      <c r="BZ36" s="567"/>
      <c r="CA36" s="567"/>
      <c r="CB36" s="567"/>
      <c r="CC36" s="567"/>
      <c r="CD36" s="567"/>
      <c r="CE36" s="567"/>
      <c r="CF36" s="567"/>
      <c r="CG36" s="567"/>
      <c r="CH36" s="567"/>
      <c r="CI36" s="567"/>
      <c r="CJ36" s="567"/>
      <c r="CK36" s="567"/>
      <c r="CL36" s="567"/>
      <c r="CM36" s="567"/>
      <c r="CN36" s="165"/>
      <c r="CO36" s="566">
        <f t="shared" si="3"/>
        <v>29</v>
      </c>
      <c r="CP36" s="566"/>
      <c r="CQ36" s="567" t="str">
        <f>IF('各会計、関係団体の財政状況及び健全化判断比率'!BS9="","",'各会計、関係団体の財政状況及び健全化判断比率'!BS9)</f>
        <v>財団法人佐世保市中小企業勤労者福祉サービスセンター</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f>IF(E37="","",C36+1)</f>
        <v>4</v>
      </c>
      <c r="D37" s="566"/>
      <c r="E37" s="567" t="str">
        <f>IF('各会計、関係団体の財政状況及び健全化判断比率'!B10="","",'各会計、関係団体の財政状況及び健全化判断比率'!B10)</f>
        <v>土地取得事業特別会計</v>
      </c>
      <c r="F37" s="567"/>
      <c r="G37" s="567"/>
      <c r="H37" s="567"/>
      <c r="I37" s="567"/>
      <c r="J37" s="567"/>
      <c r="K37" s="567"/>
      <c r="L37" s="567"/>
      <c r="M37" s="567"/>
      <c r="N37" s="567"/>
      <c r="O37" s="567"/>
      <c r="P37" s="567"/>
      <c r="Q37" s="567"/>
      <c r="R37" s="567"/>
      <c r="S37" s="567"/>
      <c r="T37" s="165"/>
      <c r="U37" s="566">
        <f t="shared" si="4"/>
        <v>8</v>
      </c>
      <c r="V37" s="566"/>
      <c r="W37" s="567" t="str">
        <f>IF('各会計、関係団体の財政状況及び健全化判断比率'!B31="","",'各会計、関係団体の財政状況及び健全化判断比率'!B31)</f>
        <v>競輪事業特別会計</v>
      </c>
      <c r="X37" s="567"/>
      <c r="Y37" s="567"/>
      <c r="Z37" s="567"/>
      <c r="AA37" s="567"/>
      <c r="AB37" s="567"/>
      <c r="AC37" s="567"/>
      <c r="AD37" s="567"/>
      <c r="AE37" s="567"/>
      <c r="AF37" s="567"/>
      <c r="AG37" s="567"/>
      <c r="AH37" s="567"/>
      <c r="AI37" s="567"/>
      <c r="AJ37" s="567"/>
      <c r="AK37" s="567"/>
      <c r="AL37" s="165"/>
      <c r="AM37" s="566">
        <f t="shared" si="0"/>
        <v>12</v>
      </c>
      <c r="AN37" s="566"/>
      <c r="AO37" s="567" t="str">
        <f>IF('各会計、関係団体の財政状況及び健全化判断比率'!B35="","",'各会計、関係団体の財政状況及び健全化判断比率'!B35)</f>
        <v>交通事業会計</v>
      </c>
      <c r="AP37" s="567"/>
      <c r="AQ37" s="567"/>
      <c r="AR37" s="567"/>
      <c r="AS37" s="567"/>
      <c r="AT37" s="567"/>
      <c r="AU37" s="567"/>
      <c r="AV37" s="567"/>
      <c r="AW37" s="567"/>
      <c r="AX37" s="567"/>
      <c r="AY37" s="567"/>
      <c r="AZ37" s="567"/>
      <c r="BA37" s="567"/>
      <c r="BB37" s="567"/>
      <c r="BC37" s="567"/>
      <c r="BD37" s="165"/>
      <c r="BE37" s="566">
        <f t="shared" si="1"/>
        <v>16</v>
      </c>
      <c r="BF37" s="566"/>
      <c r="BG37" s="567" t="str">
        <f>IF('各会計、関係団体の財政状況及び健全化判断比率'!B39="","",'各会計、関係団体の財政状況及び健全化判断比率'!B39)</f>
        <v>港湾整備事業特別会計</v>
      </c>
      <c r="BH37" s="567"/>
      <c r="BI37" s="567"/>
      <c r="BJ37" s="567"/>
      <c r="BK37" s="567"/>
      <c r="BL37" s="567"/>
      <c r="BM37" s="567"/>
      <c r="BN37" s="567"/>
      <c r="BO37" s="567"/>
      <c r="BP37" s="567"/>
      <c r="BQ37" s="567"/>
      <c r="BR37" s="567"/>
      <c r="BS37" s="567"/>
      <c r="BT37" s="567"/>
      <c r="BU37" s="567"/>
      <c r="BV37" s="165"/>
      <c r="BW37" s="566">
        <f t="shared" si="2"/>
        <v>22</v>
      </c>
      <c r="BX37" s="566"/>
      <c r="BY37" s="567" t="str">
        <f>IF('各会計、関係団体の財政状況及び健全化判断比率'!B71="","",'各会計、関係団体の財政状況及び健全化判断比率'!B71)</f>
        <v>長崎県市町村総合事務組合（市町村会館管理事業特別会計）</v>
      </c>
      <c r="BZ37" s="567"/>
      <c r="CA37" s="567"/>
      <c r="CB37" s="567"/>
      <c r="CC37" s="567"/>
      <c r="CD37" s="567"/>
      <c r="CE37" s="567"/>
      <c r="CF37" s="567"/>
      <c r="CG37" s="567"/>
      <c r="CH37" s="567"/>
      <c r="CI37" s="567"/>
      <c r="CJ37" s="567"/>
      <c r="CK37" s="567"/>
      <c r="CL37" s="567"/>
      <c r="CM37" s="567"/>
      <c r="CN37" s="165"/>
      <c r="CO37" s="566">
        <f t="shared" si="3"/>
        <v>30</v>
      </c>
      <c r="CP37" s="566"/>
      <c r="CQ37" s="567" t="str">
        <f>IF('各会計、関係団体の財政状況及び健全化判断比率'!BS10="","",'各会計、関係団体の財政状況及び健全化判断比率'!BS10)</f>
        <v>財団法人佐世保観光コンベンション協会</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f t="shared" si="1"/>
        <v>17</v>
      </c>
      <c r="BF38" s="566"/>
      <c r="BG38" s="567" t="str">
        <f>IF('各会計、関係団体の財政状況及び健全化判断比率'!B40="","",'各会計、関係団体の財政状況及び健全化判断比率'!B40)</f>
        <v>卸売市場事業特別会計</v>
      </c>
      <c r="BH38" s="567"/>
      <c r="BI38" s="567"/>
      <c r="BJ38" s="567"/>
      <c r="BK38" s="567"/>
      <c r="BL38" s="567"/>
      <c r="BM38" s="567"/>
      <c r="BN38" s="567"/>
      <c r="BO38" s="567"/>
      <c r="BP38" s="567"/>
      <c r="BQ38" s="567"/>
      <c r="BR38" s="567"/>
      <c r="BS38" s="567"/>
      <c r="BT38" s="567"/>
      <c r="BU38" s="567"/>
      <c r="BV38" s="165"/>
      <c r="BW38" s="566">
        <f t="shared" si="2"/>
        <v>23</v>
      </c>
      <c r="BX38" s="566"/>
      <c r="BY38" s="567" t="str">
        <f>IF('各会計、関係団体の財政状況及び健全化判断比率'!B72="","",'各会計、関係団体の財政状況及び健全化判断比率'!B72)</f>
        <v>長崎県市町村総合事務組合（市町村会館馬町別館管理事業特別会計）</v>
      </c>
      <c r="BZ38" s="567"/>
      <c r="CA38" s="567"/>
      <c r="CB38" s="567"/>
      <c r="CC38" s="567"/>
      <c r="CD38" s="567"/>
      <c r="CE38" s="567"/>
      <c r="CF38" s="567"/>
      <c r="CG38" s="567"/>
      <c r="CH38" s="567"/>
      <c r="CI38" s="567"/>
      <c r="CJ38" s="567"/>
      <c r="CK38" s="567"/>
      <c r="CL38" s="567"/>
      <c r="CM38" s="567"/>
      <c r="CN38" s="165"/>
      <c r="CO38" s="566">
        <f t="shared" si="3"/>
        <v>31</v>
      </c>
      <c r="CP38" s="566"/>
      <c r="CQ38" s="567" t="str">
        <f>IF('各会計、関係団体の財政状況及び健全化判断比率'!BS11="","",'各会計、関係団体の財政状況及び健全化判断比率'!BS11)</f>
        <v>させぼパール・シー株式会社</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f t="shared" si="1"/>
        <v>18</v>
      </c>
      <c r="BF39" s="566"/>
      <c r="BG39" s="567" t="str">
        <f>IF('各会計、関係団体の財政状況及び健全化判断比率'!B41="","",'各会計、関係団体の財政状況及び健全化判断比率'!B41)</f>
        <v>臨海土地造成事業特別会計</v>
      </c>
      <c r="BH39" s="567"/>
      <c r="BI39" s="567"/>
      <c r="BJ39" s="567"/>
      <c r="BK39" s="567"/>
      <c r="BL39" s="567"/>
      <c r="BM39" s="567"/>
      <c r="BN39" s="567"/>
      <c r="BO39" s="567"/>
      <c r="BP39" s="567"/>
      <c r="BQ39" s="567"/>
      <c r="BR39" s="567"/>
      <c r="BS39" s="567"/>
      <c r="BT39" s="567"/>
      <c r="BU39" s="567"/>
      <c r="BV39" s="165"/>
      <c r="BW39" s="566">
        <f t="shared" si="2"/>
        <v>24</v>
      </c>
      <c r="BX39" s="566"/>
      <c r="BY39" s="567" t="str">
        <f>IF('各会計、関係団体の財政状況及び健全化判断比率'!B73="","",'各会計、関係団体の財政状況及び健全化判断比率'!B73)</f>
        <v>長崎県市町村総合事務組合（公平委員会特別会計）</v>
      </c>
      <c r="BZ39" s="567"/>
      <c r="CA39" s="567"/>
      <c r="CB39" s="567"/>
      <c r="CC39" s="567"/>
      <c r="CD39" s="567"/>
      <c r="CE39" s="567"/>
      <c r="CF39" s="567"/>
      <c r="CG39" s="567"/>
      <c r="CH39" s="567"/>
      <c r="CI39" s="567"/>
      <c r="CJ39" s="567"/>
      <c r="CK39" s="567"/>
      <c r="CL39" s="567"/>
      <c r="CM39" s="567"/>
      <c r="CN39" s="165"/>
      <c r="CO39" s="566">
        <f t="shared" si="3"/>
        <v>32</v>
      </c>
      <c r="CP39" s="566"/>
      <c r="CQ39" s="567" t="str">
        <f>IF('各会計、関係団体の財政状況及び健全化判断比率'!BS12="","",'各会計、関係団体の財政状況及び健全化判断比率'!BS12)</f>
        <v>公益財団法人佐世保市体育協会</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25</v>
      </c>
      <c r="BX40" s="566"/>
      <c r="BY40" s="567" t="str">
        <f>IF('各会計、関係団体の財政状況及び健全化判断比率'!B74="","",'各会計、関係団体の財政状況及び健全化判断比率'!B74)</f>
        <v>長崎県市町村総合事務組合（交通災害共済事業特別会計）</v>
      </c>
      <c r="BZ40" s="567"/>
      <c r="CA40" s="567"/>
      <c r="CB40" s="567"/>
      <c r="CC40" s="567"/>
      <c r="CD40" s="567"/>
      <c r="CE40" s="567"/>
      <c r="CF40" s="567"/>
      <c r="CG40" s="567"/>
      <c r="CH40" s="567"/>
      <c r="CI40" s="567"/>
      <c r="CJ40" s="567"/>
      <c r="CK40" s="567"/>
      <c r="CL40" s="567"/>
      <c r="CM40" s="567"/>
      <c r="CN40" s="165"/>
      <c r="CO40" s="566">
        <f t="shared" si="3"/>
        <v>33</v>
      </c>
      <c r="CP40" s="566"/>
      <c r="CQ40" s="567" t="str">
        <f>IF('各会計、関係団体の財政状況及び健全化判断比率'!BS13="","",'各会計、関係団体の財政状況及び健全化判断比率'!BS13)</f>
        <v>世知原温泉株式会社</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26</v>
      </c>
      <c r="BX41" s="566"/>
      <c r="BY41" s="567" t="str">
        <f>IF('各会計、関係団体の財政状況及び健全化判断比率'!B75="","",'各会計、関係団体の財政状況及び健全化判断比率'!B75)</f>
        <v>北松南部清掃一部事務組合（一般会計）</v>
      </c>
      <c r="BZ41" s="567"/>
      <c r="CA41" s="567"/>
      <c r="CB41" s="567"/>
      <c r="CC41" s="567"/>
      <c r="CD41" s="567"/>
      <c r="CE41" s="567"/>
      <c r="CF41" s="567"/>
      <c r="CG41" s="567"/>
      <c r="CH41" s="567"/>
      <c r="CI41" s="567"/>
      <c r="CJ41" s="567"/>
      <c r="CK41" s="567"/>
      <c r="CL41" s="567"/>
      <c r="CM41" s="567"/>
      <c r="CN41" s="165"/>
      <c r="CO41" s="566">
        <f t="shared" si="3"/>
        <v>34</v>
      </c>
      <c r="CP41" s="566"/>
      <c r="CQ41" s="567" t="str">
        <f>IF('各会計、関係団体の財政状況及び健全化判断比率'!BS14="","",'各会計、関係団体の財政状況及び健全化判断比率'!BS14)</f>
        <v>宇久観光バス株式会社</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str">
        <f t="shared" si="2"/>
        <v/>
      </c>
      <c r="BX42" s="566"/>
      <c r="BY42" s="567" t="str">
        <f>IF('各会計、関係団体の財政状況及び健全化判断比率'!B76="","",'各会計、関係団体の財政状況及び健全化判断比率'!B76)</f>
        <v/>
      </c>
      <c r="BZ42" s="567"/>
      <c r="CA42" s="567"/>
      <c r="CB42" s="567"/>
      <c r="CC42" s="567"/>
      <c r="CD42" s="567"/>
      <c r="CE42" s="567"/>
      <c r="CF42" s="567"/>
      <c r="CG42" s="567"/>
      <c r="CH42" s="567"/>
      <c r="CI42" s="567"/>
      <c r="CJ42" s="567"/>
      <c r="CK42" s="567"/>
      <c r="CL42" s="567"/>
      <c r="CM42" s="567"/>
      <c r="CN42" s="165"/>
      <c r="CO42" s="566">
        <f t="shared" si="3"/>
        <v>35</v>
      </c>
      <c r="CP42" s="566"/>
      <c r="CQ42" s="567" t="str">
        <f>IF('各会計、関係団体の財政状況及び健全化判断比率'!BS15="","",'各会計、関係団体の財政状況及び健全化判断比率'!BS15)</f>
        <v>させぼバス株式会社</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f t="shared" si="3"/>
        <v>36</v>
      </c>
      <c r="CP43" s="566"/>
      <c r="CQ43" s="567" t="str">
        <f>IF('各会計、関係団体の財政状況及び健全化判断比率'!BS16="","",'各会計、関係団体の財政状況及び健全化判断比率'!BS16)</f>
        <v>地方独立行政法人　北松中央病院</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184</v>
      </c>
      <c r="C46" s="137"/>
      <c r="D46" s="137"/>
      <c r="E46" s="137" t="s">
        <v>185</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186</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187</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188</v>
      </c>
    </row>
    <row r="50" spans="5:5" x14ac:dyDescent="0.15">
      <c r="E50" s="139" t="s">
        <v>189</v>
      </c>
    </row>
    <row r="51" spans="5:5" x14ac:dyDescent="0.15">
      <c r="E51" s="139" t="s">
        <v>190</v>
      </c>
    </row>
    <row r="52" spans="5:5" x14ac:dyDescent="0.15">
      <c r="E52" s="139" t="s">
        <v>191</v>
      </c>
    </row>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A7F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tabColor rgb="FF92D050"/>
    <pageSetUpPr fitToPage="1"/>
  </sheetPr>
  <dimension ref="A1:P45"/>
  <sheetViews>
    <sheetView showGridLines="0" zoomScale="85" zoomScaleNormal="85" zoomScaleSheetLayoutView="100" workbookViewId="0">
      <selection sqref="A1:A1048576"/>
    </sheetView>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528</v>
      </c>
      <c r="G33" s="29" t="s">
        <v>529</v>
      </c>
      <c r="H33" s="29" t="s">
        <v>530</v>
      </c>
      <c r="I33" s="29" t="s">
        <v>531</v>
      </c>
      <c r="J33" s="30" t="s">
        <v>532</v>
      </c>
      <c r="K33" s="22"/>
      <c r="L33" s="22"/>
      <c r="M33" s="22"/>
      <c r="N33" s="22"/>
      <c r="O33" s="22"/>
      <c r="P33" s="22"/>
    </row>
    <row r="34" spans="1:16" ht="39" customHeight="1" x14ac:dyDescent="0.15">
      <c r="A34" s="22"/>
      <c r="B34" s="31"/>
      <c r="C34" s="1151" t="s">
        <v>536</v>
      </c>
      <c r="D34" s="1151"/>
      <c r="E34" s="1152"/>
      <c r="F34" s="32">
        <v>9.06</v>
      </c>
      <c r="G34" s="33">
        <v>9.6999999999999993</v>
      </c>
      <c r="H34" s="33">
        <v>9.9499999999999993</v>
      </c>
      <c r="I34" s="33">
        <v>9.76</v>
      </c>
      <c r="J34" s="34">
        <v>8.73</v>
      </c>
      <c r="K34" s="22"/>
      <c r="L34" s="22"/>
      <c r="M34" s="22"/>
      <c r="N34" s="22"/>
      <c r="O34" s="22"/>
      <c r="P34" s="22"/>
    </row>
    <row r="35" spans="1:16" ht="39" customHeight="1" x14ac:dyDescent="0.15">
      <c r="A35" s="22"/>
      <c r="B35" s="35"/>
      <c r="C35" s="1145" t="s">
        <v>537</v>
      </c>
      <c r="D35" s="1146"/>
      <c r="E35" s="1147"/>
      <c r="F35" s="36">
        <v>5.47</v>
      </c>
      <c r="G35" s="37">
        <v>6.81</v>
      </c>
      <c r="H35" s="37">
        <v>7.62</v>
      </c>
      <c r="I35" s="37">
        <v>8.0500000000000007</v>
      </c>
      <c r="J35" s="38">
        <v>7.46</v>
      </c>
      <c r="K35" s="22"/>
      <c r="L35" s="22"/>
      <c r="M35" s="22"/>
      <c r="N35" s="22"/>
      <c r="O35" s="22"/>
      <c r="P35" s="22"/>
    </row>
    <row r="36" spans="1:16" ht="39" customHeight="1" x14ac:dyDescent="0.15">
      <c r="A36" s="22"/>
      <c r="B36" s="35"/>
      <c r="C36" s="1145" t="s">
        <v>538</v>
      </c>
      <c r="D36" s="1146"/>
      <c r="E36" s="1147"/>
      <c r="F36" s="36">
        <v>5.82</v>
      </c>
      <c r="G36" s="37">
        <v>5.59</v>
      </c>
      <c r="H36" s="37">
        <v>5.07</v>
      </c>
      <c r="I36" s="37">
        <v>4.47</v>
      </c>
      <c r="J36" s="38">
        <v>6.77</v>
      </c>
      <c r="K36" s="22"/>
      <c r="L36" s="22"/>
      <c r="M36" s="22"/>
      <c r="N36" s="22"/>
      <c r="O36" s="22"/>
      <c r="P36" s="22"/>
    </row>
    <row r="37" spans="1:16" ht="39" customHeight="1" x14ac:dyDescent="0.15">
      <c r="A37" s="22"/>
      <c r="B37" s="35"/>
      <c r="C37" s="1145" t="s">
        <v>539</v>
      </c>
      <c r="D37" s="1146"/>
      <c r="E37" s="1147"/>
      <c r="F37" s="36">
        <v>4.55</v>
      </c>
      <c r="G37" s="37">
        <v>4.75</v>
      </c>
      <c r="H37" s="37">
        <v>4.9400000000000004</v>
      </c>
      <c r="I37" s="37">
        <v>4.96</v>
      </c>
      <c r="J37" s="38">
        <v>4.96</v>
      </c>
      <c r="K37" s="22"/>
      <c r="L37" s="22"/>
      <c r="M37" s="22"/>
      <c r="N37" s="22"/>
      <c r="O37" s="22"/>
      <c r="P37" s="22"/>
    </row>
    <row r="38" spans="1:16" ht="39" customHeight="1" x14ac:dyDescent="0.15">
      <c r="A38" s="22"/>
      <c r="B38" s="35"/>
      <c r="C38" s="1145" t="s">
        <v>540</v>
      </c>
      <c r="D38" s="1146"/>
      <c r="E38" s="1147"/>
      <c r="F38" s="36">
        <v>1.64</v>
      </c>
      <c r="G38" s="37">
        <v>1.61</v>
      </c>
      <c r="H38" s="37">
        <v>1.47</v>
      </c>
      <c r="I38" s="37">
        <v>0.99</v>
      </c>
      <c r="J38" s="38">
        <v>1.52</v>
      </c>
      <c r="K38" s="22"/>
      <c r="L38" s="22"/>
      <c r="M38" s="22"/>
      <c r="N38" s="22"/>
      <c r="O38" s="22"/>
      <c r="P38" s="22"/>
    </row>
    <row r="39" spans="1:16" ht="39" customHeight="1" x14ac:dyDescent="0.15">
      <c r="A39" s="22"/>
      <c r="B39" s="35"/>
      <c r="C39" s="1145" t="s">
        <v>541</v>
      </c>
      <c r="D39" s="1146"/>
      <c r="E39" s="1147"/>
      <c r="F39" s="36">
        <v>0.82</v>
      </c>
      <c r="G39" s="37">
        <v>0.77</v>
      </c>
      <c r="H39" s="37">
        <v>0.76</v>
      </c>
      <c r="I39" s="37">
        <v>0.76</v>
      </c>
      <c r="J39" s="38">
        <v>0.75</v>
      </c>
      <c r="K39" s="22"/>
      <c r="L39" s="22"/>
      <c r="M39" s="22"/>
      <c r="N39" s="22"/>
      <c r="O39" s="22"/>
      <c r="P39" s="22"/>
    </row>
    <row r="40" spans="1:16" ht="39" customHeight="1" x14ac:dyDescent="0.15">
      <c r="A40" s="22"/>
      <c r="B40" s="35"/>
      <c r="C40" s="1145" t="s">
        <v>542</v>
      </c>
      <c r="D40" s="1146"/>
      <c r="E40" s="1147"/>
      <c r="F40" s="36">
        <v>0.03</v>
      </c>
      <c r="G40" s="37">
        <v>0.01</v>
      </c>
      <c r="H40" s="37">
        <v>0</v>
      </c>
      <c r="I40" s="37">
        <v>0.04</v>
      </c>
      <c r="J40" s="38">
        <v>0.48</v>
      </c>
      <c r="K40" s="22"/>
      <c r="L40" s="22"/>
      <c r="M40" s="22"/>
      <c r="N40" s="22"/>
      <c r="O40" s="22"/>
      <c r="P40" s="22"/>
    </row>
    <row r="41" spans="1:16" ht="39" customHeight="1" x14ac:dyDescent="0.15">
      <c r="A41" s="22"/>
      <c r="B41" s="35"/>
      <c r="C41" s="1145" t="s">
        <v>543</v>
      </c>
      <c r="D41" s="1146"/>
      <c r="E41" s="1147"/>
      <c r="F41" s="36">
        <v>0</v>
      </c>
      <c r="G41" s="37">
        <v>0</v>
      </c>
      <c r="H41" s="37">
        <v>0.33</v>
      </c>
      <c r="I41" s="37">
        <v>0.24</v>
      </c>
      <c r="J41" s="38">
        <v>0.34</v>
      </c>
      <c r="K41" s="22"/>
      <c r="L41" s="22"/>
      <c r="M41" s="22"/>
      <c r="N41" s="22"/>
      <c r="O41" s="22"/>
      <c r="P41" s="22"/>
    </row>
    <row r="42" spans="1:16" ht="39" customHeight="1" x14ac:dyDescent="0.15">
      <c r="A42" s="22"/>
      <c r="B42" s="39"/>
      <c r="C42" s="1145" t="s">
        <v>544</v>
      </c>
      <c r="D42" s="1146"/>
      <c r="E42" s="1147"/>
      <c r="F42" s="36" t="s">
        <v>489</v>
      </c>
      <c r="G42" s="37" t="s">
        <v>489</v>
      </c>
      <c r="H42" s="37" t="s">
        <v>489</v>
      </c>
      <c r="I42" s="37" t="s">
        <v>489</v>
      </c>
      <c r="J42" s="38" t="s">
        <v>489</v>
      </c>
      <c r="K42" s="22"/>
      <c r="L42" s="22"/>
      <c r="M42" s="22"/>
      <c r="N42" s="22"/>
      <c r="O42" s="22"/>
      <c r="P42" s="22"/>
    </row>
    <row r="43" spans="1:16" ht="39" customHeight="1" thickBot="1" x14ac:dyDescent="0.2">
      <c r="A43" s="22"/>
      <c r="B43" s="40"/>
      <c r="C43" s="1148" t="s">
        <v>545</v>
      </c>
      <c r="D43" s="1149"/>
      <c r="E43" s="1150"/>
      <c r="F43" s="41">
        <v>0.65</v>
      </c>
      <c r="G43" s="42">
        <v>0.78</v>
      </c>
      <c r="H43" s="42">
        <v>0.56999999999999995</v>
      </c>
      <c r="I43" s="42">
        <v>0.94</v>
      </c>
      <c r="J43" s="43">
        <v>0.5</v>
      </c>
      <c r="K43" s="22"/>
      <c r="L43" s="22"/>
      <c r="M43" s="22"/>
      <c r="N43" s="22"/>
      <c r="O43" s="22"/>
      <c r="P43" s="22"/>
    </row>
    <row r="44" spans="1:16" ht="39" customHeight="1" x14ac:dyDescent="0.15">
      <c r="A44" s="22"/>
      <c r="B44" s="44" t="s">
        <v>7</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A7F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tabColor rgb="FF92D050"/>
    <pageSetUpPr fitToPage="1"/>
  </sheetPr>
  <dimension ref="A1:U56"/>
  <sheetViews>
    <sheetView showGridLines="0" zoomScale="70" zoomScaleNormal="70" zoomScaleSheetLayoutView="55" workbookViewId="0">
      <selection sqref="A1:A1048576"/>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x14ac:dyDescent="0.2">
      <c r="A44" s="48"/>
      <c r="B44" s="51" t="s">
        <v>9</v>
      </c>
      <c r="C44" s="52"/>
      <c r="D44" s="52"/>
      <c r="E44" s="53"/>
      <c r="F44" s="53"/>
      <c r="G44" s="53"/>
      <c r="H44" s="53"/>
      <c r="I44" s="53"/>
      <c r="J44" s="54" t="s">
        <v>2</v>
      </c>
      <c r="K44" s="55" t="s">
        <v>528</v>
      </c>
      <c r="L44" s="56" t="s">
        <v>529</v>
      </c>
      <c r="M44" s="56" t="s">
        <v>530</v>
      </c>
      <c r="N44" s="56" t="s">
        <v>531</v>
      </c>
      <c r="O44" s="57" t="s">
        <v>532</v>
      </c>
      <c r="P44" s="48"/>
      <c r="Q44" s="48"/>
      <c r="R44" s="48"/>
      <c r="S44" s="48"/>
      <c r="T44" s="48"/>
      <c r="U44" s="48"/>
    </row>
    <row r="45" spans="1:21" ht="30.75" customHeight="1" x14ac:dyDescent="0.15">
      <c r="A45" s="48"/>
      <c r="B45" s="1161" t="s">
        <v>10</v>
      </c>
      <c r="C45" s="1162"/>
      <c r="D45" s="58"/>
      <c r="E45" s="1167" t="s">
        <v>11</v>
      </c>
      <c r="F45" s="1167"/>
      <c r="G45" s="1167"/>
      <c r="H45" s="1167"/>
      <c r="I45" s="1167"/>
      <c r="J45" s="1168"/>
      <c r="K45" s="59">
        <v>14332</v>
      </c>
      <c r="L45" s="60">
        <v>13864</v>
      </c>
      <c r="M45" s="60">
        <v>13603</v>
      </c>
      <c r="N45" s="60">
        <v>13208</v>
      </c>
      <c r="O45" s="61">
        <v>12456</v>
      </c>
      <c r="P45" s="48"/>
      <c r="Q45" s="48"/>
      <c r="R45" s="48"/>
      <c r="S45" s="48"/>
      <c r="T45" s="48"/>
      <c r="U45" s="48"/>
    </row>
    <row r="46" spans="1:21" ht="30.75" customHeight="1" x14ac:dyDescent="0.15">
      <c r="A46" s="48"/>
      <c r="B46" s="1163"/>
      <c r="C46" s="1164"/>
      <c r="D46" s="62"/>
      <c r="E46" s="1155" t="s">
        <v>12</v>
      </c>
      <c r="F46" s="1155"/>
      <c r="G46" s="1155"/>
      <c r="H46" s="1155"/>
      <c r="I46" s="1155"/>
      <c r="J46" s="1156"/>
      <c r="K46" s="63" t="s">
        <v>489</v>
      </c>
      <c r="L46" s="64" t="s">
        <v>489</v>
      </c>
      <c r="M46" s="64" t="s">
        <v>489</v>
      </c>
      <c r="N46" s="64" t="s">
        <v>489</v>
      </c>
      <c r="O46" s="65" t="s">
        <v>489</v>
      </c>
      <c r="P46" s="48"/>
      <c r="Q46" s="48"/>
      <c r="R46" s="48"/>
      <c r="S46" s="48"/>
      <c r="T46" s="48"/>
      <c r="U46" s="48"/>
    </row>
    <row r="47" spans="1:21" ht="30.75" customHeight="1" x14ac:dyDescent="0.15">
      <c r="A47" s="48"/>
      <c r="B47" s="1163"/>
      <c r="C47" s="1164"/>
      <c r="D47" s="62"/>
      <c r="E47" s="1155" t="s">
        <v>13</v>
      </c>
      <c r="F47" s="1155"/>
      <c r="G47" s="1155"/>
      <c r="H47" s="1155"/>
      <c r="I47" s="1155"/>
      <c r="J47" s="1156"/>
      <c r="K47" s="63">
        <v>63</v>
      </c>
      <c r="L47" s="64">
        <v>83</v>
      </c>
      <c r="M47" s="64">
        <v>103</v>
      </c>
      <c r="N47" s="64">
        <v>123</v>
      </c>
      <c r="O47" s="65">
        <v>143</v>
      </c>
      <c r="P47" s="48"/>
      <c r="Q47" s="48"/>
      <c r="R47" s="48"/>
      <c r="S47" s="48"/>
      <c r="T47" s="48"/>
      <c r="U47" s="48"/>
    </row>
    <row r="48" spans="1:21" ht="30.75" customHeight="1" x14ac:dyDescent="0.15">
      <c r="A48" s="48"/>
      <c r="B48" s="1163"/>
      <c r="C48" s="1164"/>
      <c r="D48" s="62"/>
      <c r="E48" s="1155" t="s">
        <v>14</v>
      </c>
      <c r="F48" s="1155"/>
      <c r="G48" s="1155"/>
      <c r="H48" s="1155"/>
      <c r="I48" s="1155"/>
      <c r="J48" s="1156"/>
      <c r="K48" s="63">
        <v>2694</v>
      </c>
      <c r="L48" s="64">
        <v>2776</v>
      </c>
      <c r="M48" s="64">
        <v>2609</v>
      </c>
      <c r="N48" s="64">
        <v>2785</v>
      </c>
      <c r="O48" s="65">
        <v>2830</v>
      </c>
      <c r="P48" s="48"/>
      <c r="Q48" s="48"/>
      <c r="R48" s="48"/>
      <c r="S48" s="48"/>
      <c r="T48" s="48"/>
      <c r="U48" s="48"/>
    </row>
    <row r="49" spans="1:21" ht="30.75" customHeight="1" x14ac:dyDescent="0.15">
      <c r="A49" s="48"/>
      <c r="B49" s="1163"/>
      <c r="C49" s="1164"/>
      <c r="D49" s="62"/>
      <c r="E49" s="1155" t="s">
        <v>15</v>
      </c>
      <c r="F49" s="1155"/>
      <c r="G49" s="1155"/>
      <c r="H49" s="1155"/>
      <c r="I49" s="1155"/>
      <c r="J49" s="1156"/>
      <c r="K49" s="63" t="s">
        <v>489</v>
      </c>
      <c r="L49" s="64" t="s">
        <v>489</v>
      </c>
      <c r="M49" s="64" t="s">
        <v>489</v>
      </c>
      <c r="N49" s="64" t="s">
        <v>489</v>
      </c>
      <c r="O49" s="65" t="s">
        <v>489</v>
      </c>
      <c r="P49" s="48"/>
      <c r="Q49" s="48"/>
      <c r="R49" s="48"/>
      <c r="S49" s="48"/>
      <c r="T49" s="48"/>
      <c r="U49" s="48"/>
    </row>
    <row r="50" spans="1:21" ht="30.75" customHeight="1" x14ac:dyDescent="0.15">
      <c r="A50" s="48"/>
      <c r="B50" s="1163"/>
      <c r="C50" s="1164"/>
      <c r="D50" s="62"/>
      <c r="E50" s="1155" t="s">
        <v>16</v>
      </c>
      <c r="F50" s="1155"/>
      <c r="G50" s="1155"/>
      <c r="H50" s="1155"/>
      <c r="I50" s="1155"/>
      <c r="J50" s="1156"/>
      <c r="K50" s="63">
        <v>753</v>
      </c>
      <c r="L50" s="64">
        <v>729</v>
      </c>
      <c r="M50" s="64">
        <v>790</v>
      </c>
      <c r="N50" s="64">
        <v>582</v>
      </c>
      <c r="O50" s="65">
        <v>281</v>
      </c>
      <c r="P50" s="48"/>
      <c r="Q50" s="48"/>
      <c r="R50" s="48"/>
      <c r="S50" s="48"/>
      <c r="T50" s="48"/>
      <c r="U50" s="48"/>
    </row>
    <row r="51" spans="1:21" ht="30.75" customHeight="1" x14ac:dyDescent="0.15">
      <c r="A51" s="48"/>
      <c r="B51" s="1165"/>
      <c r="C51" s="1166"/>
      <c r="D51" s="66"/>
      <c r="E51" s="1155" t="s">
        <v>17</v>
      </c>
      <c r="F51" s="1155"/>
      <c r="G51" s="1155"/>
      <c r="H51" s="1155"/>
      <c r="I51" s="1155"/>
      <c r="J51" s="1156"/>
      <c r="K51" s="63">
        <v>0</v>
      </c>
      <c r="L51" s="64">
        <v>0</v>
      </c>
      <c r="M51" s="64">
        <v>1</v>
      </c>
      <c r="N51" s="64">
        <v>1</v>
      </c>
      <c r="O51" s="65">
        <v>0</v>
      </c>
      <c r="P51" s="48"/>
      <c r="Q51" s="48"/>
      <c r="R51" s="48"/>
      <c r="S51" s="48"/>
      <c r="T51" s="48"/>
      <c r="U51" s="48"/>
    </row>
    <row r="52" spans="1:21" ht="30.75" customHeight="1" x14ac:dyDescent="0.15">
      <c r="A52" s="48"/>
      <c r="B52" s="1153" t="s">
        <v>18</v>
      </c>
      <c r="C52" s="1154"/>
      <c r="D52" s="66"/>
      <c r="E52" s="1155" t="s">
        <v>19</v>
      </c>
      <c r="F52" s="1155"/>
      <c r="G52" s="1155"/>
      <c r="H52" s="1155"/>
      <c r="I52" s="1155"/>
      <c r="J52" s="1156"/>
      <c r="K52" s="63">
        <v>11788</v>
      </c>
      <c r="L52" s="64">
        <v>11833</v>
      </c>
      <c r="M52" s="64">
        <v>12147</v>
      </c>
      <c r="N52" s="64">
        <v>12215</v>
      </c>
      <c r="O52" s="65">
        <v>12509</v>
      </c>
      <c r="P52" s="48"/>
      <c r="Q52" s="48"/>
      <c r="R52" s="48"/>
      <c r="S52" s="48"/>
      <c r="T52" s="48"/>
      <c r="U52" s="48"/>
    </row>
    <row r="53" spans="1:21" ht="30.75" customHeight="1" thickBot="1" x14ac:dyDescent="0.2">
      <c r="A53" s="48"/>
      <c r="B53" s="1157" t="s">
        <v>20</v>
      </c>
      <c r="C53" s="1158"/>
      <c r="D53" s="67"/>
      <c r="E53" s="1159" t="s">
        <v>21</v>
      </c>
      <c r="F53" s="1159"/>
      <c r="G53" s="1159"/>
      <c r="H53" s="1159"/>
      <c r="I53" s="1159"/>
      <c r="J53" s="1160"/>
      <c r="K53" s="68">
        <v>6054</v>
      </c>
      <c r="L53" s="69">
        <v>5619</v>
      </c>
      <c r="M53" s="69">
        <v>4959</v>
      </c>
      <c r="N53" s="69">
        <v>4484</v>
      </c>
      <c r="O53" s="70">
        <v>3201</v>
      </c>
      <c r="P53" s="48"/>
      <c r="Q53" s="48"/>
      <c r="R53" s="48"/>
      <c r="S53" s="48"/>
      <c r="T53" s="48"/>
      <c r="U53" s="48"/>
    </row>
    <row r="54" spans="1:21" ht="24" customHeight="1" x14ac:dyDescent="0.15">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A7F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tabColor rgb="FF92D050"/>
    <pageSetUpPr fitToPage="1"/>
  </sheetPr>
  <dimension ref="B1:M85"/>
  <sheetViews>
    <sheetView showGridLines="0" zoomScale="70" zoomScaleNormal="70" zoomScaleSheetLayoutView="100" workbookViewId="0">
      <selection sqref="A1:A1048576"/>
    </sheetView>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8</v>
      </c>
    </row>
    <row r="40" spans="2:13" ht="27.75" customHeight="1" thickBot="1" x14ac:dyDescent="0.2">
      <c r="B40" s="74" t="s">
        <v>9</v>
      </c>
      <c r="C40" s="75"/>
      <c r="D40" s="75"/>
      <c r="E40" s="76"/>
      <c r="F40" s="76"/>
      <c r="G40" s="76"/>
      <c r="H40" s="77" t="s">
        <v>2</v>
      </c>
      <c r="I40" s="78" t="s">
        <v>528</v>
      </c>
      <c r="J40" s="79" t="s">
        <v>529</v>
      </c>
      <c r="K40" s="79" t="s">
        <v>530</v>
      </c>
      <c r="L40" s="79" t="s">
        <v>531</v>
      </c>
      <c r="M40" s="80" t="s">
        <v>532</v>
      </c>
    </row>
    <row r="41" spans="2:13" ht="27.75" customHeight="1" x14ac:dyDescent="0.15">
      <c r="B41" s="1169" t="s">
        <v>23</v>
      </c>
      <c r="C41" s="1170"/>
      <c r="D41" s="81"/>
      <c r="E41" s="1175" t="s">
        <v>24</v>
      </c>
      <c r="F41" s="1175"/>
      <c r="G41" s="1175"/>
      <c r="H41" s="1176"/>
      <c r="I41" s="82">
        <v>125193</v>
      </c>
      <c r="J41" s="83">
        <v>124494</v>
      </c>
      <c r="K41" s="83">
        <v>119968</v>
      </c>
      <c r="L41" s="83">
        <v>117389</v>
      </c>
      <c r="M41" s="84">
        <v>113189</v>
      </c>
    </row>
    <row r="42" spans="2:13" ht="27.75" customHeight="1" x14ac:dyDescent="0.15">
      <c r="B42" s="1171"/>
      <c r="C42" s="1172"/>
      <c r="D42" s="85"/>
      <c r="E42" s="1177" t="s">
        <v>25</v>
      </c>
      <c r="F42" s="1177"/>
      <c r="G42" s="1177"/>
      <c r="H42" s="1178"/>
      <c r="I42" s="86">
        <v>1867</v>
      </c>
      <c r="J42" s="87">
        <v>1340</v>
      </c>
      <c r="K42" s="87">
        <v>851</v>
      </c>
      <c r="L42" s="87">
        <v>319</v>
      </c>
      <c r="M42" s="88">
        <v>1</v>
      </c>
    </row>
    <row r="43" spans="2:13" ht="27.75" customHeight="1" x14ac:dyDescent="0.15">
      <c r="B43" s="1171"/>
      <c r="C43" s="1172"/>
      <c r="D43" s="85"/>
      <c r="E43" s="1177" t="s">
        <v>26</v>
      </c>
      <c r="F43" s="1177"/>
      <c r="G43" s="1177"/>
      <c r="H43" s="1178"/>
      <c r="I43" s="86">
        <v>30353</v>
      </c>
      <c r="J43" s="87">
        <v>29119</v>
      </c>
      <c r="K43" s="87">
        <v>29838</v>
      </c>
      <c r="L43" s="87">
        <v>28003</v>
      </c>
      <c r="M43" s="88">
        <v>28181</v>
      </c>
    </row>
    <row r="44" spans="2:13" ht="27.75" customHeight="1" x14ac:dyDescent="0.15">
      <c r="B44" s="1171"/>
      <c r="C44" s="1172"/>
      <c r="D44" s="85"/>
      <c r="E44" s="1177" t="s">
        <v>27</v>
      </c>
      <c r="F44" s="1177"/>
      <c r="G44" s="1177"/>
      <c r="H44" s="1178"/>
      <c r="I44" s="86" t="s">
        <v>489</v>
      </c>
      <c r="J44" s="87" t="s">
        <v>489</v>
      </c>
      <c r="K44" s="87" t="s">
        <v>489</v>
      </c>
      <c r="L44" s="87" t="s">
        <v>489</v>
      </c>
      <c r="M44" s="88" t="s">
        <v>489</v>
      </c>
    </row>
    <row r="45" spans="2:13" ht="27.75" customHeight="1" x14ac:dyDescent="0.15">
      <c r="B45" s="1171"/>
      <c r="C45" s="1172"/>
      <c r="D45" s="85"/>
      <c r="E45" s="1177" t="s">
        <v>28</v>
      </c>
      <c r="F45" s="1177"/>
      <c r="G45" s="1177"/>
      <c r="H45" s="1178"/>
      <c r="I45" s="86">
        <v>19927</v>
      </c>
      <c r="J45" s="87">
        <v>20148</v>
      </c>
      <c r="K45" s="87">
        <v>17456</v>
      </c>
      <c r="L45" s="87">
        <v>16117</v>
      </c>
      <c r="M45" s="88">
        <v>16443</v>
      </c>
    </row>
    <row r="46" spans="2:13" ht="27.75" customHeight="1" x14ac:dyDescent="0.15">
      <c r="B46" s="1171"/>
      <c r="C46" s="1172"/>
      <c r="D46" s="85"/>
      <c r="E46" s="1177" t="s">
        <v>29</v>
      </c>
      <c r="F46" s="1177"/>
      <c r="G46" s="1177"/>
      <c r="H46" s="1178"/>
      <c r="I46" s="86">
        <v>131</v>
      </c>
      <c r="J46" s="87">
        <v>165</v>
      </c>
      <c r="K46" s="87">
        <v>119</v>
      </c>
      <c r="L46" s="87">
        <v>125</v>
      </c>
      <c r="M46" s="88">
        <v>77</v>
      </c>
    </row>
    <row r="47" spans="2:13" ht="27.75" customHeight="1" x14ac:dyDescent="0.15">
      <c r="B47" s="1171"/>
      <c r="C47" s="1172"/>
      <c r="D47" s="85"/>
      <c r="E47" s="1177" t="s">
        <v>30</v>
      </c>
      <c r="F47" s="1177"/>
      <c r="G47" s="1177"/>
      <c r="H47" s="1178"/>
      <c r="I47" s="86" t="s">
        <v>489</v>
      </c>
      <c r="J47" s="87" t="s">
        <v>489</v>
      </c>
      <c r="K47" s="87" t="s">
        <v>489</v>
      </c>
      <c r="L47" s="87" t="s">
        <v>489</v>
      </c>
      <c r="M47" s="88" t="s">
        <v>489</v>
      </c>
    </row>
    <row r="48" spans="2:13" ht="27.75" customHeight="1" x14ac:dyDescent="0.15">
      <c r="B48" s="1173"/>
      <c r="C48" s="1174"/>
      <c r="D48" s="85"/>
      <c r="E48" s="1177" t="s">
        <v>31</v>
      </c>
      <c r="F48" s="1177"/>
      <c r="G48" s="1177"/>
      <c r="H48" s="1178"/>
      <c r="I48" s="86" t="s">
        <v>489</v>
      </c>
      <c r="J48" s="87" t="s">
        <v>489</v>
      </c>
      <c r="K48" s="87" t="s">
        <v>489</v>
      </c>
      <c r="L48" s="87" t="s">
        <v>489</v>
      </c>
      <c r="M48" s="88" t="s">
        <v>489</v>
      </c>
    </row>
    <row r="49" spans="2:13" ht="27.75" customHeight="1" x14ac:dyDescent="0.15">
      <c r="B49" s="1179" t="s">
        <v>32</v>
      </c>
      <c r="C49" s="1180"/>
      <c r="D49" s="89"/>
      <c r="E49" s="1177" t="s">
        <v>33</v>
      </c>
      <c r="F49" s="1177"/>
      <c r="G49" s="1177"/>
      <c r="H49" s="1178"/>
      <c r="I49" s="86">
        <v>21092</v>
      </c>
      <c r="J49" s="87">
        <v>20347</v>
      </c>
      <c r="K49" s="87">
        <v>21027</v>
      </c>
      <c r="L49" s="87">
        <v>21197</v>
      </c>
      <c r="M49" s="88">
        <v>23648</v>
      </c>
    </row>
    <row r="50" spans="2:13" ht="27.75" customHeight="1" x14ac:dyDescent="0.15">
      <c r="B50" s="1171"/>
      <c r="C50" s="1172"/>
      <c r="D50" s="85"/>
      <c r="E50" s="1177" t="s">
        <v>34</v>
      </c>
      <c r="F50" s="1177"/>
      <c r="G50" s="1177"/>
      <c r="H50" s="1178"/>
      <c r="I50" s="86">
        <v>23493</v>
      </c>
      <c r="J50" s="87">
        <v>22778</v>
      </c>
      <c r="K50" s="87">
        <v>22192</v>
      </c>
      <c r="L50" s="87">
        <v>21472</v>
      </c>
      <c r="M50" s="88">
        <v>24150</v>
      </c>
    </row>
    <row r="51" spans="2:13" ht="27.75" customHeight="1" x14ac:dyDescent="0.15">
      <c r="B51" s="1173"/>
      <c r="C51" s="1174"/>
      <c r="D51" s="85"/>
      <c r="E51" s="1177" t="s">
        <v>35</v>
      </c>
      <c r="F51" s="1177"/>
      <c r="G51" s="1177"/>
      <c r="H51" s="1178"/>
      <c r="I51" s="86">
        <v>95760</v>
      </c>
      <c r="J51" s="87">
        <v>96097</v>
      </c>
      <c r="K51" s="87">
        <v>97553</v>
      </c>
      <c r="L51" s="87">
        <v>96636</v>
      </c>
      <c r="M51" s="88">
        <v>95799</v>
      </c>
    </row>
    <row r="52" spans="2:13" ht="27.75" customHeight="1" thickBot="1" x14ac:dyDescent="0.2">
      <c r="B52" s="1181" t="s">
        <v>36</v>
      </c>
      <c r="C52" s="1182"/>
      <c r="D52" s="90"/>
      <c r="E52" s="1183" t="s">
        <v>37</v>
      </c>
      <c r="F52" s="1183"/>
      <c r="G52" s="1183"/>
      <c r="H52" s="1184"/>
      <c r="I52" s="91">
        <v>37127</v>
      </c>
      <c r="J52" s="92">
        <v>36043</v>
      </c>
      <c r="K52" s="92">
        <v>27460</v>
      </c>
      <c r="L52" s="92">
        <v>22648</v>
      </c>
      <c r="M52" s="93">
        <v>14295</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A7F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Y191"/>
  <sheetViews>
    <sheetView showGridLines="0" tabSelected="1" topLeftCell="A49" zoomScale="85" zoomScaleNormal="85" zoomScaleSheetLayoutView="55" workbookViewId="0"/>
  </sheetViews>
  <sheetFormatPr defaultColWidth="0" defaultRowHeight="13.5" customHeight="1" zeroHeight="1" x14ac:dyDescent="0.15"/>
  <cols>
    <col min="1" max="1" width="6.375" style="243" customWidth="1"/>
    <col min="2" max="2" width="18.125" style="243" customWidth="1"/>
    <col min="3" max="3" width="22.625" style="243" customWidth="1"/>
    <col min="4" max="9" width="18.125" style="243" customWidth="1"/>
    <col min="10" max="10" width="22.75" style="243" customWidth="1"/>
    <col min="11" max="15" width="18.125" style="243" customWidth="1"/>
    <col min="16" max="16" width="6.125" style="250" customWidth="1"/>
    <col min="17" max="17" width="5.875" style="248" customWidth="1"/>
    <col min="18" max="18" width="19.125" style="243" hidden="1"/>
    <col min="19" max="23" width="12.625" style="243" hidden="1"/>
    <col min="24" max="257" width="8.625" style="243" hidden="1"/>
    <col min="258" max="263" width="14.875" style="243" hidden="1"/>
    <col min="264" max="265" width="15.875" style="243" hidden="1"/>
    <col min="266" max="271" width="16.125" style="243" hidden="1"/>
    <col min="272" max="272" width="6.125" style="243" hidden="1"/>
    <col min="273" max="273" width="3" style="243" hidden="1"/>
    <col min="274" max="513" width="8.625" style="243" hidden="1"/>
    <col min="514" max="519" width="14.875" style="243" hidden="1"/>
    <col min="520" max="521" width="15.875" style="243" hidden="1"/>
    <col min="522" max="527" width="16.125" style="243" hidden="1"/>
    <col min="528" max="528" width="6.125" style="243" hidden="1"/>
    <col min="529" max="529" width="3" style="243" hidden="1"/>
    <col min="530" max="769" width="8.625" style="243" hidden="1"/>
    <col min="770" max="775" width="14.875" style="243" hidden="1"/>
    <col min="776" max="777" width="15.875" style="243" hidden="1"/>
    <col min="778" max="783" width="16.125" style="243" hidden="1"/>
    <col min="784" max="784" width="6.125" style="243" hidden="1"/>
    <col min="785" max="785" width="3" style="243" hidden="1"/>
    <col min="786" max="1025" width="8.625" style="243" hidden="1"/>
    <col min="1026" max="1031" width="14.875" style="243" hidden="1"/>
    <col min="1032" max="1033" width="15.875" style="243" hidden="1"/>
    <col min="1034" max="1039" width="16.125" style="243" hidden="1"/>
    <col min="1040" max="1040" width="6.125" style="243" hidden="1"/>
    <col min="1041" max="1041" width="3" style="243" hidden="1"/>
    <col min="1042" max="1281" width="8.625" style="243" hidden="1"/>
    <col min="1282" max="1287" width="14.875" style="243" hidden="1"/>
    <col min="1288" max="1289" width="15.875" style="243" hidden="1"/>
    <col min="1290" max="1295" width="16.125" style="243" hidden="1"/>
    <col min="1296" max="1296" width="6.125" style="243" hidden="1"/>
    <col min="1297" max="1297" width="3" style="243" hidden="1"/>
    <col min="1298" max="1537" width="8.625" style="243" hidden="1"/>
    <col min="1538" max="1543" width="14.875" style="243" hidden="1"/>
    <col min="1544" max="1545" width="15.875" style="243" hidden="1"/>
    <col min="1546" max="1551" width="16.125" style="243" hidden="1"/>
    <col min="1552" max="1552" width="6.125" style="243" hidden="1"/>
    <col min="1553" max="1553" width="3" style="243" hidden="1"/>
    <col min="1554" max="1793" width="8.625" style="243" hidden="1"/>
    <col min="1794" max="1799" width="14.875" style="243" hidden="1"/>
    <col min="1800" max="1801" width="15.875" style="243" hidden="1"/>
    <col min="1802" max="1807" width="16.125" style="243" hidden="1"/>
    <col min="1808" max="1808" width="6.125" style="243" hidden="1"/>
    <col min="1809" max="1809" width="3" style="243" hidden="1"/>
    <col min="1810" max="2049" width="8.625" style="243" hidden="1"/>
    <col min="2050" max="2055" width="14.875" style="243" hidden="1"/>
    <col min="2056" max="2057" width="15.875" style="243" hidden="1"/>
    <col min="2058" max="2063" width="16.125" style="243" hidden="1"/>
    <col min="2064" max="2064" width="6.125" style="243" hidden="1"/>
    <col min="2065" max="2065" width="3" style="243" hidden="1"/>
    <col min="2066" max="2305" width="8.625" style="243" hidden="1"/>
    <col min="2306" max="2311" width="14.875" style="243" hidden="1"/>
    <col min="2312" max="2313" width="15.875" style="243" hidden="1"/>
    <col min="2314" max="2319" width="16.125" style="243" hidden="1"/>
    <col min="2320" max="2320" width="6.125" style="243" hidden="1"/>
    <col min="2321" max="2321" width="3" style="243" hidden="1"/>
    <col min="2322" max="2561" width="8.625" style="243" hidden="1"/>
    <col min="2562" max="2567" width="14.875" style="243" hidden="1"/>
    <col min="2568" max="2569" width="15.875" style="243" hidden="1"/>
    <col min="2570" max="2575" width="16.125" style="243" hidden="1"/>
    <col min="2576" max="2576" width="6.125" style="243" hidden="1"/>
    <col min="2577" max="2577" width="3" style="243" hidden="1"/>
    <col min="2578" max="2817" width="8.625" style="243" hidden="1"/>
    <col min="2818" max="2823" width="14.875" style="243" hidden="1"/>
    <col min="2824" max="2825" width="15.875" style="243" hidden="1"/>
    <col min="2826" max="2831" width="16.125" style="243" hidden="1"/>
    <col min="2832" max="2832" width="6.125" style="243" hidden="1"/>
    <col min="2833" max="2833" width="3" style="243" hidden="1"/>
    <col min="2834" max="3073" width="8.625" style="243" hidden="1"/>
    <col min="3074" max="3079" width="14.875" style="243" hidden="1"/>
    <col min="3080" max="3081" width="15.875" style="243" hidden="1"/>
    <col min="3082" max="3087" width="16.125" style="243" hidden="1"/>
    <col min="3088" max="3088" width="6.125" style="243" hidden="1"/>
    <col min="3089" max="3089" width="3" style="243" hidden="1"/>
    <col min="3090" max="3329" width="8.625" style="243" hidden="1"/>
    <col min="3330" max="3335" width="14.875" style="243" hidden="1"/>
    <col min="3336" max="3337" width="15.875" style="243" hidden="1"/>
    <col min="3338" max="3343" width="16.125" style="243" hidden="1"/>
    <col min="3344" max="3344" width="6.125" style="243" hidden="1"/>
    <col min="3345" max="3345" width="3" style="243" hidden="1"/>
    <col min="3346" max="3585" width="8.625" style="243" hidden="1"/>
    <col min="3586" max="3591" width="14.875" style="243" hidden="1"/>
    <col min="3592" max="3593" width="15.875" style="243" hidden="1"/>
    <col min="3594" max="3599" width="16.125" style="243" hidden="1"/>
    <col min="3600" max="3600" width="6.125" style="243" hidden="1"/>
    <col min="3601" max="3601" width="3" style="243" hidden="1"/>
    <col min="3602" max="3841" width="8.625" style="243" hidden="1"/>
    <col min="3842" max="3847" width="14.875" style="243" hidden="1"/>
    <col min="3848" max="3849" width="15.875" style="243" hidden="1"/>
    <col min="3850" max="3855" width="16.125" style="243" hidden="1"/>
    <col min="3856" max="3856" width="6.125" style="243" hidden="1"/>
    <col min="3857" max="3857" width="3" style="243" hidden="1"/>
    <col min="3858" max="4097" width="8.625" style="243" hidden="1"/>
    <col min="4098" max="4103" width="14.875" style="243" hidden="1"/>
    <col min="4104" max="4105" width="15.875" style="243" hidden="1"/>
    <col min="4106" max="4111" width="16.125" style="243" hidden="1"/>
    <col min="4112" max="4112" width="6.125" style="243" hidden="1"/>
    <col min="4113" max="4113" width="3" style="243" hidden="1"/>
    <col min="4114" max="4353" width="8.625" style="243" hidden="1"/>
    <col min="4354" max="4359" width="14.875" style="243" hidden="1"/>
    <col min="4360" max="4361" width="15.875" style="243" hidden="1"/>
    <col min="4362" max="4367" width="16.125" style="243" hidden="1"/>
    <col min="4368" max="4368" width="6.125" style="243" hidden="1"/>
    <col min="4369" max="4369" width="3" style="243" hidden="1"/>
    <col min="4370" max="4609" width="8.625" style="243" hidden="1"/>
    <col min="4610" max="4615" width="14.875" style="243" hidden="1"/>
    <col min="4616" max="4617" width="15.875" style="243" hidden="1"/>
    <col min="4618" max="4623" width="16.125" style="243" hidden="1"/>
    <col min="4624" max="4624" width="6.125" style="243" hidden="1"/>
    <col min="4625" max="4625" width="3" style="243" hidden="1"/>
    <col min="4626" max="4865" width="8.625" style="243" hidden="1"/>
    <col min="4866" max="4871" width="14.875" style="243" hidden="1"/>
    <col min="4872" max="4873" width="15.875" style="243" hidden="1"/>
    <col min="4874" max="4879" width="16.125" style="243" hidden="1"/>
    <col min="4880" max="4880" width="6.125" style="243" hidden="1"/>
    <col min="4881" max="4881" width="3" style="243" hidden="1"/>
    <col min="4882" max="5121" width="8.625" style="243" hidden="1"/>
    <col min="5122" max="5127" width="14.875" style="243" hidden="1"/>
    <col min="5128" max="5129" width="15.875" style="243" hidden="1"/>
    <col min="5130" max="5135" width="16.125" style="243" hidden="1"/>
    <col min="5136" max="5136" width="6.125" style="243" hidden="1"/>
    <col min="5137" max="5137" width="3" style="243" hidden="1"/>
    <col min="5138" max="5377" width="8.625" style="243" hidden="1"/>
    <col min="5378" max="5383" width="14.875" style="243" hidden="1"/>
    <col min="5384" max="5385" width="15.875" style="243" hidden="1"/>
    <col min="5386" max="5391" width="16.125" style="243" hidden="1"/>
    <col min="5392" max="5392" width="6.125" style="243" hidden="1"/>
    <col min="5393" max="5393" width="3" style="243" hidden="1"/>
    <col min="5394" max="5633" width="8.625" style="243" hidden="1"/>
    <col min="5634" max="5639" width="14.875" style="243" hidden="1"/>
    <col min="5640" max="5641" width="15.875" style="243" hidden="1"/>
    <col min="5642" max="5647" width="16.125" style="243" hidden="1"/>
    <col min="5648" max="5648" width="6.125" style="243" hidden="1"/>
    <col min="5649" max="5649" width="3" style="243" hidden="1"/>
    <col min="5650" max="5889" width="8.625" style="243" hidden="1"/>
    <col min="5890" max="5895" width="14.875" style="243" hidden="1"/>
    <col min="5896" max="5897" width="15.875" style="243" hidden="1"/>
    <col min="5898" max="5903" width="16.125" style="243" hidden="1"/>
    <col min="5904" max="5904" width="6.125" style="243" hidden="1"/>
    <col min="5905" max="5905" width="3" style="243" hidden="1"/>
    <col min="5906" max="6145" width="8.625" style="243" hidden="1"/>
    <col min="6146" max="6151" width="14.875" style="243" hidden="1"/>
    <col min="6152" max="6153" width="15.875" style="243" hidden="1"/>
    <col min="6154" max="6159" width="16.125" style="243" hidden="1"/>
    <col min="6160" max="6160" width="6.125" style="243" hidden="1"/>
    <col min="6161" max="6161" width="3" style="243" hidden="1"/>
    <col min="6162" max="6401" width="8.625" style="243" hidden="1"/>
    <col min="6402" max="6407" width="14.875" style="243" hidden="1"/>
    <col min="6408" max="6409" width="15.875" style="243" hidden="1"/>
    <col min="6410" max="6415" width="16.125" style="243" hidden="1"/>
    <col min="6416" max="6416" width="6.125" style="243" hidden="1"/>
    <col min="6417" max="6417" width="3" style="243" hidden="1"/>
    <col min="6418" max="6657" width="8.625" style="243" hidden="1"/>
    <col min="6658" max="6663" width="14.875" style="243" hidden="1"/>
    <col min="6664" max="6665" width="15.875" style="243" hidden="1"/>
    <col min="6666" max="6671" width="16.125" style="243" hidden="1"/>
    <col min="6672" max="6672" width="6.125" style="243" hidden="1"/>
    <col min="6673" max="6673" width="3" style="243" hidden="1"/>
    <col min="6674" max="6913" width="8.625" style="243" hidden="1"/>
    <col min="6914" max="6919" width="14.875" style="243" hidden="1"/>
    <col min="6920" max="6921" width="15.875" style="243" hidden="1"/>
    <col min="6922" max="6927" width="16.125" style="243" hidden="1"/>
    <col min="6928" max="6928" width="6.125" style="243" hidden="1"/>
    <col min="6929" max="6929" width="3" style="243" hidden="1"/>
    <col min="6930" max="7169" width="8.625" style="243" hidden="1"/>
    <col min="7170" max="7175" width="14.875" style="243" hidden="1"/>
    <col min="7176" max="7177" width="15.875" style="243" hidden="1"/>
    <col min="7178" max="7183" width="16.125" style="243" hidden="1"/>
    <col min="7184" max="7184" width="6.125" style="243" hidden="1"/>
    <col min="7185" max="7185" width="3" style="243" hidden="1"/>
    <col min="7186" max="7425" width="8.625" style="243" hidden="1"/>
    <col min="7426" max="7431" width="14.875" style="243" hidden="1"/>
    <col min="7432" max="7433" width="15.875" style="243" hidden="1"/>
    <col min="7434" max="7439" width="16.125" style="243" hidden="1"/>
    <col min="7440" max="7440" width="6.125" style="243" hidden="1"/>
    <col min="7441" max="7441" width="3" style="243" hidden="1"/>
    <col min="7442" max="7681" width="8.625" style="243" hidden="1"/>
    <col min="7682" max="7687" width="14.875" style="243" hidden="1"/>
    <col min="7688" max="7689" width="15.875" style="243" hidden="1"/>
    <col min="7690" max="7695" width="16.125" style="243" hidden="1"/>
    <col min="7696" max="7696" width="6.125" style="243" hidden="1"/>
    <col min="7697" max="7697" width="3" style="243" hidden="1"/>
    <col min="7698" max="7937" width="8.625" style="243" hidden="1"/>
    <col min="7938" max="7943" width="14.875" style="243" hidden="1"/>
    <col min="7944" max="7945" width="15.875" style="243" hidden="1"/>
    <col min="7946" max="7951" width="16.125" style="243" hidden="1"/>
    <col min="7952" max="7952" width="6.125" style="243" hidden="1"/>
    <col min="7953" max="7953" width="3" style="243" hidden="1"/>
    <col min="7954" max="8193" width="8.625" style="243" hidden="1"/>
    <col min="8194" max="8199" width="14.875" style="243" hidden="1"/>
    <col min="8200" max="8201" width="15.875" style="243" hidden="1"/>
    <col min="8202" max="8207" width="16.125" style="243" hidden="1"/>
    <col min="8208" max="8208" width="6.125" style="243" hidden="1"/>
    <col min="8209" max="8209" width="3" style="243" hidden="1"/>
    <col min="8210" max="8449" width="8.625" style="243" hidden="1"/>
    <col min="8450" max="8455" width="14.875" style="243" hidden="1"/>
    <col min="8456" max="8457" width="15.875" style="243" hidden="1"/>
    <col min="8458" max="8463" width="16.125" style="243" hidden="1"/>
    <col min="8464" max="8464" width="6.125" style="243" hidden="1"/>
    <col min="8465" max="8465" width="3" style="243" hidden="1"/>
    <col min="8466" max="8705" width="8.625" style="243" hidden="1"/>
    <col min="8706" max="8711" width="14.875" style="243" hidden="1"/>
    <col min="8712" max="8713" width="15.875" style="243" hidden="1"/>
    <col min="8714" max="8719" width="16.125" style="243" hidden="1"/>
    <col min="8720" max="8720" width="6.125" style="243" hidden="1"/>
    <col min="8721" max="8721" width="3" style="243" hidden="1"/>
    <col min="8722" max="8961" width="8.625" style="243" hidden="1"/>
    <col min="8962" max="8967" width="14.875" style="243" hidden="1"/>
    <col min="8968" max="8969" width="15.875" style="243" hidden="1"/>
    <col min="8970" max="8975" width="16.125" style="243" hidden="1"/>
    <col min="8976" max="8976" width="6.125" style="243" hidden="1"/>
    <col min="8977" max="8977" width="3" style="243" hidden="1"/>
    <col min="8978" max="9217" width="8.625" style="243" hidden="1"/>
    <col min="9218" max="9223" width="14.875" style="243" hidden="1"/>
    <col min="9224" max="9225" width="15.875" style="243" hidden="1"/>
    <col min="9226" max="9231" width="16.125" style="243" hidden="1"/>
    <col min="9232" max="9232" width="6.125" style="243" hidden="1"/>
    <col min="9233" max="9233" width="3" style="243" hidden="1"/>
    <col min="9234" max="9473" width="8.625" style="243" hidden="1"/>
    <col min="9474" max="9479" width="14.875" style="243" hidden="1"/>
    <col min="9480" max="9481" width="15.875" style="243" hidden="1"/>
    <col min="9482" max="9487" width="16.125" style="243" hidden="1"/>
    <col min="9488" max="9488" width="6.125" style="243" hidden="1"/>
    <col min="9489" max="9489" width="3" style="243" hidden="1"/>
    <col min="9490" max="9729" width="8.625" style="243" hidden="1"/>
    <col min="9730" max="9735" width="14.875" style="243" hidden="1"/>
    <col min="9736" max="9737" width="15.875" style="243" hidden="1"/>
    <col min="9738" max="9743" width="16.125" style="243" hidden="1"/>
    <col min="9744" max="9744" width="6.125" style="243" hidden="1"/>
    <col min="9745" max="9745" width="3" style="243" hidden="1"/>
    <col min="9746" max="9985" width="8.625" style="243" hidden="1"/>
    <col min="9986" max="9991" width="14.875" style="243" hidden="1"/>
    <col min="9992" max="9993" width="15.875" style="243" hidden="1"/>
    <col min="9994" max="9999" width="16.125" style="243" hidden="1"/>
    <col min="10000" max="10000" width="6.125" style="243" hidden="1"/>
    <col min="10001" max="10001" width="3" style="243" hidden="1"/>
    <col min="10002" max="10241" width="8.625" style="243" hidden="1"/>
    <col min="10242" max="10247" width="14.875" style="243" hidden="1"/>
    <col min="10248" max="10249" width="15.875" style="243" hidden="1"/>
    <col min="10250" max="10255" width="16.125" style="243" hidden="1"/>
    <col min="10256" max="10256" width="6.125" style="243" hidden="1"/>
    <col min="10257" max="10257" width="3" style="243" hidden="1"/>
    <col min="10258" max="10497" width="8.625" style="243" hidden="1"/>
    <col min="10498" max="10503" width="14.875" style="243" hidden="1"/>
    <col min="10504" max="10505" width="15.875" style="243" hidden="1"/>
    <col min="10506" max="10511" width="16.125" style="243" hidden="1"/>
    <col min="10512" max="10512" width="6.125" style="243" hidden="1"/>
    <col min="10513" max="10513" width="3" style="243" hidden="1"/>
    <col min="10514" max="10753" width="8.625" style="243" hidden="1"/>
    <col min="10754" max="10759" width="14.875" style="243" hidden="1"/>
    <col min="10760" max="10761" width="15.875" style="243" hidden="1"/>
    <col min="10762" max="10767" width="16.125" style="243" hidden="1"/>
    <col min="10768" max="10768" width="6.125" style="243" hidden="1"/>
    <col min="10769" max="10769" width="3" style="243" hidden="1"/>
    <col min="10770" max="11009" width="8.625" style="243" hidden="1"/>
    <col min="11010" max="11015" width="14.875" style="243" hidden="1"/>
    <col min="11016" max="11017" width="15.875" style="243" hidden="1"/>
    <col min="11018" max="11023" width="16.125" style="243" hidden="1"/>
    <col min="11024" max="11024" width="6.125" style="243" hidden="1"/>
    <col min="11025" max="11025" width="3" style="243" hidden="1"/>
    <col min="11026" max="11265" width="8.625" style="243" hidden="1"/>
    <col min="11266" max="11271" width="14.875" style="243" hidden="1"/>
    <col min="11272" max="11273" width="15.875" style="243" hidden="1"/>
    <col min="11274" max="11279" width="16.125" style="243" hidden="1"/>
    <col min="11280" max="11280" width="6.125" style="243" hidden="1"/>
    <col min="11281" max="11281" width="3" style="243" hidden="1"/>
    <col min="11282" max="11521" width="8.625" style="243" hidden="1"/>
    <col min="11522" max="11527" width="14.875" style="243" hidden="1"/>
    <col min="11528" max="11529" width="15.875" style="243" hidden="1"/>
    <col min="11530" max="11535" width="16.125" style="243" hidden="1"/>
    <col min="11536" max="11536" width="6.125" style="243" hidden="1"/>
    <col min="11537" max="11537" width="3" style="243" hidden="1"/>
    <col min="11538" max="11777" width="8.625" style="243" hidden="1"/>
    <col min="11778" max="11783" width="14.875" style="243" hidden="1"/>
    <col min="11784" max="11785" width="15.875" style="243" hidden="1"/>
    <col min="11786" max="11791" width="16.125" style="243" hidden="1"/>
    <col min="11792" max="11792" width="6.125" style="243" hidden="1"/>
    <col min="11793" max="11793" width="3" style="243" hidden="1"/>
    <col min="11794" max="12033" width="8.625" style="243" hidden="1"/>
    <col min="12034" max="12039" width="14.875" style="243" hidden="1"/>
    <col min="12040" max="12041" width="15.875" style="243" hidden="1"/>
    <col min="12042" max="12047" width="16.125" style="243" hidden="1"/>
    <col min="12048" max="12048" width="6.125" style="243" hidden="1"/>
    <col min="12049" max="12049" width="3" style="243" hidden="1"/>
    <col min="12050" max="12289" width="8.625" style="243" hidden="1"/>
    <col min="12290" max="12295" width="14.875" style="243" hidden="1"/>
    <col min="12296" max="12297" width="15.875" style="243" hidden="1"/>
    <col min="12298" max="12303" width="16.125" style="243" hidden="1"/>
    <col min="12304" max="12304" width="6.125" style="243" hidden="1"/>
    <col min="12305" max="12305" width="3" style="243" hidden="1"/>
    <col min="12306" max="12545" width="8.625" style="243" hidden="1"/>
    <col min="12546" max="12551" width="14.875" style="243" hidden="1"/>
    <col min="12552" max="12553" width="15.875" style="243" hidden="1"/>
    <col min="12554" max="12559" width="16.125" style="243" hidden="1"/>
    <col min="12560" max="12560" width="6.125" style="243" hidden="1"/>
    <col min="12561" max="12561" width="3" style="243" hidden="1"/>
    <col min="12562" max="12801" width="8.625" style="243" hidden="1"/>
    <col min="12802" max="12807" width="14.875" style="243" hidden="1"/>
    <col min="12808" max="12809" width="15.875" style="243" hidden="1"/>
    <col min="12810" max="12815" width="16.125" style="243" hidden="1"/>
    <col min="12816" max="12816" width="6.125" style="243" hidden="1"/>
    <col min="12817" max="12817" width="3" style="243" hidden="1"/>
    <col min="12818" max="13057" width="8.625" style="243" hidden="1"/>
    <col min="13058" max="13063" width="14.875" style="243" hidden="1"/>
    <col min="13064" max="13065" width="15.875" style="243" hidden="1"/>
    <col min="13066" max="13071" width="16.125" style="243" hidden="1"/>
    <col min="13072" max="13072" width="6.125" style="243" hidden="1"/>
    <col min="13073" max="13073" width="3" style="243" hidden="1"/>
    <col min="13074" max="13313" width="8.625" style="243" hidden="1"/>
    <col min="13314" max="13319" width="14.875" style="243" hidden="1"/>
    <col min="13320" max="13321" width="15.875" style="243" hidden="1"/>
    <col min="13322" max="13327" width="16.125" style="243" hidden="1"/>
    <col min="13328" max="13328" width="6.125" style="243" hidden="1"/>
    <col min="13329" max="13329" width="3" style="243" hidden="1"/>
    <col min="13330" max="13569" width="8.625" style="243" hidden="1"/>
    <col min="13570" max="13575" width="14.875" style="243" hidden="1"/>
    <col min="13576" max="13577" width="15.875" style="243" hidden="1"/>
    <col min="13578" max="13583" width="16.125" style="243" hidden="1"/>
    <col min="13584" max="13584" width="6.125" style="243" hidden="1"/>
    <col min="13585" max="13585" width="3" style="243" hidden="1"/>
    <col min="13586" max="13825" width="8.625" style="243" hidden="1"/>
    <col min="13826" max="13831" width="14.875" style="243" hidden="1"/>
    <col min="13832" max="13833" width="15.875" style="243" hidden="1"/>
    <col min="13834" max="13839" width="16.125" style="243" hidden="1"/>
    <col min="13840" max="13840" width="6.125" style="243" hidden="1"/>
    <col min="13841" max="13841" width="3" style="243" hidden="1"/>
    <col min="13842" max="14081" width="8.625" style="243" hidden="1"/>
    <col min="14082" max="14087" width="14.875" style="243" hidden="1"/>
    <col min="14088" max="14089" width="15.875" style="243" hidden="1"/>
    <col min="14090" max="14095" width="16.125" style="243" hidden="1"/>
    <col min="14096" max="14096" width="6.125" style="243" hidden="1"/>
    <col min="14097" max="14097" width="3" style="243" hidden="1"/>
    <col min="14098" max="14337" width="8.625" style="243" hidden="1"/>
    <col min="14338" max="14343" width="14.875" style="243" hidden="1"/>
    <col min="14344" max="14345" width="15.875" style="243" hidden="1"/>
    <col min="14346" max="14351" width="16.125" style="243" hidden="1"/>
    <col min="14352" max="14352" width="6.125" style="243" hidden="1"/>
    <col min="14353" max="14353" width="3" style="243" hidden="1"/>
    <col min="14354" max="14593" width="8.625" style="243" hidden="1"/>
    <col min="14594" max="14599" width="14.875" style="243" hidden="1"/>
    <col min="14600" max="14601" width="15.875" style="243" hidden="1"/>
    <col min="14602" max="14607" width="16.125" style="243" hidden="1"/>
    <col min="14608" max="14608" width="6.125" style="243" hidden="1"/>
    <col min="14609" max="14609" width="3" style="243" hidden="1"/>
    <col min="14610" max="14849" width="8.625" style="243" hidden="1"/>
    <col min="14850" max="14855" width="14.875" style="243" hidden="1"/>
    <col min="14856" max="14857" width="15.875" style="243" hidden="1"/>
    <col min="14858" max="14863" width="16.125" style="243" hidden="1"/>
    <col min="14864" max="14864" width="6.125" style="243" hidden="1"/>
    <col min="14865" max="14865" width="3" style="243" hidden="1"/>
    <col min="14866" max="15105" width="8.625" style="243" hidden="1"/>
    <col min="15106" max="15111" width="14.875" style="243" hidden="1"/>
    <col min="15112" max="15113" width="15.875" style="243" hidden="1"/>
    <col min="15114" max="15119" width="16.125" style="243" hidden="1"/>
    <col min="15120" max="15120" width="6.125" style="243" hidden="1"/>
    <col min="15121" max="15121" width="3" style="243" hidden="1"/>
    <col min="15122" max="15361" width="8.625" style="243" hidden="1"/>
    <col min="15362" max="15367" width="14.875" style="243" hidden="1"/>
    <col min="15368" max="15369" width="15.875" style="243" hidden="1"/>
    <col min="15370" max="15375" width="16.125" style="243" hidden="1"/>
    <col min="15376" max="15376" width="6.125" style="243" hidden="1"/>
    <col min="15377" max="15377" width="3" style="243" hidden="1"/>
    <col min="15378" max="15617" width="8.625" style="243" hidden="1"/>
    <col min="15618" max="15623" width="14.875" style="243" hidden="1"/>
    <col min="15624" max="15625" width="15.875" style="243" hidden="1"/>
    <col min="15626" max="15631" width="16.125" style="243" hidden="1"/>
    <col min="15632" max="15632" width="6.125" style="243" hidden="1"/>
    <col min="15633" max="15633" width="3" style="243" hidden="1"/>
    <col min="15634" max="15873" width="8.625" style="243" hidden="1"/>
    <col min="15874" max="15879" width="14.875" style="243" hidden="1"/>
    <col min="15880" max="15881" width="15.875" style="243" hidden="1"/>
    <col min="15882" max="15887" width="16.125" style="243" hidden="1"/>
    <col min="15888" max="15888" width="6.125" style="243" hidden="1"/>
    <col min="15889" max="15889" width="3" style="243" hidden="1"/>
    <col min="15890" max="16129" width="8.625" style="243" hidden="1"/>
    <col min="16130" max="16135" width="14.875" style="243" hidden="1"/>
    <col min="16136" max="16137" width="15.875" style="243" hidden="1"/>
    <col min="16138" max="16143" width="16.125" style="243" hidden="1"/>
    <col min="16144" max="16144" width="6.125" style="243" hidden="1"/>
    <col min="16145" max="16145" width="3" style="243" hidden="1"/>
    <col min="16146" max="16384" width="8.625" style="243" hidden="1"/>
  </cols>
  <sheetData>
    <row r="1" spans="1:51" ht="42.75" customHeight="1" x14ac:dyDescent="0.15">
      <c r="A1" s="1185"/>
      <c r="B1" s="1186"/>
      <c r="P1" s="244"/>
      <c r="Q1" s="244"/>
    </row>
    <row r="2" spans="1:51" ht="25.5" x14ac:dyDescent="0.25">
      <c r="A2" s="1185"/>
      <c r="C2" s="1187"/>
      <c r="P2" s="244"/>
      <c r="Q2" s="244"/>
    </row>
    <row r="3" spans="1:51" ht="25.5" x14ac:dyDescent="0.25">
      <c r="A3" s="1185"/>
      <c r="C3" s="1187"/>
      <c r="P3" s="244"/>
      <c r="Q3" s="244"/>
    </row>
    <row r="4" spans="1:51" s="1188" customFormat="1" x14ac:dyDescent="0.15">
      <c r="A4" s="1185"/>
      <c r="B4" s="1185"/>
      <c r="C4" s="1185"/>
      <c r="D4" s="1185"/>
      <c r="E4" s="1185"/>
      <c r="F4" s="1185"/>
      <c r="G4" s="1185"/>
      <c r="H4" s="1185"/>
      <c r="I4" s="1185"/>
      <c r="J4" s="1185"/>
      <c r="K4" s="1185"/>
      <c r="L4" s="1185"/>
      <c r="M4" s="1185"/>
      <c r="N4" s="1185"/>
      <c r="O4" s="1185"/>
      <c r="P4" s="1185"/>
      <c r="Q4" s="1185"/>
      <c r="R4" s="1185"/>
      <c r="S4" s="1185"/>
      <c r="T4" s="1185"/>
      <c r="U4" s="1185"/>
      <c r="V4" s="1185"/>
      <c r="W4" s="1185"/>
      <c r="X4" s="1185"/>
      <c r="Y4" s="1185"/>
      <c r="Z4" s="1185"/>
      <c r="AA4" s="1185"/>
      <c r="AB4" s="1185"/>
      <c r="AC4" s="1185"/>
      <c r="AD4" s="1185"/>
      <c r="AE4" s="1185"/>
      <c r="AF4" s="1185"/>
      <c r="AG4" s="1185"/>
      <c r="AH4" s="1185"/>
      <c r="AI4" s="1185"/>
    </row>
    <row r="5" spans="1:51" s="1188" customFormat="1" x14ac:dyDescent="0.15">
      <c r="A5" s="1185"/>
      <c r="B5" s="1185"/>
      <c r="C5" s="1185"/>
      <c r="D5" s="1185"/>
      <c r="E5" s="1185"/>
      <c r="F5" s="1185"/>
      <c r="G5" s="1185"/>
      <c r="H5" s="1185"/>
      <c r="I5" s="1185"/>
      <c r="J5" s="1185"/>
      <c r="K5" s="1185"/>
      <c r="L5" s="1185"/>
      <c r="M5" s="1185"/>
      <c r="N5" s="1185"/>
      <c r="O5" s="1185"/>
      <c r="P5" s="1185"/>
      <c r="Q5" s="1185"/>
      <c r="R5" s="1185"/>
      <c r="S5" s="1185"/>
      <c r="T5" s="1185"/>
      <c r="U5" s="1185"/>
      <c r="V5" s="1185"/>
      <c r="W5" s="1185"/>
      <c r="X5" s="1185"/>
      <c r="Y5" s="1185"/>
      <c r="Z5" s="1185"/>
      <c r="AA5" s="1185"/>
      <c r="AB5" s="1185"/>
      <c r="AC5" s="1185"/>
      <c r="AD5" s="1185"/>
      <c r="AE5" s="1185"/>
      <c r="AF5" s="1185"/>
      <c r="AG5" s="1185"/>
      <c r="AH5" s="1185"/>
      <c r="AI5" s="1185"/>
    </row>
    <row r="6" spans="1:51" s="1188" customFormat="1" x14ac:dyDescent="0.15">
      <c r="A6" s="1185"/>
      <c r="B6" s="1185"/>
      <c r="C6" s="1185"/>
      <c r="D6" s="1185"/>
      <c r="E6" s="1185"/>
      <c r="F6" s="1185"/>
      <c r="G6" s="1185"/>
      <c r="H6" s="1185"/>
      <c r="I6" s="1185"/>
      <c r="J6" s="1185"/>
      <c r="K6" s="1185"/>
      <c r="L6" s="1185"/>
      <c r="M6" s="1185"/>
      <c r="N6" s="1185"/>
      <c r="O6" s="1185"/>
      <c r="P6" s="1185"/>
      <c r="Q6" s="1185"/>
      <c r="R6" s="1185"/>
      <c r="S6" s="1185"/>
      <c r="T6" s="1185"/>
      <c r="U6" s="1185"/>
      <c r="V6" s="1185"/>
      <c r="W6" s="1185"/>
      <c r="X6" s="1185"/>
      <c r="Y6" s="1185"/>
      <c r="Z6" s="1185"/>
      <c r="AA6" s="1185"/>
      <c r="AB6" s="1185"/>
      <c r="AC6" s="1185"/>
      <c r="AD6" s="1185"/>
      <c r="AE6" s="1185"/>
      <c r="AF6" s="1185"/>
      <c r="AG6" s="1185"/>
      <c r="AH6" s="1185"/>
      <c r="AI6" s="1185"/>
    </row>
    <row r="7" spans="1:51" s="1188" customFormat="1" x14ac:dyDescent="0.15">
      <c r="A7" s="1185"/>
      <c r="B7" s="1185"/>
      <c r="C7" s="1185"/>
      <c r="D7" s="1185"/>
      <c r="E7" s="1185"/>
      <c r="F7" s="1185"/>
      <c r="G7" s="1185"/>
      <c r="H7" s="1185"/>
      <c r="I7" s="1185"/>
      <c r="J7" s="1185"/>
      <c r="K7" s="1185"/>
      <c r="L7" s="1185"/>
      <c r="M7" s="1185"/>
      <c r="N7" s="1185"/>
      <c r="O7" s="1185"/>
      <c r="P7" s="1185"/>
      <c r="Q7" s="1185"/>
      <c r="R7" s="1185"/>
      <c r="S7" s="1185"/>
      <c r="T7" s="1185"/>
      <c r="U7" s="1185"/>
      <c r="V7" s="1185"/>
      <c r="W7" s="1185"/>
      <c r="X7" s="1185"/>
      <c r="Y7" s="1185"/>
      <c r="Z7" s="1185"/>
      <c r="AA7" s="1185"/>
      <c r="AB7" s="1185"/>
      <c r="AC7" s="1185"/>
      <c r="AD7" s="1185"/>
      <c r="AE7" s="1185"/>
      <c r="AF7" s="1185"/>
      <c r="AG7" s="1185"/>
      <c r="AH7" s="1185"/>
      <c r="AI7" s="1185"/>
    </row>
    <row r="8" spans="1:51" s="1188" customFormat="1" x14ac:dyDescent="0.15">
      <c r="A8" s="1185"/>
      <c r="B8" s="1185"/>
      <c r="C8" s="1185"/>
      <c r="D8" s="1185"/>
      <c r="E8" s="1185"/>
      <c r="F8" s="1185"/>
      <c r="G8" s="1185"/>
      <c r="H8" s="1185"/>
      <c r="I8" s="1185"/>
      <c r="J8" s="1185"/>
      <c r="K8" s="1185"/>
      <c r="L8" s="1185"/>
      <c r="M8" s="1185"/>
      <c r="N8" s="1185"/>
      <c r="O8" s="1185"/>
      <c r="P8" s="1185"/>
      <c r="Q8" s="1185"/>
      <c r="R8" s="1185"/>
      <c r="S8" s="1185"/>
      <c r="T8" s="1185"/>
      <c r="U8" s="1185"/>
      <c r="V8" s="1185"/>
      <c r="W8" s="1185"/>
      <c r="X8" s="1185"/>
      <c r="Y8" s="1185"/>
      <c r="Z8" s="1185"/>
      <c r="AA8" s="1185"/>
      <c r="AB8" s="1185"/>
      <c r="AC8" s="1185"/>
      <c r="AD8" s="1185"/>
      <c r="AE8" s="1185"/>
      <c r="AF8" s="1185"/>
      <c r="AG8" s="1185"/>
      <c r="AH8" s="1185"/>
      <c r="AI8" s="1185"/>
    </row>
    <row r="9" spans="1:51" s="1188" customFormat="1" x14ac:dyDescent="0.15">
      <c r="A9" s="1185"/>
      <c r="B9" s="1185"/>
      <c r="C9" s="1185"/>
      <c r="D9" s="1185"/>
      <c r="E9" s="1185"/>
      <c r="F9" s="1185"/>
      <c r="G9" s="1185"/>
      <c r="H9" s="1185"/>
      <c r="I9" s="1185"/>
      <c r="J9" s="1185"/>
      <c r="K9" s="1185"/>
      <c r="L9" s="1185"/>
      <c r="M9" s="1185"/>
      <c r="N9" s="1185"/>
      <c r="O9" s="1185"/>
      <c r="P9" s="1185"/>
      <c r="Q9" s="1185"/>
      <c r="R9" s="1185"/>
      <c r="S9" s="1185"/>
      <c r="T9" s="1185"/>
      <c r="U9" s="1185"/>
      <c r="V9" s="1185"/>
      <c r="W9" s="1185"/>
      <c r="X9" s="1185"/>
      <c r="Y9" s="1185"/>
      <c r="Z9" s="1185"/>
      <c r="AA9" s="1185"/>
      <c r="AB9" s="1185"/>
      <c r="AC9" s="1185"/>
      <c r="AD9" s="1185"/>
      <c r="AE9" s="1185"/>
      <c r="AF9" s="1185"/>
      <c r="AG9" s="1185"/>
      <c r="AH9" s="1185"/>
      <c r="AI9" s="1185"/>
    </row>
    <row r="10" spans="1:51" s="1188" customFormat="1" x14ac:dyDescent="0.15">
      <c r="A10" s="1185"/>
      <c r="B10" s="1185"/>
      <c r="C10" s="1185"/>
      <c r="D10" s="1185"/>
      <c r="E10" s="1185"/>
      <c r="F10" s="1185"/>
      <c r="G10" s="1185"/>
      <c r="H10" s="1185"/>
      <c r="I10" s="1185"/>
      <c r="J10" s="1185"/>
      <c r="K10" s="1185"/>
      <c r="L10" s="1185"/>
      <c r="M10" s="1185"/>
      <c r="N10" s="1185"/>
      <c r="O10" s="1185"/>
      <c r="P10" s="1185"/>
      <c r="Q10" s="1185"/>
      <c r="R10" s="1185"/>
      <c r="S10" s="1185"/>
      <c r="T10" s="1185"/>
      <c r="U10" s="1185"/>
      <c r="V10" s="1185"/>
      <c r="W10" s="1185"/>
      <c r="X10" s="1185"/>
      <c r="Y10" s="1185"/>
      <c r="Z10" s="1185"/>
      <c r="AA10" s="1185"/>
      <c r="AB10" s="1185"/>
      <c r="AC10" s="1185"/>
      <c r="AD10" s="1185"/>
      <c r="AE10" s="1185"/>
      <c r="AF10" s="1185"/>
      <c r="AG10" s="1185"/>
      <c r="AH10" s="1185"/>
      <c r="AI10" s="1185"/>
      <c r="AY10" s="1188" t="s">
        <v>576</v>
      </c>
    </row>
    <row r="11" spans="1:51" s="1188" customFormat="1" x14ac:dyDescent="0.15">
      <c r="A11" s="1185"/>
      <c r="B11" s="1185"/>
      <c r="C11" s="1185"/>
      <c r="D11" s="1185"/>
      <c r="E11" s="1185"/>
      <c r="F11" s="1185"/>
      <c r="G11" s="1185"/>
      <c r="H11" s="1185"/>
      <c r="I11" s="1185"/>
      <c r="J11" s="1185"/>
      <c r="K11" s="1185"/>
      <c r="L11" s="1185"/>
      <c r="M11" s="1185"/>
      <c r="N11" s="1185"/>
      <c r="O11" s="1185"/>
      <c r="P11" s="1185"/>
      <c r="Q11" s="1185"/>
      <c r="R11" s="1185"/>
      <c r="S11" s="1185"/>
      <c r="T11" s="1185"/>
      <c r="U11" s="1185"/>
      <c r="V11" s="1185"/>
      <c r="W11" s="1185"/>
      <c r="X11" s="1185"/>
      <c r="Y11" s="1185"/>
      <c r="Z11" s="1185"/>
      <c r="AA11" s="1185"/>
      <c r="AB11" s="1185"/>
      <c r="AC11" s="1185"/>
      <c r="AD11" s="1185"/>
      <c r="AE11" s="1185"/>
      <c r="AF11" s="1185"/>
      <c r="AG11" s="1185"/>
      <c r="AH11" s="1185"/>
      <c r="AI11" s="1185"/>
    </row>
    <row r="12" spans="1:51" s="1188" customFormat="1" x14ac:dyDescent="0.15">
      <c r="A12" s="1185"/>
      <c r="B12" s="1185"/>
      <c r="C12" s="1185"/>
      <c r="D12" s="1185"/>
      <c r="E12" s="1185"/>
      <c r="F12" s="1185"/>
      <c r="G12" s="1185"/>
      <c r="H12" s="1185"/>
      <c r="I12" s="1185"/>
      <c r="J12" s="1185"/>
      <c r="K12" s="1185"/>
      <c r="L12" s="1185"/>
      <c r="M12" s="1185"/>
      <c r="N12" s="1185"/>
      <c r="O12" s="1185"/>
      <c r="P12" s="1185"/>
      <c r="Q12" s="1185"/>
      <c r="R12" s="1185"/>
      <c r="S12" s="1185"/>
      <c r="T12" s="1185"/>
      <c r="U12" s="1185"/>
      <c r="V12" s="1185"/>
      <c r="W12" s="1185"/>
      <c r="X12" s="1185"/>
      <c r="Y12" s="1185"/>
      <c r="Z12" s="1185"/>
      <c r="AA12" s="1185"/>
      <c r="AB12" s="1185"/>
      <c r="AC12" s="1185"/>
      <c r="AD12" s="1185"/>
      <c r="AE12" s="1185"/>
      <c r="AF12" s="1185"/>
      <c r="AG12" s="1185"/>
      <c r="AH12" s="1185"/>
      <c r="AI12" s="1185"/>
      <c r="AY12" s="1188" t="s">
        <v>576</v>
      </c>
    </row>
    <row r="13" spans="1:51" s="1188" customFormat="1" x14ac:dyDescent="0.15">
      <c r="A13" s="1185"/>
      <c r="B13" s="1185"/>
      <c r="C13" s="1185"/>
      <c r="D13" s="1185"/>
      <c r="E13" s="1185"/>
      <c r="F13" s="1185"/>
      <c r="G13" s="1185"/>
      <c r="H13" s="1185"/>
      <c r="I13" s="1185"/>
      <c r="J13" s="1185"/>
      <c r="K13" s="1185"/>
      <c r="L13" s="1185"/>
      <c r="M13" s="1185"/>
      <c r="N13" s="1185"/>
      <c r="O13" s="1185"/>
      <c r="P13" s="1185"/>
      <c r="Q13" s="1185"/>
      <c r="R13" s="1185"/>
      <c r="S13" s="1185"/>
      <c r="T13" s="1185"/>
      <c r="U13" s="1185"/>
      <c r="V13" s="1185"/>
      <c r="W13" s="1185"/>
      <c r="X13" s="1185"/>
      <c r="Y13" s="1185"/>
      <c r="Z13" s="1185"/>
      <c r="AA13" s="1185"/>
      <c r="AB13" s="1185"/>
      <c r="AC13" s="1185"/>
      <c r="AD13" s="1185"/>
      <c r="AE13" s="1185"/>
      <c r="AF13" s="1185"/>
      <c r="AG13" s="1185"/>
      <c r="AH13" s="1185"/>
      <c r="AI13" s="1185"/>
    </row>
    <row r="14" spans="1:51" s="1188" customFormat="1" ht="14.25" customHeight="1" x14ac:dyDescent="0.15">
      <c r="A14" s="1185"/>
      <c r="B14" s="1185"/>
      <c r="C14" s="1185"/>
      <c r="D14" s="1185"/>
      <c r="E14" s="1185"/>
      <c r="F14" s="1185"/>
      <c r="G14" s="1185"/>
      <c r="H14" s="1185"/>
      <c r="I14" s="1185"/>
      <c r="J14" s="1185"/>
      <c r="K14" s="1185"/>
      <c r="L14" s="1185"/>
      <c r="M14" s="1185"/>
      <c r="N14" s="1185"/>
      <c r="O14" s="1185"/>
      <c r="P14" s="1185"/>
      <c r="Q14" s="1185"/>
      <c r="R14" s="1185"/>
      <c r="S14" s="1185"/>
      <c r="T14" s="1185"/>
      <c r="U14" s="1185"/>
      <c r="V14" s="1185"/>
      <c r="W14" s="1185"/>
      <c r="X14" s="1185"/>
      <c r="Y14" s="1185"/>
      <c r="Z14" s="1185"/>
      <c r="AA14" s="1185"/>
      <c r="AB14" s="1185"/>
      <c r="AC14" s="1185"/>
      <c r="AD14" s="1185"/>
      <c r="AE14" s="1185"/>
      <c r="AF14" s="1185"/>
      <c r="AG14" s="1185"/>
      <c r="AH14" s="1185"/>
      <c r="AI14" s="1185"/>
    </row>
    <row r="15" spans="1:51" s="1188" customFormat="1" x14ac:dyDescent="0.15">
      <c r="A15" s="243"/>
      <c r="B15" s="1185"/>
      <c r="C15" s="1185"/>
      <c r="D15" s="1185"/>
      <c r="E15" s="1185"/>
      <c r="F15" s="1185"/>
      <c r="G15" s="1185"/>
      <c r="H15" s="1185"/>
      <c r="I15" s="1185"/>
      <c r="J15" s="1185"/>
      <c r="K15" s="1185"/>
      <c r="L15" s="1185"/>
      <c r="M15" s="1185"/>
      <c r="N15" s="1185"/>
      <c r="O15" s="1185"/>
      <c r="P15" s="1185"/>
      <c r="Q15" s="1185"/>
      <c r="R15" s="1185"/>
      <c r="S15" s="1185"/>
      <c r="T15" s="1185"/>
      <c r="U15" s="1185"/>
      <c r="V15" s="1185"/>
      <c r="W15" s="1185"/>
      <c r="X15" s="1185"/>
      <c r="Y15" s="1185"/>
      <c r="Z15" s="1185"/>
      <c r="AA15" s="1185"/>
      <c r="AB15" s="1185"/>
      <c r="AC15" s="1185"/>
      <c r="AD15" s="1185"/>
      <c r="AE15" s="1185"/>
      <c r="AF15" s="1185"/>
      <c r="AG15" s="1185"/>
      <c r="AH15" s="1185"/>
      <c r="AI15" s="1185"/>
    </row>
    <row r="16" spans="1:51" s="1188" customFormat="1" x14ac:dyDescent="0.15">
      <c r="A16" s="243"/>
      <c r="B16" s="1185"/>
      <c r="C16" s="1185"/>
      <c r="D16" s="1185"/>
      <c r="E16" s="1185"/>
      <c r="F16" s="1185"/>
      <c r="G16" s="1185"/>
      <c r="H16" s="1185"/>
      <c r="I16" s="1185"/>
      <c r="J16" s="1185"/>
      <c r="K16" s="1185"/>
      <c r="L16" s="1185"/>
      <c r="M16" s="1185"/>
      <c r="N16" s="1185"/>
      <c r="O16" s="1185"/>
      <c r="P16" s="1185"/>
      <c r="Q16" s="1185"/>
      <c r="R16" s="1185"/>
      <c r="S16" s="1185"/>
      <c r="T16" s="1185"/>
      <c r="U16" s="1185"/>
      <c r="V16" s="1185"/>
      <c r="W16" s="1185"/>
      <c r="X16" s="1185"/>
      <c r="Y16" s="1185"/>
      <c r="Z16" s="1185"/>
      <c r="AA16" s="1185"/>
      <c r="AB16" s="1185"/>
      <c r="AC16" s="1185"/>
      <c r="AD16" s="1185"/>
      <c r="AE16" s="1185"/>
      <c r="AF16" s="1185"/>
      <c r="AG16" s="1185"/>
      <c r="AH16" s="1185"/>
      <c r="AI16" s="1185"/>
    </row>
    <row r="17" spans="1:259" s="1188" customFormat="1" x14ac:dyDescent="0.15">
      <c r="A17" s="243"/>
      <c r="B17" s="1185"/>
      <c r="C17" s="1185"/>
      <c r="D17" s="1185"/>
      <c r="E17" s="1185"/>
      <c r="F17" s="1185"/>
      <c r="G17" s="1185"/>
      <c r="H17" s="1185"/>
      <c r="I17" s="1185"/>
      <c r="J17" s="1185"/>
      <c r="K17" s="1185"/>
      <c r="L17" s="1185"/>
      <c r="M17" s="1185"/>
      <c r="N17" s="1185"/>
      <c r="O17" s="1185"/>
      <c r="P17" s="1185"/>
      <c r="Q17" s="1185"/>
      <c r="R17" s="1185"/>
      <c r="S17" s="1185"/>
      <c r="T17" s="1185"/>
      <c r="U17" s="1185"/>
      <c r="V17" s="1185"/>
      <c r="W17" s="1185"/>
      <c r="X17" s="1185"/>
      <c r="Y17" s="1185"/>
      <c r="Z17" s="1185"/>
      <c r="AA17" s="1185"/>
      <c r="AB17" s="1185"/>
      <c r="AC17" s="1185"/>
      <c r="AD17" s="1185"/>
      <c r="AE17" s="1185"/>
      <c r="AF17" s="1185"/>
      <c r="AG17" s="1185"/>
      <c r="AH17" s="1185"/>
      <c r="AI17" s="1185"/>
    </row>
    <row r="18" spans="1:259" s="1188" customFormat="1" x14ac:dyDescent="0.15">
      <c r="A18" s="243"/>
      <c r="B18" s="1185"/>
      <c r="C18" s="1185"/>
      <c r="D18" s="1185"/>
      <c r="E18" s="1185"/>
      <c r="F18" s="1185"/>
      <c r="G18" s="1185"/>
      <c r="H18" s="1185"/>
      <c r="I18" s="1185"/>
      <c r="J18" s="1185"/>
      <c r="K18" s="1185"/>
      <c r="L18" s="1185"/>
      <c r="M18" s="1185"/>
      <c r="N18" s="1185"/>
      <c r="O18" s="1185"/>
      <c r="P18" s="1185"/>
      <c r="Q18" s="1185"/>
      <c r="R18" s="1185"/>
      <c r="S18" s="1185"/>
      <c r="T18" s="1185"/>
      <c r="U18" s="1185"/>
      <c r="V18" s="1185"/>
      <c r="W18" s="1185"/>
      <c r="X18" s="1185"/>
      <c r="Y18" s="1185"/>
      <c r="Z18" s="1185"/>
      <c r="AA18" s="1185"/>
      <c r="AB18" s="1185"/>
      <c r="AC18" s="1185"/>
      <c r="AD18" s="1185"/>
      <c r="AE18" s="1185"/>
      <c r="AF18" s="1185"/>
      <c r="AG18" s="1185"/>
      <c r="AH18" s="1185"/>
      <c r="AI18" s="1185"/>
    </row>
    <row r="19" spans="1:259" x14ac:dyDescent="0.15">
      <c r="P19" s="244"/>
      <c r="Q19" s="244"/>
    </row>
    <row r="20" spans="1:259" x14ac:dyDescent="0.15">
      <c r="P20" s="244"/>
      <c r="Q20" s="244"/>
    </row>
    <row r="21" spans="1:259" ht="17.25" x14ac:dyDescent="0.15">
      <c r="B21" s="1189"/>
      <c r="C21" s="246"/>
      <c r="D21" s="246"/>
      <c r="E21" s="246"/>
      <c r="F21" s="246"/>
      <c r="G21" s="246"/>
      <c r="H21" s="246"/>
      <c r="I21" s="246"/>
      <c r="J21" s="246"/>
      <c r="K21" s="246"/>
      <c r="L21" s="246"/>
      <c r="M21" s="246"/>
      <c r="N21" s="1190"/>
      <c r="O21" s="246"/>
      <c r="P21" s="247"/>
      <c r="Q21" s="244"/>
      <c r="IY21" s="1191"/>
    </row>
    <row r="22" spans="1:259" ht="17.25" x14ac:dyDescent="0.15">
      <c r="B22" s="248"/>
      <c r="IY22" s="1192"/>
    </row>
    <row r="23" spans="1:259" x14ac:dyDescent="0.15">
      <c r="B23" s="248"/>
    </row>
    <row r="24" spans="1:259" x14ac:dyDescent="0.15">
      <c r="B24" s="248"/>
    </row>
    <row r="25" spans="1:259" x14ac:dyDescent="0.15">
      <c r="B25" s="248"/>
    </row>
    <row r="26" spans="1:259" x14ac:dyDescent="0.15">
      <c r="B26" s="248"/>
    </row>
    <row r="27" spans="1:259" x14ac:dyDescent="0.15">
      <c r="B27" s="248"/>
    </row>
    <row r="28" spans="1:259" x14ac:dyDescent="0.15">
      <c r="B28" s="248"/>
    </row>
    <row r="29" spans="1:259" x14ac:dyDescent="0.15">
      <c r="B29" s="248"/>
    </row>
    <row r="30" spans="1:259" x14ac:dyDescent="0.15">
      <c r="B30" s="248"/>
    </row>
    <row r="31" spans="1:259" x14ac:dyDescent="0.15">
      <c r="B31" s="248"/>
    </row>
    <row r="32" spans="1:259" x14ac:dyDescent="0.15">
      <c r="B32" s="248"/>
    </row>
    <row r="33" spans="2:17" x14ac:dyDescent="0.15">
      <c r="B33" s="248"/>
    </row>
    <row r="34" spans="2:17" x14ac:dyDescent="0.15">
      <c r="B34" s="248"/>
    </row>
    <row r="35" spans="2:17" x14ac:dyDescent="0.15">
      <c r="B35" s="248"/>
    </row>
    <row r="36" spans="2:17" x14ac:dyDescent="0.15">
      <c r="B36" s="248"/>
    </row>
    <row r="37" spans="2:17" x14ac:dyDescent="0.15">
      <c r="B37" s="248"/>
    </row>
    <row r="38" spans="2:17" x14ac:dyDescent="0.15">
      <c r="B38" s="248"/>
    </row>
    <row r="39" spans="2:17" x14ac:dyDescent="0.15">
      <c r="B39" s="340"/>
      <c r="C39" s="306"/>
      <c r="D39" s="306"/>
      <c r="E39" s="306"/>
      <c r="F39" s="306"/>
      <c r="G39" s="306"/>
      <c r="H39" s="306"/>
      <c r="I39" s="306"/>
      <c r="J39" s="306"/>
      <c r="K39" s="306"/>
      <c r="L39" s="306"/>
      <c r="M39" s="306"/>
      <c r="N39" s="306"/>
      <c r="O39" s="306"/>
      <c r="P39" s="341"/>
    </row>
    <row r="40" spans="2:17" x14ac:dyDescent="0.15">
      <c r="B40" s="1193"/>
      <c r="C40" s="244"/>
      <c r="D40" s="244"/>
      <c r="E40" s="244"/>
      <c r="F40" s="244"/>
      <c r="G40" s="244"/>
      <c r="H40" s="244"/>
      <c r="I40" s="244"/>
      <c r="J40" s="244"/>
      <c r="K40" s="244"/>
      <c r="L40" s="244"/>
      <c r="M40" s="244"/>
      <c r="N40" s="244"/>
      <c r="O40" s="244"/>
      <c r="P40" s="1193"/>
      <c r="Q40" s="244"/>
    </row>
    <row r="41" spans="2:17" ht="17.25" x14ac:dyDescent="0.15">
      <c r="B41" s="245" t="s">
        <v>577</v>
      </c>
      <c r="C41" s="246"/>
      <c r="D41" s="246"/>
      <c r="E41" s="246"/>
      <c r="F41" s="246"/>
      <c r="G41" s="246"/>
      <c r="H41" s="246"/>
      <c r="I41" s="246"/>
      <c r="J41" s="246"/>
      <c r="K41" s="246"/>
      <c r="L41" s="246"/>
      <c r="M41" s="246"/>
      <c r="N41" s="246"/>
      <c r="O41" s="246"/>
      <c r="P41" s="247"/>
    </row>
    <row r="42" spans="2:17" x14ac:dyDescent="0.15">
      <c r="B42" s="248"/>
      <c r="C42" s="244"/>
      <c r="D42" s="244"/>
      <c r="E42" s="244"/>
      <c r="F42" s="244"/>
      <c r="G42" s="1194" t="s">
        <v>578</v>
      </c>
      <c r="I42" s="1195"/>
      <c r="J42" s="1195"/>
      <c r="K42" s="1195"/>
      <c r="L42" s="244"/>
      <c r="M42" s="244"/>
      <c r="N42" s="244"/>
      <c r="O42" s="244"/>
    </row>
    <row r="43" spans="2:17" x14ac:dyDescent="0.15">
      <c r="B43" s="248"/>
      <c r="C43" s="244"/>
      <c r="D43" s="244"/>
      <c r="E43" s="244"/>
      <c r="F43" s="244"/>
      <c r="G43" s="1196"/>
      <c r="H43" s="1197"/>
      <c r="I43" s="1197"/>
      <c r="J43" s="1197"/>
      <c r="K43" s="1197"/>
      <c r="L43" s="1197"/>
      <c r="M43" s="1197"/>
      <c r="N43" s="1197"/>
      <c r="O43" s="1198"/>
    </row>
    <row r="44" spans="2:17" x14ac:dyDescent="0.15">
      <c r="B44" s="248"/>
      <c r="C44" s="244"/>
      <c r="D44" s="244"/>
      <c r="E44" s="244"/>
      <c r="F44" s="244"/>
      <c r="G44" s="1199"/>
      <c r="H44" s="1200"/>
      <c r="I44" s="1200"/>
      <c r="J44" s="1200"/>
      <c r="K44" s="1200"/>
      <c r="L44" s="1200"/>
      <c r="M44" s="1200"/>
      <c r="N44" s="1200"/>
      <c r="O44" s="1201"/>
    </row>
    <row r="45" spans="2:17" x14ac:dyDescent="0.15">
      <c r="B45" s="248"/>
      <c r="C45" s="244"/>
      <c r="D45" s="244"/>
      <c r="E45" s="244"/>
      <c r="F45" s="244"/>
      <c r="G45" s="1199"/>
      <c r="H45" s="1200"/>
      <c r="I45" s="1200"/>
      <c r="J45" s="1200"/>
      <c r="K45" s="1200"/>
      <c r="L45" s="1200"/>
      <c r="M45" s="1200"/>
      <c r="N45" s="1200"/>
      <c r="O45" s="1201"/>
    </row>
    <row r="46" spans="2:17" x14ac:dyDescent="0.15">
      <c r="B46" s="248"/>
      <c r="C46" s="244"/>
      <c r="D46" s="244"/>
      <c r="E46" s="244"/>
      <c r="F46" s="244"/>
      <c r="G46" s="1199"/>
      <c r="H46" s="1200"/>
      <c r="I46" s="1200"/>
      <c r="J46" s="1200"/>
      <c r="K46" s="1200"/>
      <c r="L46" s="1200"/>
      <c r="M46" s="1200"/>
      <c r="N46" s="1200"/>
      <c r="O46" s="1201"/>
    </row>
    <row r="47" spans="2:17" x14ac:dyDescent="0.15">
      <c r="B47" s="248"/>
      <c r="C47" s="244"/>
      <c r="D47" s="244"/>
      <c r="E47" s="244"/>
      <c r="F47" s="244"/>
      <c r="G47" s="1202"/>
      <c r="H47" s="1203"/>
      <c r="I47" s="1203"/>
      <c r="J47" s="1203"/>
      <c r="K47" s="1203"/>
      <c r="L47" s="1203"/>
      <c r="M47" s="1203"/>
      <c r="N47" s="1203"/>
      <c r="O47" s="1204"/>
    </row>
    <row r="48" spans="2:17" x14ac:dyDescent="0.15">
      <c r="B48" s="248"/>
      <c r="C48" s="244"/>
      <c r="D48" s="244"/>
      <c r="E48" s="244"/>
      <c r="F48" s="244"/>
      <c r="G48" s="244"/>
      <c r="H48" s="1205"/>
      <c r="I48" s="1205"/>
      <c r="J48" s="1205"/>
    </row>
    <row r="49" spans="1:17" x14ac:dyDescent="0.15">
      <c r="B49" s="248"/>
      <c r="C49" s="244"/>
      <c r="D49" s="244"/>
      <c r="E49" s="244"/>
      <c r="F49" s="244"/>
      <c r="G49" s="243" t="s">
        <v>579</v>
      </c>
    </row>
    <row r="50" spans="1:17" x14ac:dyDescent="0.15">
      <c r="B50" s="248"/>
      <c r="C50" s="244"/>
      <c r="D50" s="244"/>
      <c r="E50" s="244"/>
      <c r="F50" s="244"/>
      <c r="G50" s="1206"/>
      <c r="H50" s="1207"/>
      <c r="I50" s="1207"/>
      <c r="J50" s="1208"/>
      <c r="K50" s="1209" t="s">
        <v>528</v>
      </c>
      <c r="L50" s="1209" t="s">
        <v>529</v>
      </c>
      <c r="M50" s="1209" t="s">
        <v>530</v>
      </c>
      <c r="N50" s="1209" t="s">
        <v>531</v>
      </c>
      <c r="O50" s="1209" t="s">
        <v>532</v>
      </c>
    </row>
    <row r="51" spans="1:17" x14ac:dyDescent="0.15">
      <c r="B51" s="248"/>
      <c r="C51" s="244"/>
      <c r="D51" s="244"/>
      <c r="E51" s="244"/>
      <c r="F51" s="244"/>
      <c r="G51" s="1210" t="s">
        <v>580</v>
      </c>
      <c r="H51" s="1211"/>
      <c r="I51" s="1212" t="s">
        <v>581</v>
      </c>
      <c r="J51" s="1212"/>
      <c r="K51" s="1213"/>
      <c r="L51" s="1213"/>
      <c r="M51" s="1213"/>
      <c r="N51" s="1213"/>
      <c r="O51" s="1213"/>
    </row>
    <row r="52" spans="1:17" x14ac:dyDescent="0.15">
      <c r="B52" s="248"/>
      <c r="C52" s="244"/>
      <c r="D52" s="244"/>
      <c r="E52" s="244"/>
      <c r="F52" s="244"/>
      <c r="G52" s="1214"/>
      <c r="H52" s="1215"/>
      <c r="I52" s="1216"/>
      <c r="J52" s="1216"/>
      <c r="K52" s="1217"/>
      <c r="L52" s="1217"/>
      <c r="M52" s="1217"/>
      <c r="N52" s="1217"/>
      <c r="O52" s="1217"/>
    </row>
    <row r="53" spans="1:17" x14ac:dyDescent="0.15">
      <c r="A53" s="1218"/>
      <c r="B53" s="248"/>
      <c r="C53" s="244"/>
      <c r="D53" s="244"/>
      <c r="E53" s="244"/>
      <c r="F53" s="244"/>
      <c r="G53" s="1214"/>
      <c r="H53" s="1215"/>
      <c r="I53" s="1219" t="s">
        <v>582</v>
      </c>
      <c r="J53" s="1219"/>
      <c r="K53" s="1220"/>
      <c r="L53" s="1220"/>
      <c r="M53" s="1220"/>
      <c r="N53" s="1220"/>
      <c r="O53" s="1220"/>
    </row>
    <row r="54" spans="1:17" x14ac:dyDescent="0.15">
      <c r="A54" s="1218"/>
      <c r="B54" s="248"/>
      <c r="C54" s="244"/>
      <c r="D54" s="244"/>
      <c r="E54" s="244"/>
      <c r="F54" s="244"/>
      <c r="G54" s="1221"/>
      <c r="H54" s="1222"/>
      <c r="I54" s="1219"/>
      <c r="J54" s="1219"/>
      <c r="K54" s="1223"/>
      <c r="L54" s="1223"/>
      <c r="M54" s="1223"/>
      <c r="N54" s="1223"/>
      <c r="O54" s="1223"/>
    </row>
    <row r="55" spans="1:17" x14ac:dyDescent="0.15">
      <c r="A55" s="1218"/>
      <c r="B55" s="248"/>
      <c r="C55" s="244"/>
      <c r="D55" s="244"/>
      <c r="E55" s="244"/>
      <c r="F55" s="244"/>
      <c r="G55" s="1224" t="s">
        <v>583</v>
      </c>
      <c r="H55" s="1225"/>
      <c r="I55" s="1219" t="s">
        <v>581</v>
      </c>
      <c r="J55" s="1219"/>
      <c r="K55" s="1213"/>
      <c r="L55" s="1213"/>
      <c r="M55" s="1213"/>
      <c r="N55" s="1213"/>
      <c r="O55" s="1213"/>
    </row>
    <row r="56" spans="1:17" x14ac:dyDescent="0.15">
      <c r="A56" s="1218"/>
      <c r="B56" s="248"/>
      <c r="C56" s="244"/>
      <c r="D56" s="244"/>
      <c r="E56" s="244"/>
      <c r="F56" s="244"/>
      <c r="G56" s="1226"/>
      <c r="H56" s="1227"/>
      <c r="I56" s="1219"/>
      <c r="J56" s="1219"/>
      <c r="K56" s="1217"/>
      <c r="L56" s="1217"/>
      <c r="M56" s="1217"/>
      <c r="N56" s="1217"/>
      <c r="O56" s="1217"/>
    </row>
    <row r="57" spans="1:17" s="1218" customFormat="1" x14ac:dyDescent="0.15">
      <c r="B57" s="1228"/>
      <c r="C57" s="1195"/>
      <c r="D57" s="1195"/>
      <c r="E57" s="1195"/>
      <c r="F57" s="1195"/>
      <c r="G57" s="1226"/>
      <c r="H57" s="1227"/>
      <c r="I57" s="1229" t="s">
        <v>582</v>
      </c>
      <c r="J57" s="1229"/>
      <c r="K57" s="1220"/>
      <c r="L57" s="1220"/>
      <c r="M57" s="1220"/>
      <c r="N57" s="1220"/>
      <c r="O57" s="1220"/>
      <c r="P57" s="1230"/>
      <c r="Q57" s="1228"/>
    </row>
    <row r="58" spans="1:17" s="1218" customFormat="1" x14ac:dyDescent="0.15">
      <c r="A58" s="243"/>
      <c r="B58" s="1228"/>
      <c r="C58" s="1195"/>
      <c r="D58" s="1195"/>
      <c r="E58" s="1195"/>
      <c r="F58" s="1195"/>
      <c r="G58" s="1231"/>
      <c r="H58" s="1232"/>
      <c r="I58" s="1229"/>
      <c r="J58" s="1229"/>
      <c r="K58" s="1223"/>
      <c r="L58" s="1223"/>
      <c r="M58" s="1223"/>
      <c r="N58" s="1223"/>
      <c r="O58" s="1223"/>
      <c r="P58" s="1230"/>
      <c r="Q58" s="1228"/>
    </row>
    <row r="59" spans="1:17" s="1218" customFormat="1" x14ac:dyDescent="0.15">
      <c r="A59" s="243"/>
      <c r="B59" s="1228"/>
      <c r="C59" s="1195"/>
      <c r="D59" s="1195"/>
      <c r="E59" s="1195"/>
      <c r="F59" s="1195"/>
      <c r="G59" s="1195"/>
      <c r="H59" s="1195"/>
      <c r="I59" s="1195"/>
      <c r="J59" s="1195"/>
      <c r="K59" s="1233"/>
      <c r="L59" s="1233"/>
      <c r="M59" s="1233"/>
      <c r="N59" s="1233"/>
      <c r="O59" s="1233"/>
      <c r="P59" s="1230"/>
      <c r="Q59" s="1228"/>
    </row>
    <row r="60" spans="1:17" s="1218" customFormat="1" x14ac:dyDescent="0.15">
      <c r="A60" s="243"/>
      <c r="B60" s="1228"/>
      <c r="C60" s="1195"/>
      <c r="D60" s="1195"/>
      <c r="E60" s="1195"/>
      <c r="F60" s="1195"/>
      <c r="G60" s="1195"/>
      <c r="H60" s="1195"/>
      <c r="I60" s="1195"/>
      <c r="J60" s="1195"/>
      <c r="K60" s="1233"/>
      <c r="L60" s="1233"/>
      <c r="M60" s="1233"/>
      <c r="N60" s="1233"/>
      <c r="O60" s="1233"/>
      <c r="P60" s="1230"/>
      <c r="Q60" s="1228"/>
    </row>
    <row r="61" spans="1:17" s="1218" customFormat="1" x14ac:dyDescent="0.15">
      <c r="A61" s="243"/>
      <c r="B61" s="1234"/>
      <c r="C61" s="1235"/>
      <c r="D61" s="1235"/>
      <c r="E61" s="1235"/>
      <c r="F61" s="1235"/>
      <c r="G61" s="1235"/>
      <c r="H61" s="1235"/>
      <c r="I61" s="1235"/>
      <c r="J61" s="1235"/>
      <c r="K61" s="1235"/>
      <c r="L61" s="1235"/>
      <c r="M61" s="1236"/>
      <c r="N61" s="1236"/>
      <c r="O61" s="1236"/>
      <c r="P61" s="1237"/>
      <c r="Q61" s="1228"/>
    </row>
    <row r="62" spans="1:17" x14ac:dyDescent="0.15">
      <c r="B62" s="1193"/>
      <c r="C62" s="1193"/>
      <c r="D62" s="1193"/>
      <c r="E62" s="1193"/>
      <c r="F62" s="1193"/>
      <c r="G62" s="1193"/>
      <c r="H62" s="1193"/>
      <c r="I62" s="1193"/>
      <c r="J62" s="1193"/>
      <c r="K62" s="1193"/>
      <c r="L62" s="1193"/>
      <c r="M62" s="1193"/>
      <c r="N62" s="1193"/>
      <c r="O62" s="1193"/>
      <c r="P62" s="1193"/>
      <c r="Q62" s="244"/>
    </row>
    <row r="63" spans="1:17" ht="17.25" x14ac:dyDescent="0.15">
      <c r="B63" s="307" t="s">
        <v>584</v>
      </c>
      <c r="C63" s="244"/>
      <c r="D63" s="244"/>
      <c r="E63" s="244"/>
      <c r="F63" s="244"/>
      <c r="G63" s="244"/>
      <c r="H63" s="244"/>
      <c r="I63" s="244"/>
      <c r="J63" s="244"/>
      <c r="K63" s="244"/>
      <c r="L63" s="244"/>
      <c r="M63" s="244"/>
      <c r="N63" s="244"/>
      <c r="O63" s="244"/>
    </row>
    <row r="64" spans="1:17" x14ac:dyDescent="0.15">
      <c r="B64" s="248"/>
      <c r="C64" s="244"/>
      <c r="D64" s="244"/>
      <c r="E64" s="244"/>
      <c r="F64" s="244"/>
      <c r="G64" s="1194" t="s">
        <v>578</v>
      </c>
      <c r="I64" s="1195"/>
      <c r="J64" s="1195"/>
      <c r="K64" s="1195"/>
      <c r="L64" s="244"/>
      <c r="M64" s="244"/>
      <c r="N64" s="244"/>
      <c r="O64" s="244"/>
    </row>
    <row r="65" spans="2:30" x14ac:dyDescent="0.15">
      <c r="B65" s="248"/>
      <c r="C65" s="244"/>
      <c r="D65" s="244"/>
      <c r="E65" s="244"/>
      <c r="F65" s="244"/>
      <c r="G65" s="1238" t="s">
        <v>585</v>
      </c>
      <c r="H65" s="1197"/>
      <c r="I65" s="1197"/>
      <c r="J65" s="1197"/>
      <c r="K65" s="1197"/>
      <c r="L65" s="1197"/>
      <c r="M65" s="1197"/>
      <c r="N65" s="1197"/>
      <c r="O65" s="1198"/>
    </row>
    <row r="66" spans="2:30" x14ac:dyDescent="0.15">
      <c r="B66" s="248"/>
      <c r="C66" s="244"/>
      <c r="D66" s="244"/>
      <c r="E66" s="244"/>
      <c r="F66" s="244"/>
      <c r="G66" s="1199"/>
      <c r="H66" s="1200"/>
      <c r="I66" s="1200"/>
      <c r="J66" s="1200"/>
      <c r="K66" s="1200"/>
      <c r="L66" s="1200"/>
      <c r="M66" s="1200"/>
      <c r="N66" s="1200"/>
      <c r="O66" s="1201"/>
    </row>
    <row r="67" spans="2:30" x14ac:dyDescent="0.15">
      <c r="B67" s="248"/>
      <c r="C67" s="244"/>
      <c r="D67" s="244"/>
      <c r="E67" s="244"/>
      <c r="F67" s="244"/>
      <c r="G67" s="1199"/>
      <c r="H67" s="1200"/>
      <c r="I67" s="1200"/>
      <c r="J67" s="1200"/>
      <c r="K67" s="1200"/>
      <c r="L67" s="1200"/>
      <c r="M67" s="1200"/>
      <c r="N67" s="1200"/>
      <c r="O67" s="1201"/>
    </row>
    <row r="68" spans="2:30" x14ac:dyDescent="0.15">
      <c r="B68" s="248"/>
      <c r="C68" s="244"/>
      <c r="D68" s="244"/>
      <c r="E68" s="244"/>
      <c r="F68" s="244"/>
      <c r="G68" s="1199"/>
      <c r="H68" s="1200"/>
      <c r="I68" s="1200"/>
      <c r="J68" s="1200"/>
      <c r="K68" s="1200"/>
      <c r="L68" s="1200"/>
      <c r="M68" s="1200"/>
      <c r="N68" s="1200"/>
      <c r="O68" s="1201"/>
    </row>
    <row r="69" spans="2:30" x14ac:dyDescent="0.15">
      <c r="B69" s="248"/>
      <c r="C69" s="244"/>
      <c r="D69" s="244"/>
      <c r="E69" s="244"/>
      <c r="F69" s="244"/>
      <c r="G69" s="1202"/>
      <c r="H69" s="1203"/>
      <c r="I69" s="1203"/>
      <c r="J69" s="1203"/>
      <c r="K69" s="1203"/>
      <c r="L69" s="1203"/>
      <c r="M69" s="1203"/>
      <c r="N69" s="1203"/>
      <c r="O69" s="1204"/>
    </row>
    <row r="70" spans="2:30" x14ac:dyDescent="0.15">
      <c r="B70" s="248"/>
      <c r="C70" s="244"/>
      <c r="D70" s="244"/>
      <c r="E70" s="244"/>
      <c r="F70" s="244"/>
      <c r="G70" s="244"/>
      <c r="H70" s="1239"/>
      <c r="I70" s="1239"/>
      <c r="J70" s="1240"/>
      <c r="K70" s="1240"/>
      <c r="L70" s="1241"/>
      <c r="M70" s="1240"/>
      <c r="N70" s="1241"/>
      <c r="O70" s="1242"/>
    </row>
    <row r="71" spans="2:30" x14ac:dyDescent="0.15">
      <c r="B71" s="248"/>
      <c r="C71" s="244"/>
      <c r="D71" s="244"/>
      <c r="E71" s="244"/>
      <c r="F71" s="244"/>
      <c r="G71" s="1243" t="s">
        <v>586</v>
      </c>
      <c r="I71" s="1244"/>
      <c r="J71" s="1240"/>
      <c r="K71" s="1240"/>
      <c r="L71" s="1241"/>
      <c r="M71" s="1240"/>
      <c r="N71" s="1241"/>
      <c r="O71" s="1242"/>
    </row>
    <row r="72" spans="2:30" x14ac:dyDescent="0.15">
      <c r="B72" s="248"/>
      <c r="C72" s="244"/>
      <c r="D72" s="244"/>
      <c r="E72" s="244"/>
      <c r="F72" s="244"/>
      <c r="G72" s="1206"/>
      <c r="H72" s="1207"/>
      <c r="I72" s="1207"/>
      <c r="J72" s="1208"/>
      <c r="K72" s="1209" t="s">
        <v>528</v>
      </c>
      <c r="L72" s="1209" t="s">
        <v>529</v>
      </c>
      <c r="M72" s="1209" t="s">
        <v>530</v>
      </c>
      <c r="N72" s="1209" t="s">
        <v>531</v>
      </c>
      <c r="O72" s="1209" t="s">
        <v>532</v>
      </c>
    </row>
    <row r="73" spans="2:30" x14ac:dyDescent="0.15">
      <c r="B73" s="248"/>
      <c r="C73" s="244"/>
      <c r="D73" s="244"/>
      <c r="E73" s="244"/>
      <c r="F73" s="244"/>
      <c r="G73" s="1210" t="s">
        <v>580</v>
      </c>
      <c r="H73" s="1211"/>
      <c r="I73" s="1212" t="s">
        <v>581</v>
      </c>
      <c r="J73" s="1212"/>
      <c r="K73" s="1245">
        <v>70.7</v>
      </c>
      <c r="L73" s="1245">
        <v>69.900000000000006</v>
      </c>
      <c r="M73" s="1217">
        <v>53.4</v>
      </c>
      <c r="N73" s="1217">
        <v>44.4</v>
      </c>
      <c r="O73" s="1217">
        <v>27.6</v>
      </c>
      <c r="S73" s="243">
        <v>9.9</v>
      </c>
    </row>
    <row r="74" spans="2:30" x14ac:dyDescent="0.15">
      <c r="B74" s="248"/>
      <c r="C74" s="244"/>
      <c r="D74" s="244"/>
      <c r="E74" s="244"/>
      <c r="F74" s="244"/>
      <c r="G74" s="1214"/>
      <c r="H74" s="1215"/>
      <c r="I74" s="1216"/>
      <c r="J74" s="1216"/>
      <c r="K74" s="1245"/>
      <c r="L74" s="1245"/>
      <c r="M74" s="1217"/>
      <c r="N74" s="1217"/>
      <c r="O74" s="1217"/>
    </row>
    <row r="75" spans="2:30" x14ac:dyDescent="0.15">
      <c r="B75" s="248"/>
      <c r="C75" s="244"/>
      <c r="D75" s="244"/>
      <c r="E75" s="244"/>
      <c r="F75" s="244"/>
      <c r="G75" s="1214"/>
      <c r="H75" s="1215"/>
      <c r="I75" s="1219" t="s">
        <v>587</v>
      </c>
      <c r="J75" s="1219"/>
      <c r="K75" s="1246">
        <v>12.5</v>
      </c>
      <c r="L75" s="1246">
        <v>11.7</v>
      </c>
      <c r="M75" s="1246">
        <v>10.6</v>
      </c>
      <c r="N75" s="1246">
        <v>9.6999999999999993</v>
      </c>
      <c r="O75" s="1246">
        <v>8.1999999999999993</v>
      </c>
      <c r="U75" s="243">
        <v>81.2</v>
      </c>
      <c r="W75" s="243">
        <v>87.2</v>
      </c>
      <c r="Y75" s="243">
        <v>99.8</v>
      </c>
      <c r="AA75" s="243">
        <v>109.5</v>
      </c>
      <c r="AC75" s="243">
        <v>115.2</v>
      </c>
    </row>
    <row r="76" spans="2:30" x14ac:dyDescent="0.15">
      <c r="B76" s="248"/>
      <c r="C76" s="244"/>
      <c r="D76" s="244"/>
      <c r="E76" s="244"/>
      <c r="F76" s="244"/>
      <c r="G76" s="1221"/>
      <c r="H76" s="1222"/>
      <c r="I76" s="1219"/>
      <c r="J76" s="1219"/>
      <c r="K76" s="1223"/>
      <c r="L76" s="1223"/>
      <c r="M76" s="1223"/>
      <c r="N76" s="1223"/>
      <c r="O76" s="1223"/>
    </row>
    <row r="77" spans="2:30" x14ac:dyDescent="0.15">
      <c r="B77" s="248"/>
      <c r="C77" s="244"/>
      <c r="D77" s="244"/>
      <c r="E77" s="244"/>
      <c r="F77" s="244"/>
      <c r="G77" s="1224" t="s">
        <v>583</v>
      </c>
      <c r="H77" s="1225"/>
      <c r="I77" s="1219" t="s">
        <v>581</v>
      </c>
      <c r="J77" s="1219"/>
      <c r="K77" s="1245">
        <v>62.5</v>
      </c>
      <c r="L77" s="1245">
        <v>57.8</v>
      </c>
      <c r="M77" s="1217">
        <v>49.8</v>
      </c>
      <c r="N77" s="1217">
        <v>45.1</v>
      </c>
      <c r="O77" s="1217">
        <v>37.4</v>
      </c>
      <c r="R77" s="243">
        <v>12.3</v>
      </c>
      <c r="T77" s="243">
        <v>11.1</v>
      </c>
    </row>
    <row r="78" spans="2:30" x14ac:dyDescent="0.15">
      <c r="B78" s="248"/>
      <c r="C78" s="244"/>
      <c r="D78" s="244"/>
      <c r="E78" s="244"/>
      <c r="F78" s="244"/>
      <c r="G78" s="1226"/>
      <c r="H78" s="1227"/>
      <c r="I78" s="1219"/>
      <c r="J78" s="1219"/>
      <c r="K78" s="1245"/>
      <c r="L78" s="1245"/>
      <c r="M78" s="1217"/>
      <c r="N78" s="1217"/>
      <c r="O78" s="1217"/>
    </row>
    <row r="79" spans="2:30" x14ac:dyDescent="0.15">
      <c r="B79" s="248"/>
      <c r="C79" s="244"/>
      <c r="D79" s="244"/>
      <c r="E79" s="244"/>
      <c r="F79" s="244"/>
      <c r="G79" s="1226"/>
      <c r="H79" s="1227"/>
      <c r="I79" s="1247" t="s">
        <v>587</v>
      </c>
      <c r="J79" s="1229"/>
      <c r="K79" s="1248">
        <v>8.6</v>
      </c>
      <c r="L79" s="1248">
        <v>8.3000000000000007</v>
      </c>
      <c r="M79" s="1248">
        <v>7.7</v>
      </c>
      <c r="N79" s="1248">
        <v>7.1</v>
      </c>
      <c r="O79" s="1248">
        <v>6.3</v>
      </c>
      <c r="V79" s="243">
        <v>53.5</v>
      </c>
      <c r="X79" s="243">
        <v>48.2</v>
      </c>
      <c r="Z79" s="243">
        <v>34.200000000000003</v>
      </c>
      <c r="AB79" s="243">
        <v>30.3</v>
      </c>
      <c r="AD79" s="243">
        <v>28.9</v>
      </c>
    </row>
    <row r="80" spans="2:30" x14ac:dyDescent="0.15">
      <c r="B80" s="248"/>
      <c r="C80" s="244"/>
      <c r="D80" s="244"/>
      <c r="E80" s="244"/>
      <c r="F80" s="244"/>
      <c r="G80" s="1231"/>
      <c r="H80" s="1232"/>
      <c r="I80" s="1229"/>
      <c r="J80" s="1229"/>
      <c r="K80" s="1248"/>
      <c r="L80" s="1248"/>
      <c r="M80" s="1248"/>
      <c r="N80" s="1248"/>
      <c r="O80" s="1248"/>
    </row>
    <row r="81" spans="2:17" x14ac:dyDescent="0.15">
      <c r="B81" s="248"/>
      <c r="C81" s="244"/>
      <c r="D81" s="244"/>
      <c r="E81" s="244"/>
      <c r="F81" s="244"/>
      <c r="G81" s="244"/>
      <c r="H81" s="244"/>
      <c r="I81" s="244"/>
      <c r="J81" s="244"/>
      <c r="K81" s="1249"/>
      <c r="L81" s="244"/>
      <c r="M81" s="244"/>
      <c r="N81" s="244"/>
      <c r="O81" s="244"/>
    </row>
    <row r="82" spans="2:17" ht="17.25" x14ac:dyDescent="0.15">
      <c r="B82" s="248"/>
      <c r="C82" s="244"/>
      <c r="D82" s="244"/>
      <c r="E82" s="244"/>
      <c r="F82" s="244"/>
      <c r="G82" s="244"/>
      <c r="H82" s="244"/>
      <c r="I82" s="244"/>
      <c r="J82" s="244"/>
      <c r="K82" s="1250"/>
      <c r="L82" s="1250"/>
      <c r="M82" s="1250"/>
      <c r="N82" s="1250"/>
      <c r="O82" s="1250"/>
    </row>
    <row r="83" spans="2:17" x14ac:dyDescent="0.15">
      <c r="B83" s="340"/>
      <c r="C83" s="306"/>
      <c r="D83" s="306"/>
      <c r="E83" s="306"/>
      <c r="F83" s="306"/>
      <c r="G83" s="306"/>
      <c r="H83" s="306"/>
      <c r="I83" s="306"/>
      <c r="J83" s="306"/>
      <c r="K83" s="306"/>
      <c r="L83" s="306"/>
      <c r="M83" s="306"/>
      <c r="N83" s="306"/>
      <c r="O83" s="306"/>
      <c r="P83" s="341"/>
    </row>
    <row r="84" spans="2:17" x14ac:dyDescent="0.15">
      <c r="H84" s="244"/>
      <c r="I84" s="244"/>
      <c r="J84" s="244"/>
      <c r="K84" s="244"/>
      <c r="L84" s="244"/>
      <c r="M84" s="244"/>
      <c r="N84" s="244"/>
      <c r="O84" s="244"/>
      <c r="P84" s="244"/>
      <c r="Q84" s="244"/>
    </row>
    <row r="85" spans="2:17" x14ac:dyDescent="0.15">
      <c r="B85" s="244"/>
      <c r="C85" s="244"/>
      <c r="D85" s="244"/>
      <c r="E85" s="244"/>
      <c r="F85" s="244"/>
      <c r="G85" s="244"/>
      <c r="H85" s="244"/>
      <c r="I85" s="244"/>
      <c r="J85" s="244"/>
      <c r="K85" s="244"/>
      <c r="L85" s="244"/>
      <c r="M85" s="244"/>
      <c r="N85" s="244"/>
      <c r="O85" s="244"/>
      <c r="P85" s="244"/>
      <c r="Q85" s="244"/>
    </row>
    <row r="86" spans="2:17" hidden="1" x14ac:dyDescent="0.15">
      <c r="B86" s="244"/>
      <c r="C86" s="244"/>
      <c r="D86" s="244"/>
      <c r="E86" s="244"/>
      <c r="F86" s="244"/>
      <c r="G86" s="244"/>
      <c r="H86" s="244"/>
      <c r="I86" s="244"/>
      <c r="J86" s="244"/>
      <c r="K86" s="244"/>
      <c r="L86" s="244"/>
      <c r="M86" s="244"/>
      <c r="N86" s="244"/>
      <c r="O86" s="244"/>
      <c r="P86" s="244"/>
      <c r="Q86" s="244"/>
    </row>
    <row r="87" spans="2:17" hidden="1" x14ac:dyDescent="0.15">
      <c r="B87" s="244"/>
      <c r="C87" s="244"/>
      <c r="D87" s="244"/>
      <c r="E87" s="244"/>
      <c r="F87" s="244"/>
      <c r="G87" s="244"/>
      <c r="H87" s="244"/>
      <c r="I87" s="244"/>
      <c r="J87" s="244"/>
      <c r="K87" s="1251"/>
      <c r="L87" s="244"/>
      <c r="M87" s="244"/>
      <c r="N87" s="244"/>
      <c r="O87" s="244"/>
      <c r="P87" s="244"/>
      <c r="Q87" s="244"/>
    </row>
    <row r="88" spans="2:17" hidden="1" x14ac:dyDescent="0.15">
      <c r="B88" s="244"/>
      <c r="C88" s="244"/>
      <c r="D88" s="244"/>
      <c r="E88" s="244"/>
      <c r="F88" s="244"/>
      <c r="G88" s="244"/>
      <c r="H88" s="244"/>
      <c r="I88" s="244"/>
      <c r="J88" s="244"/>
      <c r="K88" s="244"/>
      <c r="L88" s="244"/>
      <c r="M88" s="244"/>
      <c r="N88" s="244"/>
      <c r="O88" s="244"/>
      <c r="P88" s="244"/>
      <c r="Q88" s="244"/>
    </row>
    <row r="89" spans="2:17" hidden="1" x14ac:dyDescent="0.15">
      <c r="B89" s="244"/>
      <c r="C89" s="244"/>
      <c r="D89" s="244"/>
      <c r="E89" s="244"/>
      <c r="F89" s="244"/>
      <c r="G89" s="244"/>
      <c r="H89" s="244"/>
      <c r="I89" s="244"/>
      <c r="J89" s="244"/>
      <c r="K89" s="244"/>
      <c r="L89" s="244"/>
      <c r="M89" s="244"/>
      <c r="N89" s="244"/>
      <c r="O89" s="244"/>
      <c r="P89" s="244"/>
      <c r="Q89" s="244"/>
    </row>
    <row r="90" spans="2:17" hidden="1" x14ac:dyDescent="0.15">
      <c r="B90" s="244"/>
      <c r="C90" s="244"/>
      <c r="D90" s="244"/>
      <c r="E90" s="244"/>
      <c r="F90" s="244"/>
      <c r="G90" s="244"/>
      <c r="H90" s="244"/>
      <c r="I90" s="244"/>
      <c r="J90" s="244"/>
      <c r="K90" s="244"/>
      <c r="L90" s="244"/>
      <c r="M90" s="244"/>
      <c r="N90" s="244"/>
      <c r="O90" s="244"/>
      <c r="P90" s="244"/>
      <c r="Q90" s="244"/>
    </row>
    <row r="91" spans="2:17" hidden="1" x14ac:dyDescent="0.15">
      <c r="B91" s="244"/>
      <c r="C91" s="244"/>
      <c r="D91" s="244"/>
      <c r="E91" s="244"/>
      <c r="F91" s="244"/>
      <c r="G91" s="244"/>
      <c r="H91" s="244"/>
      <c r="I91" s="244"/>
      <c r="J91" s="244"/>
      <c r="K91" s="244"/>
      <c r="L91" s="244"/>
      <c r="M91" s="244"/>
      <c r="N91" s="244"/>
      <c r="O91" s="244"/>
      <c r="P91" s="244"/>
      <c r="Q91" s="244"/>
    </row>
    <row r="92" spans="2:17" ht="13.5" hidden="1" customHeight="1" x14ac:dyDescent="0.15">
      <c r="B92" s="244"/>
      <c r="C92" s="244"/>
      <c r="D92" s="244"/>
      <c r="E92" s="244"/>
      <c r="F92" s="244"/>
      <c r="G92" s="244"/>
      <c r="H92" s="244"/>
      <c r="I92" s="244"/>
      <c r="J92" s="244"/>
      <c r="K92" s="244"/>
      <c r="L92" s="244"/>
      <c r="M92" s="244"/>
      <c r="N92" s="244"/>
      <c r="O92" s="244"/>
      <c r="P92" s="244"/>
      <c r="Q92" s="244"/>
    </row>
    <row r="93" spans="2:17" ht="13.5" hidden="1" customHeight="1" x14ac:dyDescent="0.15">
      <c r="B93" s="244"/>
      <c r="C93" s="244"/>
      <c r="D93" s="244"/>
      <c r="E93" s="244"/>
      <c r="F93" s="244"/>
      <c r="G93" s="244"/>
      <c r="H93" s="244"/>
      <c r="I93" s="244"/>
      <c r="J93" s="244"/>
      <c r="K93" s="244"/>
      <c r="L93" s="244"/>
      <c r="M93" s="244"/>
      <c r="N93" s="244"/>
      <c r="O93" s="244"/>
      <c r="P93" s="244"/>
      <c r="Q93" s="244"/>
    </row>
    <row r="94" spans="2:17" ht="13.5" hidden="1" customHeight="1" x14ac:dyDescent="0.15">
      <c r="B94" s="244"/>
      <c r="C94" s="244"/>
      <c r="D94" s="244"/>
      <c r="E94" s="244"/>
      <c r="F94" s="244"/>
      <c r="G94" s="244"/>
      <c r="H94" s="244"/>
      <c r="I94" s="244"/>
      <c r="J94" s="244"/>
      <c r="K94" s="244"/>
      <c r="L94" s="244"/>
      <c r="M94" s="244"/>
      <c r="N94" s="244"/>
      <c r="O94" s="244"/>
      <c r="P94" s="244"/>
      <c r="Q94" s="244"/>
    </row>
    <row r="95" spans="2:17" ht="13.5" hidden="1" customHeight="1" x14ac:dyDescent="0.15">
      <c r="B95" s="244"/>
      <c r="C95" s="244"/>
      <c r="D95" s="244"/>
      <c r="E95" s="244"/>
      <c r="F95" s="244"/>
      <c r="G95" s="244"/>
      <c r="H95" s="244"/>
      <c r="I95" s="244"/>
      <c r="J95" s="244"/>
      <c r="K95" s="244"/>
      <c r="L95" s="244"/>
      <c r="M95" s="244"/>
      <c r="N95" s="244"/>
      <c r="O95" s="244"/>
      <c r="P95" s="244"/>
      <c r="Q95" s="244"/>
    </row>
    <row r="96" spans="2:17" ht="13.5" hidden="1" customHeight="1" x14ac:dyDescent="0.15">
      <c r="B96" s="244"/>
      <c r="C96" s="244"/>
      <c r="D96" s="244"/>
      <c r="E96" s="244"/>
      <c r="F96" s="244"/>
      <c r="G96" s="244"/>
      <c r="H96" s="244"/>
      <c r="I96" s="244"/>
      <c r="J96" s="244"/>
      <c r="K96" s="244"/>
      <c r="L96" s="244"/>
      <c r="M96" s="244"/>
      <c r="N96" s="244"/>
      <c r="O96" s="244"/>
      <c r="P96" s="244"/>
      <c r="Q96" s="244"/>
    </row>
    <row r="97" spans="2:17" ht="13.5" hidden="1" customHeight="1" x14ac:dyDescent="0.15">
      <c r="B97" s="244"/>
      <c r="C97" s="244"/>
      <c r="D97" s="244"/>
      <c r="E97" s="244"/>
      <c r="F97" s="244"/>
      <c r="G97" s="244"/>
      <c r="H97" s="244"/>
      <c r="I97" s="244"/>
      <c r="J97" s="244"/>
      <c r="K97" s="244"/>
      <c r="L97" s="244"/>
      <c r="M97" s="244"/>
      <c r="N97" s="244"/>
      <c r="O97" s="244"/>
      <c r="P97" s="244"/>
      <c r="Q97" s="244"/>
    </row>
    <row r="98" spans="2:17" ht="13.5" hidden="1" customHeight="1" x14ac:dyDescent="0.15">
      <c r="B98" s="244"/>
      <c r="C98" s="244"/>
      <c r="D98" s="244"/>
      <c r="E98" s="244"/>
      <c r="F98" s="244"/>
      <c r="G98" s="244"/>
      <c r="H98" s="244"/>
      <c r="I98" s="244"/>
      <c r="J98" s="244"/>
      <c r="K98" s="244"/>
      <c r="L98" s="244"/>
      <c r="M98" s="244"/>
      <c r="N98" s="244"/>
      <c r="O98" s="244"/>
      <c r="P98" s="244"/>
      <c r="Q98" s="244"/>
    </row>
    <row r="99" spans="2:17" ht="13.5" hidden="1" customHeight="1" x14ac:dyDescent="0.15">
      <c r="B99" s="244"/>
      <c r="C99" s="244"/>
      <c r="D99" s="244"/>
      <c r="E99" s="244"/>
      <c r="F99" s="244"/>
      <c r="G99" s="244"/>
      <c r="H99" s="244"/>
      <c r="I99" s="244"/>
      <c r="J99" s="244"/>
      <c r="K99" s="244"/>
      <c r="L99" s="244"/>
      <c r="M99" s="244"/>
      <c r="N99" s="244"/>
      <c r="O99" s="244"/>
      <c r="P99" s="244"/>
      <c r="Q99" s="244"/>
    </row>
    <row r="100" spans="2:17" ht="13.5" hidden="1" customHeight="1" x14ac:dyDescent="0.15">
      <c r="B100" s="244"/>
      <c r="C100" s="244"/>
      <c r="D100" s="244"/>
      <c r="E100" s="244"/>
      <c r="F100" s="244"/>
      <c r="G100" s="244"/>
      <c r="H100" s="244"/>
      <c r="I100" s="244"/>
      <c r="J100" s="244"/>
      <c r="K100" s="244"/>
      <c r="L100" s="244"/>
      <c r="M100" s="244"/>
      <c r="N100" s="244"/>
      <c r="O100" s="244"/>
      <c r="P100" s="244"/>
      <c r="Q100" s="244"/>
    </row>
    <row r="101" spans="2:17" ht="13.5" hidden="1" customHeight="1" x14ac:dyDescent="0.15">
      <c r="B101" s="244"/>
      <c r="C101" s="244"/>
      <c r="D101" s="244"/>
      <c r="E101" s="244"/>
      <c r="F101" s="244"/>
      <c r="G101" s="244"/>
      <c r="H101" s="244"/>
      <c r="I101" s="244"/>
      <c r="J101" s="244"/>
      <c r="K101" s="244"/>
      <c r="L101" s="244"/>
      <c r="M101" s="244"/>
      <c r="N101" s="244"/>
      <c r="O101" s="244"/>
      <c r="P101" s="244"/>
      <c r="Q101" s="244"/>
    </row>
    <row r="102" spans="2:17" ht="13.5" hidden="1" customHeight="1" x14ac:dyDescent="0.15">
      <c r="B102" s="244"/>
      <c r="C102" s="244"/>
      <c r="D102" s="244"/>
      <c r="E102" s="244"/>
      <c r="F102" s="244"/>
      <c r="G102" s="244"/>
      <c r="H102" s="244"/>
      <c r="I102" s="244"/>
      <c r="J102" s="244"/>
      <c r="K102" s="244"/>
      <c r="L102" s="244"/>
      <c r="M102" s="244"/>
      <c r="N102" s="244"/>
      <c r="O102" s="244"/>
      <c r="P102" s="244"/>
      <c r="Q102" s="244"/>
    </row>
    <row r="103" spans="2:17" ht="13.5" hidden="1" customHeight="1" x14ac:dyDescent="0.15">
      <c r="B103" s="244"/>
      <c r="C103" s="244"/>
      <c r="D103" s="244"/>
      <c r="E103" s="244"/>
      <c r="F103" s="244"/>
      <c r="G103" s="244"/>
      <c r="H103" s="244"/>
      <c r="I103" s="244"/>
      <c r="J103" s="244"/>
      <c r="K103" s="244"/>
      <c r="L103" s="244"/>
      <c r="M103" s="244"/>
      <c r="N103" s="244"/>
      <c r="O103" s="244"/>
      <c r="P103" s="244"/>
      <c r="Q103" s="244"/>
    </row>
    <row r="104" spans="2:17" ht="13.5" hidden="1" customHeight="1" x14ac:dyDescent="0.15">
      <c r="B104" s="244"/>
      <c r="C104" s="244"/>
      <c r="D104" s="244"/>
      <c r="E104" s="244"/>
      <c r="F104" s="244"/>
      <c r="G104" s="244"/>
      <c r="H104" s="244"/>
      <c r="I104" s="244"/>
      <c r="J104" s="244"/>
      <c r="K104" s="244"/>
      <c r="L104" s="244"/>
      <c r="M104" s="244"/>
      <c r="N104" s="244"/>
      <c r="O104" s="244"/>
      <c r="P104" s="244"/>
      <c r="Q104" s="244"/>
    </row>
    <row r="105" spans="2:17" ht="13.5" hidden="1" customHeight="1" x14ac:dyDescent="0.15">
      <c r="B105" s="244"/>
      <c r="C105" s="244"/>
      <c r="D105" s="244"/>
      <c r="E105" s="244"/>
      <c r="F105" s="244"/>
      <c r="G105" s="244"/>
      <c r="H105" s="244"/>
      <c r="I105" s="244"/>
      <c r="J105" s="244"/>
      <c r="K105" s="244"/>
      <c r="L105" s="244"/>
      <c r="M105" s="244"/>
      <c r="N105" s="244"/>
      <c r="O105" s="244"/>
      <c r="P105" s="244"/>
      <c r="Q105" s="244"/>
    </row>
    <row r="106" spans="2:17" ht="13.5" hidden="1" customHeight="1" x14ac:dyDescent="0.15">
      <c r="B106" s="244"/>
      <c r="C106" s="244"/>
      <c r="D106" s="244"/>
      <c r="E106" s="244"/>
      <c r="F106" s="244"/>
      <c r="G106" s="244"/>
      <c r="H106" s="244"/>
      <c r="I106" s="244"/>
      <c r="J106" s="244"/>
      <c r="K106" s="244"/>
      <c r="L106" s="244"/>
      <c r="M106" s="244"/>
      <c r="N106" s="244"/>
      <c r="O106" s="244"/>
      <c r="P106" s="244"/>
      <c r="Q106" s="244"/>
    </row>
    <row r="107" spans="2:17" ht="13.5" hidden="1" customHeight="1" x14ac:dyDescent="0.15">
      <c r="B107" s="244"/>
      <c r="C107" s="244"/>
      <c r="D107" s="244"/>
      <c r="E107" s="244"/>
      <c r="F107" s="244"/>
      <c r="G107" s="244"/>
      <c r="H107" s="244"/>
      <c r="I107" s="244"/>
      <c r="J107" s="244"/>
      <c r="K107" s="244"/>
      <c r="L107" s="244"/>
      <c r="M107" s="244"/>
      <c r="N107" s="244"/>
      <c r="O107" s="244"/>
      <c r="P107" s="244"/>
      <c r="Q107" s="244"/>
    </row>
    <row r="108" spans="2:17" ht="13.5" hidden="1" customHeight="1" x14ac:dyDescent="0.15">
      <c r="B108" s="244"/>
      <c r="C108" s="244"/>
      <c r="D108" s="244"/>
      <c r="E108" s="244"/>
      <c r="F108" s="244"/>
      <c r="G108" s="244"/>
      <c r="H108" s="244"/>
      <c r="I108" s="244"/>
      <c r="J108" s="244"/>
      <c r="K108" s="244"/>
      <c r="L108" s="244"/>
      <c r="M108" s="244"/>
      <c r="N108" s="244"/>
      <c r="O108" s="244"/>
      <c r="P108" s="244"/>
      <c r="Q108" s="244"/>
    </row>
    <row r="109" spans="2:17" ht="13.5" hidden="1" customHeight="1" x14ac:dyDescent="0.15">
      <c r="B109" s="244"/>
      <c r="C109" s="244"/>
      <c r="D109" s="244"/>
      <c r="E109" s="244"/>
      <c r="F109" s="244"/>
      <c r="G109" s="244"/>
      <c r="H109" s="244"/>
      <c r="I109" s="244"/>
      <c r="J109" s="244"/>
      <c r="K109" s="244"/>
      <c r="L109" s="244"/>
      <c r="M109" s="244"/>
      <c r="N109" s="244"/>
      <c r="O109" s="244"/>
      <c r="P109" s="244"/>
      <c r="Q109" s="244"/>
    </row>
    <row r="110" spans="2:17" ht="13.5" hidden="1" customHeight="1" x14ac:dyDescent="0.15">
      <c r="B110" s="244"/>
      <c r="C110" s="244"/>
      <c r="D110" s="244"/>
      <c r="E110" s="244"/>
      <c r="F110" s="244"/>
      <c r="G110" s="244"/>
      <c r="H110" s="244"/>
      <c r="I110" s="244"/>
      <c r="J110" s="244"/>
      <c r="K110" s="244"/>
      <c r="L110" s="244"/>
      <c r="M110" s="244"/>
      <c r="N110" s="244"/>
      <c r="O110" s="244"/>
      <c r="P110" s="244"/>
      <c r="Q110" s="244"/>
    </row>
    <row r="111" spans="2:17" ht="13.5" hidden="1" customHeight="1" x14ac:dyDescent="0.15">
      <c r="B111" s="244"/>
      <c r="C111" s="244"/>
      <c r="D111" s="244"/>
      <c r="E111" s="244"/>
      <c r="F111" s="244"/>
      <c r="G111" s="244"/>
      <c r="H111" s="244"/>
      <c r="I111" s="244"/>
      <c r="J111" s="244"/>
      <c r="K111" s="244"/>
      <c r="L111" s="244"/>
      <c r="M111" s="244"/>
      <c r="N111" s="244"/>
      <c r="O111" s="244"/>
      <c r="P111" s="244"/>
      <c r="Q111" s="244"/>
    </row>
    <row r="112" spans="2:17" ht="13.5" hidden="1" customHeight="1" x14ac:dyDescent="0.15">
      <c r="B112" s="244"/>
      <c r="C112" s="244"/>
      <c r="D112" s="244"/>
      <c r="E112" s="244"/>
      <c r="F112" s="244"/>
      <c r="G112" s="244"/>
      <c r="H112" s="244"/>
      <c r="I112" s="244"/>
      <c r="J112" s="244"/>
      <c r="K112" s="244"/>
      <c r="L112" s="244"/>
      <c r="M112" s="244"/>
      <c r="N112" s="244"/>
      <c r="O112" s="244"/>
      <c r="P112" s="244"/>
      <c r="Q112" s="244"/>
    </row>
    <row r="113" spans="2:17" ht="13.5" hidden="1" customHeight="1" x14ac:dyDescent="0.15">
      <c r="B113" s="244"/>
      <c r="C113" s="244"/>
      <c r="D113" s="244"/>
      <c r="E113" s="244"/>
      <c r="F113" s="244"/>
      <c r="G113" s="244"/>
      <c r="H113" s="244"/>
      <c r="I113" s="244"/>
      <c r="J113" s="244"/>
      <c r="K113" s="244"/>
      <c r="L113" s="244"/>
      <c r="M113" s="244"/>
      <c r="N113" s="244"/>
      <c r="O113" s="244"/>
      <c r="P113" s="244"/>
      <c r="Q113" s="244"/>
    </row>
    <row r="114" spans="2:17" ht="13.5" hidden="1" customHeight="1" x14ac:dyDescent="0.15">
      <c r="B114" s="244"/>
      <c r="C114" s="244"/>
      <c r="D114" s="244"/>
      <c r="E114" s="244"/>
      <c r="F114" s="244"/>
      <c r="G114" s="244"/>
      <c r="H114" s="244"/>
      <c r="I114" s="244"/>
      <c r="J114" s="244"/>
      <c r="K114" s="244"/>
      <c r="L114" s="244"/>
      <c r="M114" s="244"/>
      <c r="N114" s="244"/>
      <c r="O114" s="244"/>
      <c r="P114" s="244"/>
      <c r="Q114" s="244"/>
    </row>
    <row r="115" spans="2:17" ht="13.5" hidden="1" customHeight="1" x14ac:dyDescent="0.15">
      <c r="B115" s="244"/>
      <c r="C115" s="244"/>
      <c r="D115" s="244"/>
      <c r="E115" s="244"/>
      <c r="F115" s="244"/>
      <c r="G115" s="244"/>
      <c r="H115" s="244"/>
      <c r="I115" s="244"/>
      <c r="J115" s="244"/>
      <c r="K115" s="244"/>
      <c r="L115" s="244"/>
      <c r="M115" s="244"/>
      <c r="N115" s="244"/>
      <c r="O115" s="244"/>
      <c r="P115" s="244"/>
      <c r="Q115" s="244"/>
    </row>
    <row r="116" spans="2:17" ht="13.5" hidden="1" customHeight="1" x14ac:dyDescent="0.15">
      <c r="B116" s="244"/>
      <c r="C116" s="244"/>
      <c r="D116" s="244"/>
      <c r="E116" s="244"/>
      <c r="F116" s="244"/>
      <c r="G116" s="244"/>
      <c r="H116" s="244"/>
      <c r="I116" s="244"/>
      <c r="J116" s="244"/>
      <c r="K116" s="244"/>
      <c r="L116" s="244"/>
      <c r="M116" s="244"/>
      <c r="N116" s="244"/>
      <c r="O116" s="244"/>
      <c r="P116" s="244"/>
      <c r="Q116" s="244"/>
    </row>
    <row r="117" spans="2:17" ht="13.5" hidden="1" customHeight="1" x14ac:dyDescent="0.15">
      <c r="B117" s="244"/>
      <c r="C117" s="244"/>
      <c r="D117" s="244"/>
      <c r="E117" s="244"/>
      <c r="F117" s="244"/>
      <c r="G117" s="244"/>
      <c r="H117" s="244"/>
      <c r="I117" s="244"/>
      <c r="J117" s="244"/>
      <c r="K117" s="244"/>
      <c r="L117" s="244"/>
      <c r="M117" s="244"/>
      <c r="N117" s="244"/>
      <c r="O117" s="244"/>
      <c r="P117" s="244"/>
      <c r="Q117" s="244"/>
    </row>
    <row r="118" spans="2:17" ht="13.5" hidden="1" customHeight="1" x14ac:dyDescent="0.15">
      <c r="B118" s="244"/>
      <c r="C118" s="244"/>
      <c r="D118" s="244"/>
      <c r="E118" s="244"/>
      <c r="F118" s="244"/>
      <c r="G118" s="244"/>
      <c r="H118" s="244"/>
      <c r="I118" s="244"/>
      <c r="J118" s="244"/>
      <c r="K118" s="244"/>
      <c r="L118" s="244"/>
      <c r="M118" s="244"/>
      <c r="N118" s="244"/>
      <c r="O118" s="244"/>
      <c r="P118" s="244"/>
      <c r="Q118" s="244"/>
    </row>
    <row r="119" spans="2:17" ht="13.5" hidden="1" customHeight="1" x14ac:dyDescent="0.15">
      <c r="B119" s="244"/>
      <c r="C119" s="244"/>
      <c r="D119" s="244"/>
      <c r="E119" s="244"/>
      <c r="F119" s="244"/>
      <c r="G119" s="244"/>
      <c r="H119" s="244"/>
      <c r="I119" s="244"/>
      <c r="J119" s="244"/>
      <c r="K119" s="244"/>
      <c r="L119" s="244"/>
      <c r="M119" s="244"/>
      <c r="N119" s="244"/>
      <c r="O119" s="244"/>
      <c r="P119" s="244"/>
      <c r="Q119" s="244"/>
    </row>
    <row r="120" spans="2:17" ht="13.5" hidden="1" customHeight="1" x14ac:dyDescent="0.15">
      <c r="B120" s="244"/>
      <c r="C120" s="244"/>
      <c r="D120" s="244"/>
      <c r="E120" s="244"/>
      <c r="F120" s="244"/>
      <c r="G120" s="244"/>
      <c r="H120" s="244"/>
      <c r="I120" s="244"/>
      <c r="J120" s="244"/>
      <c r="K120" s="244"/>
      <c r="L120" s="244"/>
      <c r="M120" s="244"/>
      <c r="N120" s="244"/>
      <c r="O120" s="244"/>
      <c r="P120" s="244"/>
      <c r="Q120" s="244"/>
    </row>
    <row r="121" spans="2:17" ht="13.5" hidden="1" customHeight="1" x14ac:dyDescent="0.15">
      <c r="B121" s="244"/>
      <c r="C121" s="244"/>
      <c r="D121" s="244"/>
      <c r="E121" s="244"/>
      <c r="F121" s="244"/>
      <c r="G121" s="244"/>
      <c r="H121" s="244"/>
      <c r="I121" s="244"/>
      <c r="J121" s="244"/>
      <c r="K121" s="244"/>
      <c r="L121" s="244"/>
      <c r="M121" s="244"/>
      <c r="N121" s="244"/>
      <c r="O121" s="244"/>
      <c r="P121" s="244"/>
      <c r="Q121" s="244"/>
    </row>
    <row r="122" spans="2:17" ht="13.5" hidden="1" customHeight="1" x14ac:dyDescent="0.15">
      <c r="B122" s="244"/>
      <c r="C122" s="244"/>
      <c r="D122" s="244"/>
      <c r="E122" s="244"/>
      <c r="F122" s="244"/>
      <c r="G122" s="244"/>
      <c r="H122" s="244"/>
      <c r="I122" s="244"/>
      <c r="J122" s="244"/>
      <c r="K122" s="244"/>
      <c r="L122" s="244"/>
      <c r="M122" s="244"/>
      <c r="N122" s="244"/>
      <c r="O122" s="244"/>
      <c r="P122" s="244"/>
      <c r="Q122" s="244"/>
    </row>
    <row r="123" spans="2:17" ht="13.5" hidden="1" customHeight="1" x14ac:dyDescent="0.15">
      <c r="B123" s="244"/>
      <c r="C123" s="244"/>
      <c r="D123" s="244"/>
      <c r="E123" s="244"/>
      <c r="F123" s="244"/>
      <c r="G123" s="244"/>
      <c r="H123" s="244"/>
      <c r="I123" s="244"/>
      <c r="J123" s="244"/>
      <c r="K123" s="244"/>
      <c r="L123" s="244"/>
      <c r="M123" s="244"/>
      <c r="N123" s="244"/>
      <c r="O123" s="244"/>
      <c r="P123" s="244"/>
      <c r="Q123" s="244"/>
    </row>
    <row r="124" spans="2:17" ht="13.5" hidden="1" customHeight="1" x14ac:dyDescent="0.15">
      <c r="B124" s="244"/>
      <c r="C124" s="244"/>
      <c r="D124" s="244"/>
      <c r="E124" s="244"/>
      <c r="F124" s="244"/>
      <c r="G124" s="244"/>
      <c r="H124" s="244"/>
      <c r="I124" s="244"/>
      <c r="J124" s="244"/>
      <c r="K124" s="244"/>
      <c r="L124" s="244"/>
      <c r="M124" s="244"/>
      <c r="N124" s="244"/>
      <c r="O124" s="244"/>
      <c r="P124" s="244"/>
      <c r="Q124" s="244"/>
    </row>
    <row r="125" spans="2:17" ht="13.5" hidden="1" customHeight="1" x14ac:dyDescent="0.15">
      <c r="B125" s="244"/>
      <c r="C125" s="244"/>
      <c r="D125" s="244"/>
      <c r="E125" s="244"/>
      <c r="F125" s="244"/>
      <c r="G125" s="244"/>
      <c r="H125" s="244"/>
      <c r="I125" s="244"/>
      <c r="J125" s="244"/>
      <c r="K125" s="244"/>
      <c r="L125" s="244"/>
      <c r="M125" s="244"/>
      <c r="N125" s="244"/>
      <c r="O125" s="244"/>
      <c r="P125" s="244"/>
      <c r="Q125" s="244"/>
    </row>
    <row r="126" spans="2:17" ht="13.5" hidden="1" customHeight="1" x14ac:dyDescent="0.15">
      <c r="B126" s="244"/>
      <c r="C126" s="244"/>
      <c r="D126" s="244"/>
      <c r="E126" s="244"/>
      <c r="F126" s="244"/>
      <c r="G126" s="244"/>
      <c r="H126" s="244"/>
      <c r="I126" s="244"/>
      <c r="J126" s="244"/>
      <c r="K126" s="244"/>
      <c r="L126" s="244"/>
      <c r="M126" s="244"/>
      <c r="N126" s="244"/>
      <c r="O126" s="244"/>
      <c r="P126" s="244"/>
      <c r="Q126" s="244"/>
    </row>
    <row r="127" spans="2:17" ht="13.5" hidden="1" customHeight="1" x14ac:dyDescent="0.15">
      <c r="B127" s="244"/>
      <c r="C127" s="244"/>
      <c r="D127" s="244"/>
      <c r="E127" s="244"/>
      <c r="F127" s="244"/>
      <c r="G127" s="244"/>
      <c r="H127" s="244"/>
      <c r="I127" s="244"/>
      <c r="J127" s="244"/>
      <c r="K127" s="244"/>
      <c r="L127" s="244"/>
      <c r="M127" s="244"/>
      <c r="N127" s="244"/>
      <c r="O127" s="244"/>
      <c r="P127" s="244"/>
      <c r="Q127" s="244"/>
    </row>
    <row r="128" spans="2:17" ht="13.5" hidden="1" customHeight="1" x14ac:dyDescent="0.15">
      <c r="B128" s="244"/>
      <c r="C128" s="244"/>
      <c r="D128" s="244"/>
      <c r="E128" s="244"/>
      <c r="F128" s="244"/>
      <c r="G128" s="244"/>
      <c r="H128" s="244"/>
      <c r="I128" s="244"/>
      <c r="J128" s="244"/>
      <c r="K128" s="244"/>
      <c r="L128" s="244"/>
      <c r="M128" s="244"/>
      <c r="N128" s="244"/>
      <c r="O128" s="244"/>
      <c r="P128" s="244"/>
      <c r="Q128" s="244"/>
    </row>
    <row r="129" spans="2:17" ht="13.5" hidden="1" customHeight="1" x14ac:dyDescent="0.15">
      <c r="B129" s="244"/>
      <c r="C129" s="244"/>
      <c r="D129" s="244"/>
      <c r="E129" s="244"/>
      <c r="F129" s="244"/>
      <c r="G129" s="244"/>
      <c r="H129" s="244"/>
      <c r="I129" s="244"/>
      <c r="J129" s="244"/>
      <c r="K129" s="244"/>
      <c r="L129" s="244"/>
      <c r="M129" s="244"/>
      <c r="N129" s="244"/>
      <c r="O129" s="244"/>
      <c r="P129" s="244"/>
      <c r="Q129" s="244"/>
    </row>
    <row r="130" spans="2:17" ht="13.5" hidden="1" customHeight="1" x14ac:dyDescent="0.15">
      <c r="B130" s="244"/>
      <c r="C130" s="244"/>
      <c r="D130" s="244"/>
      <c r="E130" s="244"/>
      <c r="F130" s="244"/>
      <c r="G130" s="244"/>
      <c r="H130" s="244"/>
      <c r="I130" s="244"/>
      <c r="J130" s="244"/>
      <c r="K130" s="244"/>
      <c r="L130" s="244"/>
      <c r="M130" s="244"/>
      <c r="N130" s="244"/>
      <c r="O130" s="244"/>
      <c r="P130" s="244"/>
      <c r="Q130" s="244"/>
    </row>
    <row r="131" spans="2:17" ht="13.5" hidden="1" customHeight="1" x14ac:dyDescent="0.15">
      <c r="B131" s="244"/>
      <c r="C131" s="244"/>
      <c r="D131" s="244"/>
      <c r="E131" s="244"/>
      <c r="F131" s="244"/>
      <c r="G131" s="244"/>
      <c r="H131" s="244"/>
      <c r="I131" s="244"/>
      <c r="J131" s="244"/>
      <c r="K131" s="244"/>
      <c r="L131" s="244"/>
      <c r="M131" s="244"/>
      <c r="N131" s="244"/>
      <c r="O131" s="244"/>
      <c r="P131" s="244"/>
      <c r="Q131" s="244"/>
    </row>
    <row r="132" spans="2:17" ht="13.5" hidden="1" customHeight="1" x14ac:dyDescent="0.15">
      <c r="B132" s="244"/>
      <c r="C132" s="244"/>
      <c r="D132" s="244"/>
      <c r="E132" s="244"/>
      <c r="F132" s="244"/>
      <c r="G132" s="244"/>
      <c r="H132" s="244"/>
      <c r="I132" s="244"/>
      <c r="J132" s="244"/>
      <c r="K132" s="244"/>
      <c r="L132" s="244"/>
      <c r="M132" s="244"/>
      <c r="N132" s="244"/>
      <c r="O132" s="244"/>
      <c r="P132" s="244"/>
      <c r="Q132" s="244"/>
    </row>
    <row r="133" spans="2:17" ht="13.5" hidden="1" customHeight="1" x14ac:dyDescent="0.15">
      <c r="B133" s="244"/>
      <c r="C133" s="244"/>
      <c r="D133" s="244"/>
      <c r="E133" s="244"/>
      <c r="F133" s="244"/>
      <c r="G133" s="244"/>
      <c r="H133" s="244"/>
      <c r="I133" s="244"/>
      <c r="J133" s="244"/>
      <c r="K133" s="244"/>
      <c r="L133" s="244"/>
      <c r="M133" s="244"/>
      <c r="N133" s="244"/>
      <c r="O133" s="244"/>
      <c r="P133" s="244"/>
      <c r="Q133" s="244"/>
    </row>
    <row r="134" spans="2:17" ht="13.5" hidden="1" customHeight="1" x14ac:dyDescent="0.15">
      <c r="B134" s="244"/>
      <c r="C134" s="244"/>
      <c r="D134" s="244"/>
      <c r="E134" s="244"/>
      <c r="F134" s="244"/>
      <c r="G134" s="244"/>
      <c r="H134" s="244"/>
      <c r="I134" s="244"/>
      <c r="J134" s="244"/>
      <c r="K134" s="244"/>
      <c r="L134" s="244"/>
      <c r="M134" s="244"/>
      <c r="N134" s="244"/>
      <c r="O134" s="244"/>
      <c r="P134" s="244"/>
      <c r="Q134" s="244"/>
    </row>
    <row r="135" spans="2:17" ht="13.5" hidden="1" customHeight="1" x14ac:dyDescent="0.15">
      <c r="B135" s="244"/>
      <c r="C135" s="244"/>
      <c r="D135" s="244"/>
      <c r="E135" s="244"/>
      <c r="F135" s="244"/>
      <c r="G135" s="244"/>
      <c r="H135" s="244"/>
      <c r="I135" s="244"/>
      <c r="J135" s="244"/>
      <c r="K135" s="244"/>
      <c r="L135" s="244"/>
      <c r="M135" s="244"/>
      <c r="N135" s="244"/>
      <c r="O135" s="244"/>
      <c r="P135" s="244"/>
      <c r="Q135" s="244"/>
    </row>
    <row r="136" spans="2:17" ht="13.5" hidden="1" customHeight="1" x14ac:dyDescent="0.15">
      <c r="B136" s="244"/>
      <c r="C136" s="244"/>
      <c r="D136" s="244"/>
      <c r="E136" s="244"/>
      <c r="F136" s="244"/>
      <c r="G136" s="244"/>
      <c r="H136" s="244"/>
      <c r="I136" s="244"/>
      <c r="J136" s="244"/>
      <c r="K136" s="244"/>
      <c r="L136" s="244"/>
      <c r="M136" s="244"/>
      <c r="N136" s="244"/>
      <c r="O136" s="244"/>
      <c r="P136" s="244"/>
      <c r="Q136" s="244"/>
    </row>
    <row r="137" spans="2:17" ht="13.5" hidden="1" customHeight="1" x14ac:dyDescent="0.15">
      <c r="B137" s="244"/>
      <c r="C137" s="244"/>
      <c r="D137" s="244"/>
      <c r="E137" s="244"/>
      <c r="F137" s="244"/>
      <c r="G137" s="244"/>
      <c r="H137" s="244"/>
      <c r="I137" s="244"/>
      <c r="J137" s="244"/>
      <c r="K137" s="244"/>
      <c r="L137" s="244"/>
      <c r="M137" s="244"/>
      <c r="N137" s="244"/>
      <c r="O137" s="244"/>
      <c r="P137" s="244"/>
      <c r="Q137" s="244"/>
    </row>
    <row r="138" spans="2:17" ht="13.5" hidden="1" customHeight="1" x14ac:dyDescent="0.15">
      <c r="B138" s="244"/>
      <c r="C138" s="244"/>
      <c r="D138" s="244"/>
      <c r="E138" s="244"/>
      <c r="F138" s="244"/>
      <c r="G138" s="244"/>
      <c r="H138" s="244"/>
      <c r="I138" s="244"/>
      <c r="J138" s="244"/>
      <c r="K138" s="244"/>
      <c r="L138" s="244"/>
      <c r="M138" s="244"/>
      <c r="N138" s="244"/>
      <c r="O138" s="244"/>
      <c r="P138" s="244"/>
      <c r="Q138" s="244"/>
    </row>
    <row r="139" spans="2:17" ht="13.5" hidden="1" customHeight="1" x14ac:dyDescent="0.15">
      <c r="B139" s="244"/>
      <c r="C139" s="244"/>
      <c r="D139" s="244"/>
      <c r="E139" s="244"/>
      <c r="F139" s="244"/>
      <c r="G139" s="244"/>
      <c r="H139" s="244"/>
      <c r="I139" s="244"/>
      <c r="J139" s="244"/>
      <c r="K139" s="244"/>
      <c r="L139" s="244"/>
      <c r="M139" s="244"/>
      <c r="N139" s="244"/>
      <c r="O139" s="244"/>
      <c r="P139" s="244"/>
      <c r="Q139" s="244"/>
    </row>
    <row r="140" spans="2:17" ht="13.5" hidden="1" customHeight="1" x14ac:dyDescent="0.15">
      <c r="B140" s="244"/>
      <c r="C140" s="244"/>
      <c r="D140" s="244"/>
      <c r="E140" s="244"/>
      <c r="F140" s="244"/>
      <c r="G140" s="244"/>
      <c r="H140" s="244"/>
      <c r="I140" s="244"/>
      <c r="J140" s="244"/>
      <c r="K140" s="244"/>
      <c r="L140" s="244"/>
      <c r="M140" s="244"/>
      <c r="N140" s="244"/>
      <c r="O140" s="244"/>
      <c r="P140" s="244"/>
      <c r="Q140" s="244"/>
    </row>
    <row r="141" spans="2:17" ht="13.5" hidden="1" customHeight="1" x14ac:dyDescent="0.15">
      <c r="B141" s="244"/>
      <c r="C141" s="244"/>
      <c r="D141" s="244"/>
      <c r="E141" s="244"/>
      <c r="F141" s="244"/>
      <c r="G141" s="244"/>
      <c r="H141" s="244"/>
      <c r="I141" s="244"/>
      <c r="J141" s="244"/>
      <c r="K141" s="244"/>
      <c r="L141" s="244"/>
      <c r="M141" s="244"/>
      <c r="N141" s="244"/>
      <c r="O141" s="244"/>
      <c r="P141" s="244"/>
      <c r="Q141" s="244"/>
    </row>
    <row r="142" spans="2:17" ht="13.5" hidden="1" customHeight="1" x14ac:dyDescent="0.15">
      <c r="B142" s="244"/>
      <c r="C142" s="244"/>
      <c r="D142" s="244"/>
      <c r="E142" s="244"/>
      <c r="F142" s="244"/>
      <c r="G142" s="244"/>
      <c r="H142" s="244"/>
      <c r="I142" s="244"/>
      <c r="J142" s="244"/>
      <c r="K142" s="244"/>
      <c r="L142" s="244"/>
      <c r="M142" s="244"/>
      <c r="N142" s="244"/>
      <c r="O142" s="244"/>
      <c r="P142" s="244"/>
      <c r="Q142" s="244"/>
    </row>
    <row r="143" spans="2:17" ht="13.5" hidden="1" customHeight="1" x14ac:dyDescent="0.15">
      <c r="B143" s="244"/>
      <c r="C143" s="244"/>
      <c r="D143" s="244"/>
      <c r="E143" s="244"/>
      <c r="F143" s="244"/>
      <c r="G143" s="244"/>
      <c r="H143" s="244"/>
      <c r="I143" s="244"/>
      <c r="J143" s="244"/>
      <c r="K143" s="244"/>
      <c r="L143" s="244"/>
      <c r="M143" s="244"/>
      <c r="N143" s="244"/>
      <c r="O143" s="244"/>
      <c r="P143" s="244"/>
      <c r="Q143" s="244"/>
    </row>
    <row r="144" spans="2:17" ht="13.5" hidden="1" customHeight="1" x14ac:dyDescent="0.15">
      <c r="B144" s="244"/>
      <c r="C144" s="244"/>
      <c r="D144" s="244"/>
      <c r="E144" s="244"/>
      <c r="F144" s="244"/>
      <c r="G144" s="244"/>
      <c r="H144" s="244"/>
      <c r="I144" s="244"/>
      <c r="J144" s="244"/>
      <c r="K144" s="244"/>
      <c r="L144" s="244"/>
      <c r="M144" s="244"/>
      <c r="N144" s="244"/>
      <c r="O144" s="244"/>
      <c r="P144" s="244"/>
      <c r="Q144" s="244"/>
    </row>
    <row r="145" spans="2:17" ht="13.5" hidden="1" customHeight="1" x14ac:dyDescent="0.15">
      <c r="B145" s="244"/>
      <c r="C145" s="244"/>
      <c r="D145" s="244"/>
      <c r="E145" s="244"/>
      <c r="F145" s="244"/>
      <c r="G145" s="244"/>
      <c r="H145" s="244"/>
      <c r="I145" s="244"/>
      <c r="J145" s="244"/>
      <c r="K145" s="244"/>
      <c r="L145" s="244"/>
      <c r="M145" s="244"/>
      <c r="N145" s="244"/>
      <c r="O145" s="244"/>
      <c r="P145" s="244"/>
      <c r="Q145" s="244"/>
    </row>
    <row r="146" spans="2:17" ht="13.5" hidden="1" customHeight="1" x14ac:dyDescent="0.15">
      <c r="B146" s="244"/>
      <c r="C146" s="244"/>
      <c r="D146" s="244"/>
      <c r="E146" s="244"/>
      <c r="F146" s="244"/>
      <c r="G146" s="244"/>
      <c r="H146" s="244"/>
      <c r="I146" s="244"/>
      <c r="J146" s="244"/>
      <c r="K146" s="244"/>
      <c r="L146" s="244"/>
      <c r="M146" s="244"/>
      <c r="N146" s="244"/>
      <c r="O146" s="244"/>
      <c r="P146" s="244"/>
      <c r="Q146" s="244"/>
    </row>
    <row r="147" spans="2:17" ht="13.5" hidden="1" customHeight="1" x14ac:dyDescent="0.15">
      <c r="B147" s="244"/>
      <c r="C147" s="244"/>
      <c r="D147" s="244"/>
      <c r="E147" s="244"/>
      <c r="F147" s="244"/>
      <c r="G147" s="244"/>
      <c r="H147" s="244"/>
      <c r="I147" s="244"/>
      <c r="J147" s="244"/>
      <c r="K147" s="244"/>
      <c r="L147" s="244"/>
      <c r="M147" s="244"/>
      <c r="N147" s="244"/>
      <c r="O147" s="244"/>
      <c r="P147" s="244"/>
      <c r="Q147" s="244"/>
    </row>
    <row r="148" spans="2:17" ht="13.5" hidden="1" customHeight="1" x14ac:dyDescent="0.15">
      <c r="B148" s="244"/>
      <c r="C148" s="244"/>
      <c r="D148" s="244"/>
      <c r="E148" s="244"/>
      <c r="F148" s="244"/>
      <c r="G148" s="244"/>
      <c r="H148" s="244"/>
      <c r="I148" s="244"/>
      <c r="J148" s="244"/>
      <c r="K148" s="244"/>
      <c r="L148" s="244"/>
      <c r="M148" s="244"/>
      <c r="N148" s="244"/>
      <c r="O148" s="244"/>
      <c r="P148" s="244"/>
      <c r="Q148" s="244"/>
    </row>
    <row r="149" spans="2:17" ht="13.5" hidden="1" customHeight="1" x14ac:dyDescent="0.15">
      <c r="B149" s="244"/>
      <c r="C149" s="244"/>
      <c r="D149" s="244"/>
      <c r="E149" s="244"/>
      <c r="F149" s="244"/>
      <c r="G149" s="244"/>
      <c r="H149" s="244"/>
      <c r="I149" s="244"/>
      <c r="J149" s="244"/>
      <c r="K149" s="244"/>
      <c r="L149" s="244"/>
      <c r="M149" s="244"/>
      <c r="N149" s="244"/>
      <c r="O149" s="244"/>
      <c r="P149" s="244"/>
      <c r="Q149" s="244"/>
    </row>
    <row r="150" spans="2:17" ht="13.5" hidden="1" customHeight="1" x14ac:dyDescent="0.15">
      <c r="B150" s="244"/>
      <c r="C150" s="244"/>
      <c r="D150" s="244"/>
      <c r="E150" s="244"/>
      <c r="F150" s="244"/>
      <c r="G150" s="244"/>
      <c r="H150" s="244"/>
      <c r="I150" s="244"/>
      <c r="J150" s="244"/>
      <c r="K150" s="244"/>
      <c r="L150" s="244"/>
      <c r="M150" s="244"/>
      <c r="N150" s="244"/>
      <c r="O150" s="244"/>
      <c r="P150" s="244"/>
      <c r="Q150" s="244"/>
    </row>
    <row r="151" spans="2:17" ht="13.5" hidden="1" customHeight="1" x14ac:dyDescent="0.15">
      <c r="B151" s="244"/>
      <c r="C151" s="244"/>
      <c r="D151" s="244"/>
      <c r="E151" s="244"/>
      <c r="F151" s="244"/>
      <c r="G151" s="244"/>
      <c r="H151" s="244"/>
      <c r="I151" s="244"/>
      <c r="J151" s="244"/>
      <c r="K151" s="244"/>
      <c r="L151" s="244"/>
      <c r="M151" s="244"/>
      <c r="N151" s="244"/>
      <c r="O151" s="244"/>
      <c r="P151" s="244"/>
      <c r="Q151" s="244"/>
    </row>
    <row r="152" spans="2:17" ht="13.5" hidden="1" customHeight="1" x14ac:dyDescent="0.15">
      <c r="B152" s="244"/>
      <c r="C152" s="244"/>
      <c r="D152" s="244"/>
      <c r="E152" s="244"/>
      <c r="F152" s="244"/>
      <c r="G152" s="244"/>
      <c r="H152" s="244"/>
      <c r="I152" s="244"/>
      <c r="J152" s="244"/>
      <c r="K152" s="244"/>
      <c r="L152" s="244"/>
      <c r="M152" s="244"/>
      <c r="N152" s="244"/>
      <c r="O152" s="244"/>
      <c r="P152" s="244"/>
      <c r="Q152" s="244"/>
    </row>
    <row r="153" spans="2:17" ht="13.5" hidden="1" customHeight="1" x14ac:dyDescent="0.15">
      <c r="B153" s="244"/>
      <c r="C153" s="244"/>
      <c r="D153" s="244"/>
      <c r="E153" s="244"/>
      <c r="F153" s="244"/>
      <c r="G153" s="244"/>
      <c r="H153" s="244"/>
      <c r="I153" s="244"/>
      <c r="J153" s="244"/>
      <c r="K153" s="244"/>
      <c r="L153" s="244"/>
      <c r="M153" s="244"/>
      <c r="N153" s="244"/>
      <c r="O153" s="244"/>
      <c r="P153" s="244"/>
      <c r="Q153" s="244"/>
    </row>
    <row r="154" spans="2:17" ht="13.5" hidden="1" customHeight="1" x14ac:dyDescent="0.15">
      <c r="B154" s="244"/>
      <c r="C154" s="244"/>
      <c r="D154" s="244"/>
      <c r="E154" s="244"/>
      <c r="F154" s="244"/>
      <c r="G154" s="244"/>
      <c r="H154" s="244"/>
      <c r="I154" s="244"/>
      <c r="J154" s="244"/>
      <c r="K154" s="244"/>
      <c r="L154" s="244"/>
      <c r="M154" s="244"/>
      <c r="N154" s="244"/>
      <c r="O154" s="244"/>
      <c r="P154" s="244"/>
      <c r="Q154" s="244"/>
    </row>
    <row r="155" spans="2:17" ht="13.5" hidden="1" customHeight="1" x14ac:dyDescent="0.15">
      <c r="B155" s="244"/>
      <c r="C155" s="244"/>
      <c r="D155" s="244"/>
      <c r="E155" s="244"/>
      <c r="F155" s="244"/>
      <c r="G155" s="244"/>
      <c r="H155" s="244"/>
      <c r="I155" s="244"/>
      <c r="J155" s="244"/>
      <c r="K155" s="244"/>
      <c r="L155" s="244"/>
      <c r="M155" s="244"/>
      <c r="N155" s="244"/>
      <c r="O155" s="244"/>
      <c r="P155" s="244"/>
      <c r="Q155" s="244"/>
    </row>
    <row r="156" spans="2:17" ht="13.5" hidden="1" customHeight="1" x14ac:dyDescent="0.15">
      <c r="B156" s="244"/>
      <c r="C156" s="244"/>
      <c r="D156" s="244"/>
      <c r="E156" s="244"/>
      <c r="F156" s="244"/>
      <c r="G156" s="244"/>
      <c r="H156" s="244"/>
      <c r="I156" s="244"/>
      <c r="J156" s="244"/>
      <c r="K156" s="244"/>
      <c r="L156" s="244"/>
      <c r="M156" s="244"/>
      <c r="N156" s="244"/>
      <c r="O156" s="244"/>
      <c r="P156" s="244"/>
      <c r="Q156" s="244"/>
    </row>
    <row r="157" spans="2:17" ht="13.5" hidden="1" customHeight="1" x14ac:dyDescent="0.15">
      <c r="B157" s="244"/>
      <c r="C157" s="244"/>
      <c r="D157" s="244"/>
      <c r="E157" s="244"/>
      <c r="F157" s="244"/>
      <c r="G157" s="244"/>
      <c r="H157" s="244"/>
      <c r="I157" s="244"/>
      <c r="J157" s="244"/>
      <c r="K157" s="244"/>
      <c r="L157" s="244"/>
      <c r="M157" s="244"/>
      <c r="N157" s="244"/>
      <c r="O157" s="244"/>
      <c r="P157" s="244"/>
      <c r="Q157" s="244"/>
    </row>
    <row r="158" spans="2:17" ht="13.5" hidden="1" customHeight="1" x14ac:dyDescent="0.15">
      <c r="B158" s="244"/>
      <c r="C158" s="244"/>
      <c r="D158" s="244"/>
      <c r="E158" s="244"/>
      <c r="F158" s="244"/>
      <c r="G158" s="244"/>
      <c r="H158" s="244"/>
      <c r="I158" s="244"/>
      <c r="J158" s="244"/>
      <c r="K158" s="244"/>
      <c r="L158" s="244"/>
      <c r="M158" s="244"/>
      <c r="N158" s="244"/>
      <c r="O158" s="244"/>
      <c r="P158" s="244"/>
      <c r="Q158" s="244"/>
    </row>
    <row r="159" spans="2:17" ht="13.5" hidden="1" customHeight="1" x14ac:dyDescent="0.15">
      <c r="B159" s="244"/>
      <c r="C159" s="244"/>
      <c r="D159" s="244"/>
      <c r="E159" s="244"/>
      <c r="F159" s="244"/>
      <c r="G159" s="244"/>
      <c r="H159" s="244"/>
      <c r="I159" s="244"/>
      <c r="J159" s="244"/>
      <c r="K159" s="244"/>
      <c r="L159" s="244"/>
      <c r="M159" s="244"/>
      <c r="N159" s="244"/>
      <c r="O159" s="244"/>
      <c r="P159" s="244"/>
      <c r="Q159" s="244"/>
    </row>
    <row r="160" spans="2:17" ht="13.5" hidden="1" customHeight="1" x14ac:dyDescent="0.15">
      <c r="B160" s="244"/>
      <c r="C160" s="244"/>
      <c r="D160" s="244"/>
      <c r="E160" s="244"/>
      <c r="F160" s="244"/>
      <c r="G160" s="244"/>
      <c r="H160" s="244"/>
      <c r="I160" s="244"/>
      <c r="J160" s="244"/>
      <c r="K160" s="244"/>
      <c r="L160" s="244"/>
      <c r="M160" s="244"/>
      <c r="N160" s="244"/>
      <c r="O160" s="244"/>
      <c r="P160" s="244"/>
      <c r="Q160" s="244"/>
    </row>
    <row r="161" ht="13.5" hidden="1" customHeight="1" x14ac:dyDescent="0.15"/>
    <row r="162" ht="13.5" hidden="1" customHeight="1" x14ac:dyDescent="0.15"/>
    <row r="163" ht="13.5" hidden="1" customHeight="1" x14ac:dyDescent="0.15"/>
    <row r="164" ht="13.5" hidden="1" customHeight="1" x14ac:dyDescent="0.15"/>
    <row r="165" ht="13.5" hidden="1" customHeight="1" x14ac:dyDescent="0.15"/>
    <row r="166" ht="13.5" hidden="1" customHeight="1" x14ac:dyDescent="0.15"/>
    <row r="167" ht="13.5" hidden="1" customHeight="1" x14ac:dyDescent="0.15"/>
    <row r="168" ht="13.5" hidden="1" customHeight="1" x14ac:dyDescent="0.15"/>
    <row r="169" ht="13.5" hidden="1" customHeight="1" x14ac:dyDescent="0.15"/>
    <row r="170" ht="13.5" hidden="1" customHeight="1" x14ac:dyDescent="0.15"/>
    <row r="171" ht="13.5" hidden="1" customHeight="1" x14ac:dyDescent="0.15"/>
    <row r="172" ht="13.5" hidden="1" customHeight="1" x14ac:dyDescent="0.15"/>
    <row r="173" ht="13.5" hidden="1" customHeight="1" x14ac:dyDescent="0.15"/>
    <row r="174" ht="13.5" hidden="1" customHeight="1" x14ac:dyDescent="0.15"/>
    <row r="175" ht="13.5" hidden="1" customHeight="1" x14ac:dyDescent="0.15"/>
    <row r="176" ht="13.5" hidden="1" customHeight="1" x14ac:dyDescent="0.15"/>
    <row r="177" ht="13.5" hidden="1" customHeight="1" x14ac:dyDescent="0.15"/>
    <row r="178" ht="13.5" hidden="1" customHeight="1" x14ac:dyDescent="0.15"/>
    <row r="179" ht="13.5" hidden="1" customHeight="1" x14ac:dyDescent="0.15"/>
    <row r="180" ht="13.5" hidden="1" customHeight="1" x14ac:dyDescent="0.15"/>
    <row r="181" ht="13.5" hidden="1" customHeight="1" x14ac:dyDescent="0.15"/>
    <row r="182" ht="13.5" hidden="1" customHeight="1" x14ac:dyDescent="0.15"/>
    <row r="183" ht="13.5" hidden="1" customHeight="1" x14ac:dyDescent="0.15"/>
    <row r="184" ht="13.5" hidden="1" customHeight="1" x14ac:dyDescent="0.15"/>
    <row r="185" ht="13.5" hidden="1" customHeight="1" x14ac:dyDescent="0.15"/>
    <row r="186" ht="13.5" hidden="1" customHeight="1" x14ac:dyDescent="0.15"/>
    <row r="187" ht="13.5" hidden="1" customHeight="1" x14ac:dyDescent="0.15"/>
    <row r="188" ht="13.5" hidden="1" customHeight="1" x14ac:dyDescent="0.15"/>
    <row r="189" ht="13.5" hidden="1" customHeight="1" x14ac:dyDescent="0.15"/>
    <row r="190" ht="13.5" hidden="1" customHeight="1" x14ac:dyDescent="0.15"/>
    <row r="191" ht="13.5" hidden="1" customHeight="1" x14ac:dyDescent="0.15"/>
  </sheetData>
  <sheetProtection password="A7FD" sheet="1" objects="1" scenarios="1"/>
  <dataConsolidate/>
  <mergeCells count="56">
    <mergeCell ref="N77:N78"/>
    <mergeCell ref="O77:O78"/>
    <mergeCell ref="I79:J80"/>
    <mergeCell ref="K79:K80"/>
    <mergeCell ref="L79:L80"/>
    <mergeCell ref="M79:M80"/>
    <mergeCell ref="N79:N80"/>
    <mergeCell ref="O79:O80"/>
    <mergeCell ref="K75:K76"/>
    <mergeCell ref="L75:L76"/>
    <mergeCell ref="M75:M76"/>
    <mergeCell ref="N75:N76"/>
    <mergeCell ref="O75:O76"/>
    <mergeCell ref="G77:H80"/>
    <mergeCell ref="I77:J78"/>
    <mergeCell ref="K77:K78"/>
    <mergeCell ref="L77:L78"/>
    <mergeCell ref="M77:M78"/>
    <mergeCell ref="G65:O69"/>
    <mergeCell ref="G72:J72"/>
    <mergeCell ref="G73:H76"/>
    <mergeCell ref="I73:J74"/>
    <mergeCell ref="K73:K74"/>
    <mergeCell ref="L73:L74"/>
    <mergeCell ref="M73:M74"/>
    <mergeCell ref="N73:N74"/>
    <mergeCell ref="O73:O74"/>
    <mergeCell ref="I75:J76"/>
    <mergeCell ref="N55:N56"/>
    <mergeCell ref="O55:O56"/>
    <mergeCell ref="I57:J58"/>
    <mergeCell ref="K57:K58"/>
    <mergeCell ref="L57:L58"/>
    <mergeCell ref="M57:M58"/>
    <mergeCell ref="N57:N58"/>
    <mergeCell ref="O57:O58"/>
    <mergeCell ref="K53:K54"/>
    <mergeCell ref="L53:L54"/>
    <mergeCell ref="M53:M54"/>
    <mergeCell ref="N53:N54"/>
    <mergeCell ref="O53:O54"/>
    <mergeCell ref="G55:H58"/>
    <mergeCell ref="I55:J56"/>
    <mergeCell ref="K55:K56"/>
    <mergeCell ref="L55:L56"/>
    <mergeCell ref="M55:M56"/>
    <mergeCell ref="G43:O47"/>
    <mergeCell ref="G50:J50"/>
    <mergeCell ref="G51:H54"/>
    <mergeCell ref="I51:J52"/>
    <mergeCell ref="K51:K52"/>
    <mergeCell ref="L51:L52"/>
    <mergeCell ref="M51:M52"/>
    <mergeCell ref="N51:N52"/>
    <mergeCell ref="O51:O52"/>
    <mergeCell ref="I53:J54"/>
  </mergeCells>
  <phoneticPr fontId="2"/>
  <printOptions horizontalCentered="1" verticalCentered="1"/>
  <pageMargins left="0" right="0" top="0.59055118110236227" bottom="0" header="0.39370078740157483" footer="0"/>
  <pageSetup paperSize="9" scale="47"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70" zoomScaleNormal="70" zoomScaleSheetLayoutView="70"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S2" s="241"/>
      <c r="AH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1"/>
    </row>
    <row r="18" spans="12:34" x14ac:dyDescent="0.15"/>
    <row r="19" spans="12:34" x14ac:dyDescent="0.15"/>
    <row r="20" spans="12:34" x14ac:dyDescent="0.15">
      <c r="AH20" s="241"/>
    </row>
    <row r="21" spans="12:34" x14ac:dyDescent="0.15">
      <c r="AH21" s="241"/>
    </row>
    <row r="22" spans="12:34" x14ac:dyDescent="0.15"/>
    <row r="23" spans="12:34" x14ac:dyDescent="0.15"/>
    <row r="24" spans="12:34" x14ac:dyDescent="0.15">
      <c r="Q24" s="241"/>
    </row>
    <row r="25" spans="12:34" x14ac:dyDescent="0.15"/>
    <row r="26" spans="12:34" x14ac:dyDescent="0.15"/>
    <row r="27" spans="12:34" x14ac:dyDescent="0.15"/>
    <row r="28" spans="12:34" x14ac:dyDescent="0.15">
      <c r="O28" s="241"/>
      <c r="T28" s="241"/>
      <c r="AH28" s="241"/>
    </row>
    <row r="29" spans="12:34" x14ac:dyDescent="0.15"/>
    <row r="30" spans="12:34" x14ac:dyDescent="0.15"/>
    <row r="31" spans="12:34" x14ac:dyDescent="0.15">
      <c r="Q31" s="241"/>
    </row>
    <row r="32" spans="12:34" x14ac:dyDescent="0.15">
      <c r="L32" s="241"/>
    </row>
    <row r="33" spans="2:34" x14ac:dyDescent="0.15">
      <c r="C33" s="241"/>
      <c r="E33" s="241"/>
      <c r="G33" s="241"/>
      <c r="I33" s="241"/>
      <c r="X33" s="241"/>
    </row>
    <row r="34" spans="2:34" x14ac:dyDescent="0.15">
      <c r="B34" s="241"/>
      <c r="P34" s="241"/>
      <c r="R34" s="241"/>
      <c r="T34" s="241"/>
    </row>
    <row r="35" spans="2:34" x14ac:dyDescent="0.15">
      <c r="D35" s="241"/>
      <c r="W35" s="241"/>
      <c r="AC35" s="241"/>
      <c r="AD35" s="241"/>
      <c r="AE35" s="241"/>
      <c r="AF35" s="241"/>
      <c r="AG35" s="241"/>
      <c r="AH35" s="241"/>
    </row>
    <row r="36" spans="2:34" x14ac:dyDescent="0.15">
      <c r="H36" s="241"/>
      <c r="J36" s="241"/>
      <c r="K36" s="241"/>
      <c r="M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X40" s="241"/>
    </row>
    <row r="41" spans="2:34" x14ac:dyDescent="0.15">
      <c r="R41" s="241"/>
    </row>
    <row r="42" spans="2:34" x14ac:dyDescent="0.15">
      <c r="W42" s="241"/>
    </row>
    <row r="43" spans="2:34" x14ac:dyDescent="0.15">
      <c r="Y43" s="241"/>
      <c r="Z43" s="241"/>
      <c r="AA43" s="241"/>
      <c r="AB43" s="241"/>
      <c r="AC43" s="241"/>
      <c r="AD43" s="241"/>
      <c r="AE43" s="241"/>
      <c r="AF43" s="241"/>
      <c r="AG43" s="241"/>
      <c r="AH43" s="241"/>
    </row>
    <row r="44" spans="2:34" x14ac:dyDescent="0.15">
      <c r="AH44" s="241"/>
    </row>
    <row r="45" spans="2:34" x14ac:dyDescent="0.15">
      <c r="X45" s="241"/>
    </row>
    <row r="46" spans="2:34" x14ac:dyDescent="0.15"/>
    <row r="47" spans="2:34" x14ac:dyDescent="0.15"/>
    <row r="48" spans="2:34" x14ac:dyDescent="0.15">
      <c r="W48" s="241"/>
      <c r="Y48" s="241"/>
      <c r="Z48" s="241"/>
      <c r="AA48" s="241"/>
      <c r="AB48" s="241"/>
      <c r="AC48" s="241"/>
      <c r="AD48" s="241"/>
      <c r="AE48" s="241"/>
      <c r="AF48" s="241"/>
      <c r="AG48" s="241"/>
      <c r="AH48" s="241"/>
    </row>
    <row r="49" spans="28:34" x14ac:dyDescent="0.15"/>
    <row r="50" spans="28:34" x14ac:dyDescent="0.15">
      <c r="AE50" s="241"/>
      <c r="AF50" s="241"/>
      <c r="AG50" s="241"/>
      <c r="AH50" s="241"/>
    </row>
    <row r="51" spans="28:34" x14ac:dyDescent="0.15">
      <c r="AC51" s="241"/>
      <c r="AD51" s="241"/>
      <c r="AE51" s="241"/>
      <c r="AF51" s="241"/>
      <c r="AG51" s="241"/>
      <c r="AH51" s="241"/>
    </row>
    <row r="52" spans="28:34" x14ac:dyDescent="0.15"/>
    <row r="53" spans="28:34" x14ac:dyDescent="0.15">
      <c r="AF53" s="241"/>
      <c r="AG53" s="241"/>
      <c r="AH53" s="241"/>
    </row>
    <row r="54" spans="28:34" x14ac:dyDescent="0.15">
      <c r="AH54" s="241"/>
    </row>
    <row r="55" spans="28:34" x14ac:dyDescent="0.15"/>
    <row r="56" spans="28:34" x14ac:dyDescent="0.15">
      <c r="AB56" s="241"/>
      <c r="AC56" s="241"/>
      <c r="AD56" s="241"/>
      <c r="AE56" s="241"/>
      <c r="AF56" s="241"/>
      <c r="AG56" s="241"/>
      <c r="AH56" s="241"/>
    </row>
    <row r="57" spans="28:34" x14ac:dyDescent="0.15">
      <c r="AH57" s="241"/>
    </row>
    <row r="58" spans="28:34" x14ac:dyDescent="0.15">
      <c r="AH58" s="241"/>
    </row>
    <row r="59" spans="28:34" x14ac:dyDescent="0.15"/>
    <row r="60" spans="28:34" x14ac:dyDescent="0.15"/>
    <row r="61" spans="28:34" x14ac:dyDescent="0.15"/>
    <row r="62" spans="28:34" x14ac:dyDescent="0.15"/>
    <row r="63" spans="28:34" x14ac:dyDescent="0.15">
      <c r="AH63" s="241"/>
    </row>
    <row r="64" spans="28:34" x14ac:dyDescent="0.15">
      <c r="AG64" s="241"/>
      <c r="AH64" s="241"/>
    </row>
    <row r="65" spans="28:34" x14ac:dyDescent="0.15"/>
    <row r="66" spans="28:34" x14ac:dyDescent="0.15"/>
    <row r="67" spans="28:34" x14ac:dyDescent="0.15"/>
    <row r="68" spans="28:34" x14ac:dyDescent="0.15">
      <c r="AB68" s="241"/>
      <c r="AC68" s="241"/>
      <c r="AD68" s="241"/>
      <c r="AE68" s="241"/>
      <c r="AF68" s="241"/>
      <c r="AG68" s="241"/>
      <c r="AH68" s="241"/>
    </row>
    <row r="69" spans="28:34" x14ac:dyDescent="0.15">
      <c r="AF69" s="241"/>
      <c r="AG69" s="241"/>
      <c r="AH69" s="241"/>
    </row>
    <row r="70" spans="28:34" x14ac:dyDescent="0.15"/>
    <row r="71" spans="28:34" x14ac:dyDescent="0.15"/>
    <row r="72" spans="28:34" x14ac:dyDescent="0.15"/>
    <row r="73" spans="28:34" x14ac:dyDescent="0.15"/>
    <row r="74" spans="28:34" x14ac:dyDescent="0.15"/>
    <row r="75" spans="28:34" x14ac:dyDescent="0.15">
      <c r="AH75" s="241"/>
    </row>
    <row r="76" spans="28:34" x14ac:dyDescent="0.15">
      <c r="AF76" s="241"/>
      <c r="AG76" s="241"/>
      <c r="AH76" s="241"/>
    </row>
    <row r="77" spans="28:34" x14ac:dyDescent="0.15">
      <c r="AG77" s="241"/>
      <c r="AH77" s="241"/>
    </row>
    <row r="78" spans="28:34" x14ac:dyDescent="0.15"/>
    <row r="79" spans="28:34" x14ac:dyDescent="0.15"/>
    <row r="80" spans="28:34" x14ac:dyDescent="0.15"/>
    <row r="81" spans="25:34" x14ac:dyDescent="0.15"/>
    <row r="82" spans="25:34" x14ac:dyDescent="0.15">
      <c r="Y82" s="241"/>
    </row>
    <row r="83" spans="25:34" x14ac:dyDescent="0.15">
      <c r="Y83" s="241"/>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customHeight="1" x14ac:dyDescent="0.15"/>
    <row r="118" spans="34:34" ht="13.5" customHeight="1" x14ac:dyDescent="0.15"/>
    <row r="119" spans="34:34" ht="13.5" customHeight="1" x14ac:dyDescent="0.15"/>
    <row r="120" spans="34:34" ht="13.5" customHeight="1" x14ac:dyDescent="0.15">
      <c r="AH120" s="241"/>
    </row>
    <row r="121" spans="34:34" ht="13.5" customHeight="1" x14ac:dyDescent="0.15">
      <c r="AH121" s="241"/>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55" zoomScaleNormal="55" zoomScaleSheetLayoutView="55"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S2" s="241"/>
      <c r="AH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1"/>
    </row>
    <row r="18" spans="12:34" x14ac:dyDescent="0.15"/>
    <row r="19" spans="12:34" x14ac:dyDescent="0.15"/>
    <row r="20" spans="12:34" x14ac:dyDescent="0.15">
      <c r="AH20" s="241"/>
    </row>
    <row r="21" spans="12:34" x14ac:dyDescent="0.15">
      <c r="AH21" s="241"/>
    </row>
    <row r="22" spans="12:34" x14ac:dyDescent="0.15"/>
    <row r="23" spans="12:34" x14ac:dyDescent="0.15"/>
    <row r="24" spans="12:34" x14ac:dyDescent="0.15">
      <c r="Q24" s="241"/>
    </row>
    <row r="25" spans="12:34" x14ac:dyDescent="0.15"/>
    <row r="26" spans="12:34" x14ac:dyDescent="0.15"/>
    <row r="27" spans="12:34" x14ac:dyDescent="0.15"/>
    <row r="28" spans="12:34" x14ac:dyDescent="0.15">
      <c r="O28" s="241"/>
      <c r="T28" s="241"/>
      <c r="AH28" s="241"/>
    </row>
    <row r="29" spans="12:34" x14ac:dyDescent="0.15"/>
    <row r="30" spans="12:34" x14ac:dyDescent="0.15"/>
    <row r="31" spans="12:34" x14ac:dyDescent="0.15">
      <c r="Q31" s="241"/>
    </row>
    <row r="32" spans="12:34" x14ac:dyDescent="0.15">
      <c r="L32" s="241"/>
    </row>
    <row r="33" spans="2:34" x14ac:dyDescent="0.15">
      <c r="C33" s="241"/>
      <c r="E33" s="241"/>
      <c r="G33" s="241"/>
      <c r="I33" s="241"/>
      <c r="X33" s="241"/>
    </row>
    <row r="34" spans="2:34" x14ac:dyDescent="0.15">
      <c r="B34" s="241"/>
      <c r="P34" s="241"/>
      <c r="R34" s="241"/>
      <c r="T34" s="241"/>
    </row>
    <row r="35" spans="2:34" x14ac:dyDescent="0.15">
      <c r="D35" s="241"/>
      <c r="W35" s="241"/>
      <c r="AC35" s="241"/>
      <c r="AD35" s="241"/>
      <c r="AE35" s="241"/>
      <c r="AF35" s="241"/>
      <c r="AG35" s="241"/>
      <c r="AH35" s="241"/>
    </row>
    <row r="36" spans="2:34" x14ac:dyDescent="0.15">
      <c r="H36" s="241"/>
      <c r="J36" s="241"/>
      <c r="K36" s="241"/>
      <c r="M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X40" s="241"/>
    </row>
    <row r="41" spans="2:34" x14ac:dyDescent="0.15">
      <c r="R41" s="241"/>
    </row>
    <row r="42" spans="2:34" x14ac:dyDescent="0.15">
      <c r="W42" s="241"/>
    </row>
    <row r="43" spans="2:34" x14ac:dyDescent="0.15">
      <c r="Y43" s="241"/>
      <c r="Z43" s="241"/>
      <c r="AA43" s="241"/>
      <c r="AB43" s="241"/>
      <c r="AC43" s="241"/>
      <c r="AD43" s="241"/>
      <c r="AE43" s="241"/>
      <c r="AF43" s="241"/>
      <c r="AG43" s="241"/>
      <c r="AH43" s="241"/>
    </row>
    <row r="44" spans="2:34" x14ac:dyDescent="0.15">
      <c r="AH44" s="241"/>
    </row>
    <row r="45" spans="2:34" x14ac:dyDescent="0.15">
      <c r="X45" s="241"/>
    </row>
    <row r="46" spans="2:34" x14ac:dyDescent="0.15"/>
    <row r="47" spans="2:34" x14ac:dyDescent="0.15"/>
    <row r="48" spans="2:34" x14ac:dyDescent="0.15">
      <c r="W48" s="241"/>
      <c r="Y48" s="241"/>
      <c r="Z48" s="241"/>
      <c r="AA48" s="241"/>
      <c r="AB48" s="241"/>
      <c r="AC48" s="241"/>
      <c r="AD48" s="241"/>
      <c r="AE48" s="241"/>
      <c r="AF48" s="241"/>
      <c r="AG48" s="241"/>
      <c r="AH48" s="241"/>
    </row>
    <row r="49" spans="28:34" x14ac:dyDescent="0.15"/>
    <row r="50" spans="28:34" x14ac:dyDescent="0.15">
      <c r="AE50" s="241"/>
      <c r="AF50" s="241"/>
      <c r="AG50" s="241"/>
      <c r="AH50" s="241"/>
    </row>
    <row r="51" spans="28:34" x14ac:dyDescent="0.15">
      <c r="AC51" s="241"/>
      <c r="AD51" s="241"/>
      <c r="AE51" s="241"/>
      <c r="AF51" s="241"/>
      <c r="AG51" s="241"/>
      <c r="AH51" s="241"/>
    </row>
    <row r="52" spans="28:34" x14ac:dyDescent="0.15"/>
    <row r="53" spans="28:34" x14ac:dyDescent="0.15">
      <c r="AF53" s="241"/>
      <c r="AG53" s="241"/>
      <c r="AH53" s="241"/>
    </row>
    <row r="54" spans="28:34" x14ac:dyDescent="0.15">
      <c r="AH54" s="241"/>
    </row>
    <row r="55" spans="28:34" x14ac:dyDescent="0.15"/>
    <row r="56" spans="28:34" x14ac:dyDescent="0.15">
      <c r="AB56" s="241"/>
      <c r="AC56" s="241"/>
      <c r="AD56" s="241"/>
      <c r="AE56" s="241"/>
      <c r="AF56" s="241"/>
      <c r="AG56" s="241"/>
      <c r="AH56" s="241"/>
    </row>
    <row r="57" spans="28:34" x14ac:dyDescent="0.15">
      <c r="AH57" s="241"/>
    </row>
    <row r="58" spans="28:34" x14ac:dyDescent="0.15">
      <c r="AH58" s="241"/>
    </row>
    <row r="59" spans="28:34" x14ac:dyDescent="0.15">
      <c r="AG59" s="241"/>
      <c r="AH59" s="241"/>
    </row>
    <row r="60" spans="28:34" x14ac:dyDescent="0.15"/>
    <row r="61" spans="28:34" x14ac:dyDescent="0.15"/>
    <row r="62" spans="28:34" x14ac:dyDescent="0.15"/>
    <row r="63" spans="28:34" x14ac:dyDescent="0.15">
      <c r="AH63" s="241"/>
    </row>
    <row r="64" spans="28:34" x14ac:dyDescent="0.15">
      <c r="AG64" s="241"/>
      <c r="AH64" s="241"/>
    </row>
    <row r="65" spans="28:34" x14ac:dyDescent="0.15"/>
    <row r="66" spans="28:34" x14ac:dyDescent="0.15"/>
    <row r="67" spans="28:34" x14ac:dyDescent="0.15"/>
    <row r="68" spans="28:34" x14ac:dyDescent="0.15">
      <c r="AB68" s="241"/>
      <c r="AC68" s="241"/>
      <c r="AD68" s="241"/>
      <c r="AE68" s="241"/>
      <c r="AF68" s="241"/>
      <c r="AG68" s="241"/>
      <c r="AH68" s="241"/>
    </row>
    <row r="69" spans="28:34" x14ac:dyDescent="0.15">
      <c r="AF69" s="241"/>
      <c r="AG69" s="241"/>
      <c r="AH69" s="241"/>
    </row>
    <row r="70" spans="28:34" x14ac:dyDescent="0.15"/>
    <row r="71" spans="28:34" x14ac:dyDescent="0.15"/>
    <row r="72" spans="28:34" x14ac:dyDescent="0.15"/>
    <row r="73" spans="28:34" x14ac:dyDescent="0.15"/>
    <row r="74" spans="28:34" x14ac:dyDescent="0.15"/>
    <row r="75" spans="28:34" x14ac:dyDescent="0.15">
      <c r="AH75" s="241"/>
    </row>
    <row r="76" spans="28:34" x14ac:dyDescent="0.15">
      <c r="AF76" s="241"/>
      <c r="AG76" s="241"/>
      <c r="AH76" s="241"/>
    </row>
    <row r="77" spans="28:34" x14ac:dyDescent="0.15">
      <c r="AG77" s="241"/>
      <c r="AH77" s="241"/>
    </row>
    <row r="78" spans="28:34" x14ac:dyDescent="0.15"/>
    <row r="79" spans="28:34" x14ac:dyDescent="0.15"/>
    <row r="80" spans="28:34" x14ac:dyDescent="0.15"/>
    <row r="81" spans="25:34" x14ac:dyDescent="0.15"/>
    <row r="82" spans="25:34" x14ac:dyDescent="0.15">
      <c r="Y82" s="241"/>
    </row>
    <row r="83" spans="25:34" x14ac:dyDescent="0.15">
      <c r="Y83" s="241"/>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customHeight="1" x14ac:dyDescent="0.15"/>
    <row r="118" spans="34:34" ht="13.5" customHeight="1" x14ac:dyDescent="0.15"/>
    <row r="119" spans="34:34" ht="13.5" customHeight="1" x14ac:dyDescent="0.15"/>
    <row r="120" spans="34:34" ht="13.5" customHeight="1" x14ac:dyDescent="0.15">
      <c r="AH120" s="241"/>
    </row>
    <row r="121" spans="34:34" ht="13.5" customHeight="1" x14ac:dyDescent="0.15">
      <c r="AH121" s="241"/>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527</v>
      </c>
      <c r="G2" s="111"/>
      <c r="H2" s="112"/>
    </row>
    <row r="3" spans="1:8" x14ac:dyDescent="0.15">
      <c r="A3" s="108" t="s">
        <v>520</v>
      </c>
      <c r="B3" s="113"/>
      <c r="C3" s="114"/>
      <c r="D3" s="115">
        <v>55605</v>
      </c>
      <c r="E3" s="116"/>
      <c r="F3" s="117">
        <v>36765</v>
      </c>
      <c r="G3" s="118"/>
      <c r="H3" s="119"/>
    </row>
    <row r="4" spans="1:8" x14ac:dyDescent="0.15">
      <c r="A4" s="120"/>
      <c r="B4" s="121"/>
      <c r="C4" s="122"/>
      <c r="D4" s="123">
        <v>26480</v>
      </c>
      <c r="E4" s="124"/>
      <c r="F4" s="125">
        <v>20975</v>
      </c>
      <c r="G4" s="126"/>
      <c r="H4" s="127"/>
    </row>
    <row r="5" spans="1:8" x14ac:dyDescent="0.15">
      <c r="A5" s="108" t="s">
        <v>522</v>
      </c>
      <c r="B5" s="113"/>
      <c r="C5" s="114"/>
      <c r="D5" s="115">
        <v>66412</v>
      </c>
      <c r="E5" s="116"/>
      <c r="F5" s="117">
        <v>39052</v>
      </c>
      <c r="G5" s="118"/>
      <c r="H5" s="119"/>
    </row>
    <row r="6" spans="1:8" x14ac:dyDescent="0.15">
      <c r="A6" s="120"/>
      <c r="B6" s="121"/>
      <c r="C6" s="122"/>
      <c r="D6" s="123">
        <v>30939</v>
      </c>
      <c r="E6" s="124"/>
      <c r="F6" s="125">
        <v>21186</v>
      </c>
      <c r="G6" s="126"/>
      <c r="H6" s="127"/>
    </row>
    <row r="7" spans="1:8" x14ac:dyDescent="0.15">
      <c r="A7" s="108" t="s">
        <v>523</v>
      </c>
      <c r="B7" s="113"/>
      <c r="C7" s="114"/>
      <c r="D7" s="115">
        <v>66871</v>
      </c>
      <c r="E7" s="116"/>
      <c r="F7" s="117">
        <v>41235</v>
      </c>
      <c r="G7" s="118"/>
      <c r="H7" s="119"/>
    </row>
    <row r="8" spans="1:8" x14ac:dyDescent="0.15">
      <c r="A8" s="120"/>
      <c r="B8" s="121"/>
      <c r="C8" s="122"/>
      <c r="D8" s="123">
        <v>32964</v>
      </c>
      <c r="E8" s="124"/>
      <c r="F8" s="125">
        <v>22086</v>
      </c>
      <c r="G8" s="126"/>
      <c r="H8" s="127"/>
    </row>
    <row r="9" spans="1:8" x14ac:dyDescent="0.15">
      <c r="A9" s="108" t="s">
        <v>524</v>
      </c>
      <c r="B9" s="113"/>
      <c r="C9" s="114"/>
      <c r="D9" s="115">
        <v>55136</v>
      </c>
      <c r="E9" s="116"/>
      <c r="F9" s="117">
        <v>41862</v>
      </c>
      <c r="G9" s="118"/>
      <c r="H9" s="119"/>
    </row>
    <row r="10" spans="1:8" x14ac:dyDescent="0.15">
      <c r="A10" s="120"/>
      <c r="B10" s="121"/>
      <c r="C10" s="122"/>
      <c r="D10" s="123">
        <v>27312</v>
      </c>
      <c r="E10" s="124"/>
      <c r="F10" s="125">
        <v>23710</v>
      </c>
      <c r="G10" s="126"/>
      <c r="H10" s="127"/>
    </row>
    <row r="11" spans="1:8" x14ac:dyDescent="0.15">
      <c r="A11" s="108" t="s">
        <v>525</v>
      </c>
      <c r="B11" s="113"/>
      <c r="C11" s="114"/>
      <c r="D11" s="115">
        <v>49635</v>
      </c>
      <c r="E11" s="116"/>
      <c r="F11" s="117">
        <v>43554</v>
      </c>
      <c r="G11" s="118"/>
      <c r="H11" s="119"/>
    </row>
    <row r="12" spans="1:8" x14ac:dyDescent="0.15">
      <c r="A12" s="120"/>
      <c r="B12" s="121"/>
      <c r="C12" s="128"/>
      <c r="D12" s="123">
        <v>24696</v>
      </c>
      <c r="E12" s="124"/>
      <c r="F12" s="125">
        <v>24811</v>
      </c>
      <c r="G12" s="126"/>
      <c r="H12" s="127"/>
    </row>
    <row r="13" spans="1:8" x14ac:dyDescent="0.15">
      <c r="A13" s="108"/>
      <c r="B13" s="113"/>
      <c r="C13" s="129"/>
      <c r="D13" s="130">
        <v>58732</v>
      </c>
      <c r="E13" s="131"/>
      <c r="F13" s="132">
        <v>40494</v>
      </c>
      <c r="G13" s="133"/>
      <c r="H13" s="119"/>
    </row>
    <row r="14" spans="1:8" x14ac:dyDescent="0.15">
      <c r="A14" s="120"/>
      <c r="B14" s="121"/>
      <c r="C14" s="122"/>
      <c r="D14" s="123">
        <v>28478</v>
      </c>
      <c r="E14" s="124"/>
      <c r="F14" s="125">
        <v>22554</v>
      </c>
      <c r="G14" s="126"/>
      <c r="H14" s="127"/>
    </row>
    <row r="17" spans="1:11" x14ac:dyDescent="0.15">
      <c r="A17" s="104" t="s">
        <v>40</v>
      </c>
    </row>
    <row r="18" spans="1:11" x14ac:dyDescent="0.15">
      <c r="A18" s="134"/>
      <c r="B18" s="134" t="str">
        <f>実質収支比率等に係る経年分析!F$46</f>
        <v>H23</v>
      </c>
      <c r="C18" s="134" t="str">
        <f>実質収支比率等に係る経年分析!G$46</f>
        <v>H24</v>
      </c>
      <c r="D18" s="134" t="str">
        <f>実質収支比率等に係る経年分析!H$46</f>
        <v>H25</v>
      </c>
      <c r="E18" s="134" t="str">
        <f>実質収支比率等に係る経年分析!I$46</f>
        <v>H26</v>
      </c>
      <c r="F18" s="134" t="str">
        <f>実質収支比率等に係る経年分析!J$46</f>
        <v>H27</v>
      </c>
    </row>
    <row r="19" spans="1:11" x14ac:dyDescent="0.15">
      <c r="A19" s="134" t="s">
        <v>41</v>
      </c>
      <c r="B19" s="134">
        <f>ROUND(VALUE(SUBSTITUTE(実質収支比率等に係る経年分析!F$48,"▲","-")),2)</f>
        <v>6.09</v>
      </c>
      <c r="C19" s="134">
        <f>ROUND(VALUE(SUBSTITUTE(実質収支比率等に係る経年分析!G$48,"▲","-")),2)</f>
        <v>5.76</v>
      </c>
      <c r="D19" s="134">
        <f>ROUND(VALUE(SUBSTITUTE(実質収支比率等に係る経年分析!H$48,"▲","-")),2)</f>
        <v>5.18</v>
      </c>
      <c r="E19" s="134">
        <f>ROUND(VALUE(SUBSTITUTE(実質収支比率等に係る経年分析!I$48,"▲","-")),2)</f>
        <v>4.67</v>
      </c>
      <c r="F19" s="134">
        <f>ROUND(VALUE(SUBSTITUTE(実質収支比率等に係る経年分析!J$48,"▲","-")),2)</f>
        <v>6.94</v>
      </c>
    </row>
    <row r="20" spans="1:11" x14ac:dyDescent="0.15">
      <c r="A20" s="134" t="s">
        <v>42</v>
      </c>
      <c r="B20" s="134">
        <f>ROUND(VALUE(SUBSTITUTE(実質収支比率等に係る経年分析!F$47,"▲","-")),2)</f>
        <v>14.2</v>
      </c>
      <c r="C20" s="134">
        <f>ROUND(VALUE(SUBSTITUTE(実質収支比率等に係る経年分析!G$47,"▲","-")),2)</f>
        <v>8.9499999999999993</v>
      </c>
      <c r="D20" s="134">
        <f>ROUND(VALUE(SUBSTITUTE(実質収支比率等に係る経年分析!H$47,"▲","-")),2)</f>
        <v>8.57</v>
      </c>
      <c r="E20" s="134">
        <f>ROUND(VALUE(SUBSTITUTE(実質収支比率等に係る経年分析!I$47,"▲","-")),2)</f>
        <v>7.57</v>
      </c>
      <c r="F20" s="134">
        <f>ROUND(VALUE(SUBSTITUTE(実質収支比率等に係る経年分析!J$47,"▲","-")),2)</f>
        <v>8.31</v>
      </c>
    </row>
    <row r="21" spans="1:11" x14ac:dyDescent="0.15">
      <c r="A21" s="134" t="s">
        <v>43</v>
      </c>
      <c r="B21" s="134">
        <f>IF(ISNUMBER(VALUE(SUBSTITUTE(実質収支比率等に係る経年分析!F$49,"▲","-"))),ROUND(VALUE(SUBSTITUTE(実質収支比率等に係る経年分析!F$49,"▲","-")),2),NA())</f>
        <v>2.36</v>
      </c>
      <c r="C21" s="134">
        <f>IF(ISNUMBER(VALUE(SUBSTITUTE(実質収支比率等に係る経年分析!G$49,"▲","-"))),ROUND(VALUE(SUBSTITUTE(実質収支比率等に係る経年分析!G$49,"▲","-")),2),NA())</f>
        <v>-5.83</v>
      </c>
      <c r="D21" s="134">
        <f>IF(ISNUMBER(VALUE(SUBSTITUTE(実質収支比率等に係る経年分析!H$49,"▲","-"))),ROUND(VALUE(SUBSTITUTE(実質収支比率等に係る経年分析!H$49,"▲","-")),2),NA())</f>
        <v>-0.93</v>
      </c>
      <c r="E21" s="134">
        <f>IF(ISNUMBER(VALUE(SUBSTITUTE(実質収支比率等に係る経年分析!I$49,"▲","-"))),ROUND(VALUE(SUBSTITUTE(実質収支比率等に係る経年分析!I$49,"▲","-")),2),NA())</f>
        <v>-1.55</v>
      </c>
      <c r="F21" s="134">
        <f>IF(ISNUMBER(VALUE(SUBSTITUTE(実質収支比率等に係る経年分析!J$49,"▲","-"))),ROUND(VALUE(SUBSTITUTE(実質収支比率等に係る経年分析!J$49,"▲","-")),2),NA())</f>
        <v>3.1</v>
      </c>
    </row>
    <row r="24" spans="1:11" x14ac:dyDescent="0.15">
      <c r="A24" s="104" t="s">
        <v>44</v>
      </c>
    </row>
    <row r="25" spans="1:11" x14ac:dyDescent="0.15">
      <c r="A25" s="135"/>
      <c r="B25" s="135" t="str">
        <f>連結実質赤字比率に係る赤字・黒字の構成分析!F$33</f>
        <v>H23</v>
      </c>
      <c r="C25" s="135"/>
      <c r="D25" s="135" t="str">
        <f>連結実質赤字比率に係る赤字・黒字の構成分析!G$33</f>
        <v>H24</v>
      </c>
      <c r="E25" s="135"/>
      <c r="F25" s="135" t="str">
        <f>連結実質赤字比率に係る赤字・黒字の構成分析!H$33</f>
        <v>H25</v>
      </c>
      <c r="G25" s="135"/>
      <c r="H25" s="135" t="str">
        <f>連結実質赤字比率に係る赤字・黒字の構成分析!I$33</f>
        <v>H26</v>
      </c>
      <c r="I25" s="135"/>
      <c r="J25" s="135" t="str">
        <f>連結実質赤字比率に係る赤字・黒字の構成分析!J$33</f>
        <v>H27</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0.65</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0.78</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0.56999999999999995</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0.94</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0.5</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競輪事業特別会計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0.33</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0.24</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0.34</v>
      </c>
    </row>
    <row r="30" spans="1:11" x14ac:dyDescent="0.15">
      <c r="A30" s="135" t="str">
        <f>IF(連結実質赤字比率に係る赤字・黒字の構成分析!C$40="",NA(),連結実質赤字比率に係る赤字・黒字の構成分析!C$40)</f>
        <v>国民健康保険事業特別会計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0.03</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0.04</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0.48</v>
      </c>
    </row>
    <row r="31" spans="1:11" x14ac:dyDescent="0.15">
      <c r="A31" s="135" t="str">
        <f>IF(連結実質赤字比率に係る赤字・黒字の構成分析!C$39="",NA(),連結実質赤字比率に係る赤字・黒字の構成分析!C$39)</f>
        <v>卸売市場事業特別会計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0.82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0.77</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0.76</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0.76</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0.75</v>
      </c>
    </row>
    <row r="32" spans="1:11" x14ac:dyDescent="0.15">
      <c r="A32" s="135" t="str">
        <f>IF(連結実質赤字比率に係る赤字・黒字の構成分析!C$38="",NA(),連結実質赤字比率に係る赤字・黒字の構成分析!C$38)</f>
        <v>交通事業会計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1.64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1.61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1.47</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0.99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1.52</v>
      </c>
    </row>
    <row r="33" spans="1:16" x14ac:dyDescent="0.15">
      <c r="A33" s="135" t="str">
        <f>IF(連結実質赤字比率に係る赤字・黒字の構成分析!C$37="",NA(),連結実質赤字比率に係る赤字・黒字の構成分析!C$37)</f>
        <v>下水道事業会計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4.55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4.75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4.9400000000000004</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4.96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4.96</v>
      </c>
    </row>
    <row r="34" spans="1:16" x14ac:dyDescent="0.15">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5.82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5.59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5.07</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4.47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6.77</v>
      </c>
    </row>
    <row r="35" spans="1:16" x14ac:dyDescent="0.15">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5.47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6.81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7.62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8.0500000000000007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7.46</v>
      </c>
    </row>
    <row r="36" spans="1:16" x14ac:dyDescent="0.15">
      <c r="A36" s="135" t="str">
        <f>IF(連結実質赤字比率に係る赤字・黒字の構成分析!C$34="",NA(),連結実質赤字比率に係る赤字・黒字の構成分析!C$34)</f>
        <v>病院事業会計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9.06</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9.6999999999999993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9.9499999999999993</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9.76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8.73</v>
      </c>
    </row>
    <row r="39" spans="1:16" x14ac:dyDescent="0.15">
      <c r="A39" s="104" t="s">
        <v>47</v>
      </c>
    </row>
    <row r="40" spans="1:16" x14ac:dyDescent="0.15">
      <c r="A40" s="136"/>
      <c r="B40" s="136" t="str">
        <f>'実質公債費比率（分子）の構造'!K$44</f>
        <v>H23</v>
      </c>
      <c r="C40" s="136"/>
      <c r="D40" s="136"/>
      <c r="E40" s="136" t="str">
        <f>'実質公債費比率（分子）の構造'!L$44</f>
        <v>H24</v>
      </c>
      <c r="F40" s="136"/>
      <c r="G40" s="136"/>
      <c r="H40" s="136" t="str">
        <f>'実質公債費比率（分子）の構造'!M$44</f>
        <v>H25</v>
      </c>
      <c r="I40" s="136"/>
      <c r="J40" s="136"/>
      <c r="K40" s="136" t="str">
        <f>'実質公債費比率（分子）の構造'!N$44</f>
        <v>H26</v>
      </c>
      <c r="L40" s="136"/>
      <c r="M40" s="136"/>
      <c r="N40" s="136" t="str">
        <f>'実質公債費比率（分子）の構造'!O$44</f>
        <v>H27</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11788</v>
      </c>
      <c r="E42" s="136"/>
      <c r="F42" s="136"/>
      <c r="G42" s="136">
        <f>'実質公債費比率（分子）の構造'!L$52</f>
        <v>11833</v>
      </c>
      <c r="H42" s="136"/>
      <c r="I42" s="136"/>
      <c r="J42" s="136">
        <f>'実質公債費比率（分子）の構造'!M$52</f>
        <v>12147</v>
      </c>
      <c r="K42" s="136"/>
      <c r="L42" s="136"/>
      <c r="M42" s="136">
        <f>'実質公債費比率（分子）の構造'!N$52</f>
        <v>12215</v>
      </c>
      <c r="N42" s="136"/>
      <c r="O42" s="136"/>
      <c r="P42" s="136">
        <f>'実質公債費比率（分子）の構造'!O$52</f>
        <v>12509</v>
      </c>
    </row>
    <row r="43" spans="1:16" x14ac:dyDescent="0.15">
      <c r="A43" s="136" t="s">
        <v>51</v>
      </c>
      <c r="B43" s="136">
        <f>'実質公債費比率（分子）の構造'!K$51</f>
        <v>0</v>
      </c>
      <c r="C43" s="136"/>
      <c r="D43" s="136"/>
      <c r="E43" s="136">
        <f>'実質公債費比率（分子）の構造'!L$51</f>
        <v>0</v>
      </c>
      <c r="F43" s="136"/>
      <c r="G43" s="136"/>
      <c r="H43" s="136">
        <f>'実質公債費比率（分子）の構造'!M$51</f>
        <v>1</v>
      </c>
      <c r="I43" s="136"/>
      <c r="J43" s="136"/>
      <c r="K43" s="136">
        <f>'実質公債費比率（分子）の構造'!N$51</f>
        <v>1</v>
      </c>
      <c r="L43" s="136"/>
      <c r="M43" s="136"/>
      <c r="N43" s="136">
        <f>'実質公債費比率（分子）の構造'!O$51</f>
        <v>0</v>
      </c>
      <c r="O43" s="136"/>
      <c r="P43" s="136"/>
    </row>
    <row r="44" spans="1:16" x14ac:dyDescent="0.15">
      <c r="A44" s="136" t="s">
        <v>52</v>
      </c>
      <c r="B44" s="136">
        <f>'実質公債費比率（分子）の構造'!K$50</f>
        <v>753</v>
      </c>
      <c r="C44" s="136"/>
      <c r="D44" s="136"/>
      <c r="E44" s="136">
        <f>'実質公債費比率（分子）の構造'!L$50</f>
        <v>729</v>
      </c>
      <c r="F44" s="136"/>
      <c r="G44" s="136"/>
      <c r="H44" s="136">
        <f>'実質公債費比率（分子）の構造'!M$50</f>
        <v>790</v>
      </c>
      <c r="I44" s="136"/>
      <c r="J44" s="136"/>
      <c r="K44" s="136">
        <f>'実質公債費比率（分子）の構造'!N$50</f>
        <v>582</v>
      </c>
      <c r="L44" s="136"/>
      <c r="M44" s="136"/>
      <c r="N44" s="136">
        <f>'実質公債費比率（分子）の構造'!O$50</f>
        <v>281</v>
      </c>
      <c r="O44" s="136"/>
      <c r="P44" s="136"/>
    </row>
    <row r="45" spans="1:16" x14ac:dyDescent="0.15">
      <c r="A45" s="136" t="s">
        <v>53</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x14ac:dyDescent="0.15">
      <c r="A46" s="136" t="s">
        <v>54</v>
      </c>
      <c r="B46" s="136">
        <f>'実質公債費比率（分子）の構造'!K$48</f>
        <v>2694</v>
      </c>
      <c r="C46" s="136"/>
      <c r="D46" s="136"/>
      <c r="E46" s="136">
        <f>'実質公債費比率（分子）の構造'!L$48</f>
        <v>2776</v>
      </c>
      <c r="F46" s="136"/>
      <c r="G46" s="136"/>
      <c r="H46" s="136">
        <f>'実質公債費比率（分子）の構造'!M$48</f>
        <v>2609</v>
      </c>
      <c r="I46" s="136"/>
      <c r="J46" s="136"/>
      <c r="K46" s="136">
        <f>'実質公債費比率（分子）の構造'!N$48</f>
        <v>2785</v>
      </c>
      <c r="L46" s="136"/>
      <c r="M46" s="136"/>
      <c r="N46" s="136">
        <f>'実質公債費比率（分子）の構造'!O$48</f>
        <v>2830</v>
      </c>
      <c r="O46" s="136"/>
      <c r="P46" s="136"/>
    </row>
    <row r="47" spans="1:16" x14ac:dyDescent="0.15">
      <c r="A47" s="136" t="s">
        <v>55</v>
      </c>
      <c r="B47" s="136">
        <f>'実質公債費比率（分子）の構造'!K$47</f>
        <v>63</v>
      </c>
      <c r="C47" s="136"/>
      <c r="D47" s="136"/>
      <c r="E47" s="136">
        <f>'実質公債費比率（分子）の構造'!L$47</f>
        <v>83</v>
      </c>
      <c r="F47" s="136"/>
      <c r="G47" s="136"/>
      <c r="H47" s="136">
        <f>'実質公債費比率（分子）の構造'!M$47</f>
        <v>103</v>
      </c>
      <c r="I47" s="136"/>
      <c r="J47" s="136"/>
      <c r="K47" s="136">
        <f>'実質公債費比率（分子）の構造'!N$47</f>
        <v>123</v>
      </c>
      <c r="L47" s="136"/>
      <c r="M47" s="136"/>
      <c r="N47" s="136">
        <f>'実質公債費比率（分子）の構造'!O$47</f>
        <v>143</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14332</v>
      </c>
      <c r="C49" s="136"/>
      <c r="D49" s="136"/>
      <c r="E49" s="136">
        <f>'実質公債費比率（分子）の構造'!L$45</f>
        <v>13864</v>
      </c>
      <c r="F49" s="136"/>
      <c r="G49" s="136"/>
      <c r="H49" s="136">
        <f>'実質公債費比率（分子）の構造'!M$45</f>
        <v>13603</v>
      </c>
      <c r="I49" s="136"/>
      <c r="J49" s="136"/>
      <c r="K49" s="136">
        <f>'実質公債費比率（分子）の構造'!N$45</f>
        <v>13208</v>
      </c>
      <c r="L49" s="136"/>
      <c r="M49" s="136"/>
      <c r="N49" s="136">
        <f>'実質公債費比率（分子）の構造'!O$45</f>
        <v>12456</v>
      </c>
      <c r="O49" s="136"/>
      <c r="P49" s="136"/>
    </row>
    <row r="50" spans="1:16" x14ac:dyDescent="0.15">
      <c r="A50" s="136" t="s">
        <v>58</v>
      </c>
      <c r="B50" s="136" t="e">
        <f>NA()</f>
        <v>#N/A</v>
      </c>
      <c r="C50" s="136">
        <f>IF(ISNUMBER('実質公債費比率（分子）の構造'!K$53),'実質公債費比率（分子）の構造'!K$53,NA())</f>
        <v>6054</v>
      </c>
      <c r="D50" s="136" t="e">
        <f>NA()</f>
        <v>#N/A</v>
      </c>
      <c r="E50" s="136" t="e">
        <f>NA()</f>
        <v>#N/A</v>
      </c>
      <c r="F50" s="136">
        <f>IF(ISNUMBER('実質公債費比率（分子）の構造'!L$53),'実質公債費比率（分子）の構造'!L$53,NA())</f>
        <v>5619</v>
      </c>
      <c r="G50" s="136" t="e">
        <f>NA()</f>
        <v>#N/A</v>
      </c>
      <c r="H50" s="136" t="e">
        <f>NA()</f>
        <v>#N/A</v>
      </c>
      <c r="I50" s="136">
        <f>IF(ISNUMBER('実質公債費比率（分子）の構造'!M$53),'実質公債費比率（分子）の構造'!M$53,NA())</f>
        <v>4959</v>
      </c>
      <c r="J50" s="136" t="e">
        <f>NA()</f>
        <v>#N/A</v>
      </c>
      <c r="K50" s="136" t="e">
        <f>NA()</f>
        <v>#N/A</v>
      </c>
      <c r="L50" s="136">
        <f>IF(ISNUMBER('実質公債費比率（分子）の構造'!N$53),'実質公債費比率（分子）の構造'!N$53,NA())</f>
        <v>4484</v>
      </c>
      <c r="M50" s="136" t="e">
        <f>NA()</f>
        <v>#N/A</v>
      </c>
      <c r="N50" s="136" t="e">
        <f>NA()</f>
        <v>#N/A</v>
      </c>
      <c r="O50" s="136">
        <f>IF(ISNUMBER('実質公債費比率（分子）の構造'!O$53),'実質公債費比率（分子）の構造'!O$53,NA())</f>
        <v>3201</v>
      </c>
      <c r="P50" s="136" t="e">
        <f>NA()</f>
        <v>#N/A</v>
      </c>
    </row>
    <row r="53" spans="1:16" x14ac:dyDescent="0.15">
      <c r="A53" s="104" t="s">
        <v>59</v>
      </c>
    </row>
    <row r="54" spans="1:16" x14ac:dyDescent="0.15">
      <c r="A54" s="135"/>
      <c r="B54" s="135" t="str">
        <f>'将来負担比率（分子）の構造'!I$40</f>
        <v>H23</v>
      </c>
      <c r="C54" s="135"/>
      <c r="D54" s="135"/>
      <c r="E54" s="135" t="str">
        <f>'将来負担比率（分子）の構造'!J$40</f>
        <v>H24</v>
      </c>
      <c r="F54" s="135"/>
      <c r="G54" s="135"/>
      <c r="H54" s="135" t="str">
        <f>'将来負担比率（分子）の構造'!K$40</f>
        <v>H25</v>
      </c>
      <c r="I54" s="135"/>
      <c r="J54" s="135"/>
      <c r="K54" s="135" t="str">
        <f>'将来負担比率（分子）の構造'!L$40</f>
        <v>H26</v>
      </c>
      <c r="L54" s="135"/>
      <c r="M54" s="135"/>
      <c r="N54" s="135" t="str">
        <f>'将来負担比率（分子）の構造'!M$40</f>
        <v>H27</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35</v>
      </c>
      <c r="B56" s="135"/>
      <c r="C56" s="135"/>
      <c r="D56" s="135">
        <f>'将来負担比率（分子）の構造'!I$51</f>
        <v>95760</v>
      </c>
      <c r="E56" s="135"/>
      <c r="F56" s="135"/>
      <c r="G56" s="135">
        <f>'将来負担比率（分子）の構造'!J$51</f>
        <v>96097</v>
      </c>
      <c r="H56" s="135"/>
      <c r="I56" s="135"/>
      <c r="J56" s="135">
        <f>'将来負担比率（分子）の構造'!K$51</f>
        <v>97553</v>
      </c>
      <c r="K56" s="135"/>
      <c r="L56" s="135"/>
      <c r="M56" s="135">
        <f>'将来負担比率（分子）の構造'!L$51</f>
        <v>96636</v>
      </c>
      <c r="N56" s="135"/>
      <c r="O56" s="135"/>
      <c r="P56" s="135">
        <f>'将来負担比率（分子）の構造'!M$51</f>
        <v>95799</v>
      </c>
    </row>
    <row r="57" spans="1:16" x14ac:dyDescent="0.15">
      <c r="A57" s="135" t="s">
        <v>34</v>
      </c>
      <c r="B57" s="135"/>
      <c r="C57" s="135"/>
      <c r="D57" s="135">
        <f>'将来負担比率（分子）の構造'!I$50</f>
        <v>23493</v>
      </c>
      <c r="E57" s="135"/>
      <c r="F57" s="135"/>
      <c r="G57" s="135">
        <f>'将来負担比率（分子）の構造'!J$50</f>
        <v>22778</v>
      </c>
      <c r="H57" s="135"/>
      <c r="I57" s="135"/>
      <c r="J57" s="135">
        <f>'将来負担比率（分子）の構造'!K$50</f>
        <v>22192</v>
      </c>
      <c r="K57" s="135"/>
      <c r="L57" s="135"/>
      <c r="M57" s="135">
        <f>'将来負担比率（分子）の構造'!L$50</f>
        <v>21472</v>
      </c>
      <c r="N57" s="135"/>
      <c r="O57" s="135"/>
      <c r="P57" s="135">
        <f>'将来負担比率（分子）の構造'!M$50</f>
        <v>24150</v>
      </c>
    </row>
    <row r="58" spans="1:16" x14ac:dyDescent="0.15">
      <c r="A58" s="135" t="s">
        <v>33</v>
      </c>
      <c r="B58" s="135"/>
      <c r="C58" s="135"/>
      <c r="D58" s="135">
        <f>'将来負担比率（分子）の構造'!I$49</f>
        <v>21092</v>
      </c>
      <c r="E58" s="135"/>
      <c r="F58" s="135"/>
      <c r="G58" s="135">
        <f>'将来負担比率（分子）の構造'!J$49</f>
        <v>20347</v>
      </c>
      <c r="H58" s="135"/>
      <c r="I58" s="135"/>
      <c r="J58" s="135">
        <f>'将来負担比率（分子）の構造'!K$49</f>
        <v>21027</v>
      </c>
      <c r="K58" s="135"/>
      <c r="L58" s="135"/>
      <c r="M58" s="135">
        <f>'将来負担比率（分子）の構造'!L$49</f>
        <v>21197</v>
      </c>
      <c r="N58" s="135"/>
      <c r="O58" s="135"/>
      <c r="P58" s="135">
        <f>'将来負担比率（分子）の構造'!M$49</f>
        <v>23648</v>
      </c>
    </row>
    <row r="59" spans="1:16" x14ac:dyDescent="0.15">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29</v>
      </c>
      <c r="B61" s="135">
        <f>'将来負担比率（分子）の構造'!I$46</f>
        <v>131</v>
      </c>
      <c r="C61" s="135"/>
      <c r="D61" s="135"/>
      <c r="E61" s="135">
        <f>'将来負担比率（分子）の構造'!J$46</f>
        <v>165</v>
      </c>
      <c r="F61" s="135"/>
      <c r="G61" s="135"/>
      <c r="H61" s="135">
        <f>'将来負担比率（分子）の構造'!K$46</f>
        <v>119</v>
      </c>
      <c r="I61" s="135"/>
      <c r="J61" s="135"/>
      <c r="K61" s="135">
        <f>'将来負担比率（分子）の構造'!L$46</f>
        <v>125</v>
      </c>
      <c r="L61" s="135"/>
      <c r="M61" s="135"/>
      <c r="N61" s="135">
        <f>'将来負担比率（分子）の構造'!M$46</f>
        <v>77</v>
      </c>
      <c r="O61" s="135"/>
      <c r="P61" s="135"/>
    </row>
    <row r="62" spans="1:16" x14ac:dyDescent="0.15">
      <c r="A62" s="135" t="s">
        <v>28</v>
      </c>
      <c r="B62" s="135">
        <f>'将来負担比率（分子）の構造'!I$45</f>
        <v>19927</v>
      </c>
      <c r="C62" s="135"/>
      <c r="D62" s="135"/>
      <c r="E62" s="135">
        <f>'将来負担比率（分子）の構造'!J$45</f>
        <v>20148</v>
      </c>
      <c r="F62" s="135"/>
      <c r="G62" s="135"/>
      <c r="H62" s="135">
        <f>'将来負担比率（分子）の構造'!K$45</f>
        <v>17456</v>
      </c>
      <c r="I62" s="135"/>
      <c r="J62" s="135"/>
      <c r="K62" s="135">
        <f>'将来負担比率（分子）の構造'!L$45</f>
        <v>16117</v>
      </c>
      <c r="L62" s="135"/>
      <c r="M62" s="135"/>
      <c r="N62" s="135">
        <f>'将来負担比率（分子）の構造'!M$45</f>
        <v>16443</v>
      </c>
      <c r="O62" s="135"/>
      <c r="P62" s="135"/>
    </row>
    <row r="63" spans="1:16" x14ac:dyDescent="0.15">
      <c r="A63" s="135" t="s">
        <v>27</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x14ac:dyDescent="0.15">
      <c r="A64" s="135" t="s">
        <v>26</v>
      </c>
      <c r="B64" s="135">
        <f>'将来負担比率（分子）の構造'!I$43</f>
        <v>30353</v>
      </c>
      <c r="C64" s="135"/>
      <c r="D64" s="135"/>
      <c r="E64" s="135">
        <f>'将来負担比率（分子）の構造'!J$43</f>
        <v>29119</v>
      </c>
      <c r="F64" s="135"/>
      <c r="G64" s="135"/>
      <c r="H64" s="135">
        <f>'将来負担比率（分子）の構造'!K$43</f>
        <v>29838</v>
      </c>
      <c r="I64" s="135"/>
      <c r="J64" s="135"/>
      <c r="K64" s="135">
        <f>'将来負担比率（分子）の構造'!L$43</f>
        <v>28003</v>
      </c>
      <c r="L64" s="135"/>
      <c r="M64" s="135"/>
      <c r="N64" s="135">
        <f>'将来負担比率（分子）の構造'!M$43</f>
        <v>28181</v>
      </c>
      <c r="O64" s="135"/>
      <c r="P64" s="135"/>
    </row>
    <row r="65" spans="1:16" x14ac:dyDescent="0.15">
      <c r="A65" s="135" t="s">
        <v>25</v>
      </c>
      <c r="B65" s="135">
        <f>'将来負担比率（分子）の構造'!I$42</f>
        <v>1867</v>
      </c>
      <c r="C65" s="135"/>
      <c r="D65" s="135"/>
      <c r="E65" s="135">
        <f>'将来負担比率（分子）の構造'!J$42</f>
        <v>1340</v>
      </c>
      <c r="F65" s="135"/>
      <c r="G65" s="135"/>
      <c r="H65" s="135">
        <f>'将来負担比率（分子）の構造'!K$42</f>
        <v>851</v>
      </c>
      <c r="I65" s="135"/>
      <c r="J65" s="135"/>
      <c r="K65" s="135">
        <f>'将来負担比率（分子）の構造'!L$42</f>
        <v>319</v>
      </c>
      <c r="L65" s="135"/>
      <c r="M65" s="135"/>
      <c r="N65" s="135">
        <f>'将来負担比率（分子）の構造'!M$42</f>
        <v>1</v>
      </c>
      <c r="O65" s="135"/>
      <c r="P65" s="135"/>
    </row>
    <row r="66" spans="1:16" x14ac:dyDescent="0.15">
      <c r="A66" s="135" t="s">
        <v>24</v>
      </c>
      <c r="B66" s="135">
        <f>'将来負担比率（分子）の構造'!I$41</f>
        <v>125193</v>
      </c>
      <c r="C66" s="135"/>
      <c r="D66" s="135"/>
      <c r="E66" s="135">
        <f>'将来負担比率（分子）の構造'!J$41</f>
        <v>124494</v>
      </c>
      <c r="F66" s="135"/>
      <c r="G66" s="135"/>
      <c r="H66" s="135">
        <f>'将来負担比率（分子）の構造'!K$41</f>
        <v>119968</v>
      </c>
      <c r="I66" s="135"/>
      <c r="J66" s="135"/>
      <c r="K66" s="135">
        <f>'将来負担比率（分子）の構造'!L$41</f>
        <v>117389</v>
      </c>
      <c r="L66" s="135"/>
      <c r="M66" s="135"/>
      <c r="N66" s="135">
        <f>'将来負担比率（分子）の構造'!M$41</f>
        <v>113189</v>
      </c>
      <c r="O66" s="135"/>
      <c r="P66" s="135"/>
    </row>
    <row r="67" spans="1:16" x14ac:dyDescent="0.15">
      <c r="A67" s="135" t="s">
        <v>62</v>
      </c>
      <c r="B67" s="135" t="e">
        <f>NA()</f>
        <v>#N/A</v>
      </c>
      <c r="C67" s="135">
        <f>IF(ISNUMBER('将来負担比率（分子）の構造'!I$52), IF('将来負担比率（分子）の構造'!I$52 &lt; 0, 0, '将来負担比率（分子）の構造'!I$52), NA())</f>
        <v>37127</v>
      </c>
      <c r="D67" s="135" t="e">
        <f>NA()</f>
        <v>#N/A</v>
      </c>
      <c r="E67" s="135" t="e">
        <f>NA()</f>
        <v>#N/A</v>
      </c>
      <c r="F67" s="135">
        <f>IF(ISNUMBER('将来負担比率（分子）の構造'!J$52), IF('将来負担比率（分子）の構造'!J$52 &lt; 0, 0, '将来負担比率（分子）の構造'!J$52), NA())</f>
        <v>36043</v>
      </c>
      <c r="G67" s="135" t="e">
        <f>NA()</f>
        <v>#N/A</v>
      </c>
      <c r="H67" s="135" t="e">
        <f>NA()</f>
        <v>#N/A</v>
      </c>
      <c r="I67" s="135">
        <f>IF(ISNUMBER('将来負担比率（分子）の構造'!K$52), IF('将来負担比率（分子）の構造'!K$52 &lt; 0, 0, '将来負担比率（分子）の構造'!K$52), NA())</f>
        <v>27460</v>
      </c>
      <c r="J67" s="135" t="e">
        <f>NA()</f>
        <v>#N/A</v>
      </c>
      <c r="K67" s="135" t="e">
        <f>NA()</f>
        <v>#N/A</v>
      </c>
      <c r="L67" s="135">
        <f>IF(ISNUMBER('将来負担比率（分子）の構造'!L$52), IF('将来負担比率（分子）の構造'!L$52 &lt; 0, 0, '将来負担比率（分子）の構造'!L$52), NA())</f>
        <v>22648</v>
      </c>
      <c r="M67" s="135" t="e">
        <f>NA()</f>
        <v>#N/A</v>
      </c>
      <c r="N67" s="135" t="e">
        <f>NA()</f>
        <v>#N/A</v>
      </c>
      <c r="O67" s="135">
        <f>IF(ISNUMBER('将来負担比率（分子）の構造'!M$52), IF('将来負担比率（分子）の構造'!M$52 &lt; 0, 0, '将来負担比率（分子）の構造'!M$52), NA())</f>
        <v>14295</v>
      </c>
      <c r="P67" s="135" t="e">
        <f>NA()</f>
        <v>#N/A</v>
      </c>
    </row>
  </sheetData>
  <sheetProtection password="A7F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192</v>
      </c>
      <c r="DI1" s="570"/>
      <c r="DJ1" s="570"/>
      <c r="DK1" s="570"/>
      <c r="DL1" s="570"/>
      <c r="DM1" s="570"/>
      <c r="DN1" s="571"/>
      <c r="DP1" s="569" t="s">
        <v>193</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195</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196</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197</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198</v>
      </c>
      <c r="S4" s="573"/>
      <c r="T4" s="573"/>
      <c r="U4" s="573"/>
      <c r="V4" s="573"/>
      <c r="W4" s="573"/>
      <c r="X4" s="573"/>
      <c r="Y4" s="574"/>
      <c r="Z4" s="572" t="s">
        <v>199</v>
      </c>
      <c r="AA4" s="573"/>
      <c r="AB4" s="573"/>
      <c r="AC4" s="574"/>
      <c r="AD4" s="572" t="s">
        <v>200</v>
      </c>
      <c r="AE4" s="573"/>
      <c r="AF4" s="573"/>
      <c r="AG4" s="573"/>
      <c r="AH4" s="573"/>
      <c r="AI4" s="573"/>
      <c r="AJ4" s="573"/>
      <c r="AK4" s="574"/>
      <c r="AL4" s="572" t="s">
        <v>199</v>
      </c>
      <c r="AM4" s="573"/>
      <c r="AN4" s="573"/>
      <c r="AO4" s="574"/>
      <c r="AP4" s="578" t="s">
        <v>201</v>
      </c>
      <c r="AQ4" s="578"/>
      <c r="AR4" s="578"/>
      <c r="AS4" s="578"/>
      <c r="AT4" s="578"/>
      <c r="AU4" s="578"/>
      <c r="AV4" s="578"/>
      <c r="AW4" s="578"/>
      <c r="AX4" s="578"/>
      <c r="AY4" s="578"/>
      <c r="AZ4" s="578"/>
      <c r="BA4" s="578"/>
      <c r="BB4" s="578"/>
      <c r="BC4" s="578"/>
      <c r="BD4" s="578"/>
      <c r="BE4" s="578"/>
      <c r="BF4" s="578"/>
      <c r="BG4" s="578" t="s">
        <v>202</v>
      </c>
      <c r="BH4" s="578"/>
      <c r="BI4" s="578"/>
      <c r="BJ4" s="578"/>
      <c r="BK4" s="578"/>
      <c r="BL4" s="578"/>
      <c r="BM4" s="578"/>
      <c r="BN4" s="578"/>
      <c r="BO4" s="578" t="s">
        <v>199</v>
      </c>
      <c r="BP4" s="578"/>
      <c r="BQ4" s="578"/>
      <c r="BR4" s="578"/>
      <c r="BS4" s="578" t="s">
        <v>203</v>
      </c>
      <c r="BT4" s="578"/>
      <c r="BU4" s="578"/>
      <c r="BV4" s="578"/>
      <c r="BW4" s="578"/>
      <c r="BX4" s="578"/>
      <c r="BY4" s="578"/>
      <c r="BZ4" s="578"/>
      <c r="CA4" s="578"/>
      <c r="CB4" s="578"/>
      <c r="CD4" s="575" t="s">
        <v>204</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205</v>
      </c>
      <c r="C5" s="580"/>
      <c r="D5" s="580"/>
      <c r="E5" s="580"/>
      <c r="F5" s="580"/>
      <c r="G5" s="580"/>
      <c r="H5" s="580"/>
      <c r="I5" s="580"/>
      <c r="J5" s="580"/>
      <c r="K5" s="580"/>
      <c r="L5" s="580"/>
      <c r="M5" s="580"/>
      <c r="N5" s="580"/>
      <c r="O5" s="580"/>
      <c r="P5" s="580"/>
      <c r="Q5" s="581"/>
      <c r="R5" s="582">
        <v>28934593</v>
      </c>
      <c r="S5" s="583"/>
      <c r="T5" s="583"/>
      <c r="U5" s="583"/>
      <c r="V5" s="583"/>
      <c r="W5" s="583"/>
      <c r="X5" s="583"/>
      <c r="Y5" s="584"/>
      <c r="Z5" s="585">
        <v>23.7</v>
      </c>
      <c r="AA5" s="585"/>
      <c r="AB5" s="585"/>
      <c r="AC5" s="585"/>
      <c r="AD5" s="586">
        <v>27052997</v>
      </c>
      <c r="AE5" s="586"/>
      <c r="AF5" s="586"/>
      <c r="AG5" s="586"/>
      <c r="AH5" s="586"/>
      <c r="AI5" s="586"/>
      <c r="AJ5" s="586"/>
      <c r="AK5" s="586"/>
      <c r="AL5" s="587">
        <v>45.1</v>
      </c>
      <c r="AM5" s="588"/>
      <c r="AN5" s="588"/>
      <c r="AO5" s="589"/>
      <c r="AP5" s="579" t="s">
        <v>206</v>
      </c>
      <c r="AQ5" s="580"/>
      <c r="AR5" s="580"/>
      <c r="AS5" s="580"/>
      <c r="AT5" s="580"/>
      <c r="AU5" s="580"/>
      <c r="AV5" s="580"/>
      <c r="AW5" s="580"/>
      <c r="AX5" s="580"/>
      <c r="AY5" s="580"/>
      <c r="AZ5" s="580"/>
      <c r="BA5" s="580"/>
      <c r="BB5" s="580"/>
      <c r="BC5" s="580"/>
      <c r="BD5" s="580"/>
      <c r="BE5" s="580"/>
      <c r="BF5" s="581"/>
      <c r="BG5" s="593">
        <v>26993971</v>
      </c>
      <c r="BH5" s="594"/>
      <c r="BI5" s="594"/>
      <c r="BJ5" s="594"/>
      <c r="BK5" s="594"/>
      <c r="BL5" s="594"/>
      <c r="BM5" s="594"/>
      <c r="BN5" s="595"/>
      <c r="BO5" s="596">
        <v>93.3</v>
      </c>
      <c r="BP5" s="596"/>
      <c r="BQ5" s="596"/>
      <c r="BR5" s="596"/>
      <c r="BS5" s="597">
        <v>341033</v>
      </c>
      <c r="BT5" s="597"/>
      <c r="BU5" s="597"/>
      <c r="BV5" s="597"/>
      <c r="BW5" s="597"/>
      <c r="BX5" s="597"/>
      <c r="BY5" s="597"/>
      <c r="BZ5" s="597"/>
      <c r="CA5" s="597"/>
      <c r="CB5" s="601"/>
      <c r="CD5" s="575" t="s">
        <v>201</v>
      </c>
      <c r="CE5" s="576"/>
      <c r="CF5" s="576"/>
      <c r="CG5" s="576"/>
      <c r="CH5" s="576"/>
      <c r="CI5" s="576"/>
      <c r="CJ5" s="576"/>
      <c r="CK5" s="576"/>
      <c r="CL5" s="576"/>
      <c r="CM5" s="576"/>
      <c r="CN5" s="576"/>
      <c r="CO5" s="576"/>
      <c r="CP5" s="576"/>
      <c r="CQ5" s="577"/>
      <c r="CR5" s="575" t="s">
        <v>207</v>
      </c>
      <c r="CS5" s="576"/>
      <c r="CT5" s="576"/>
      <c r="CU5" s="576"/>
      <c r="CV5" s="576"/>
      <c r="CW5" s="576"/>
      <c r="CX5" s="576"/>
      <c r="CY5" s="577"/>
      <c r="CZ5" s="575" t="s">
        <v>199</v>
      </c>
      <c r="DA5" s="576"/>
      <c r="DB5" s="576"/>
      <c r="DC5" s="577"/>
      <c r="DD5" s="575" t="s">
        <v>208</v>
      </c>
      <c r="DE5" s="576"/>
      <c r="DF5" s="576"/>
      <c r="DG5" s="576"/>
      <c r="DH5" s="576"/>
      <c r="DI5" s="576"/>
      <c r="DJ5" s="576"/>
      <c r="DK5" s="576"/>
      <c r="DL5" s="576"/>
      <c r="DM5" s="576"/>
      <c r="DN5" s="576"/>
      <c r="DO5" s="576"/>
      <c r="DP5" s="577"/>
      <c r="DQ5" s="575" t="s">
        <v>209</v>
      </c>
      <c r="DR5" s="576"/>
      <c r="DS5" s="576"/>
      <c r="DT5" s="576"/>
      <c r="DU5" s="576"/>
      <c r="DV5" s="576"/>
      <c r="DW5" s="576"/>
      <c r="DX5" s="576"/>
      <c r="DY5" s="576"/>
      <c r="DZ5" s="576"/>
      <c r="EA5" s="576"/>
      <c r="EB5" s="576"/>
      <c r="EC5" s="577"/>
    </row>
    <row r="6" spans="2:143" ht="11.25" customHeight="1" x14ac:dyDescent="0.15">
      <c r="B6" s="590" t="s">
        <v>210</v>
      </c>
      <c r="C6" s="591"/>
      <c r="D6" s="591"/>
      <c r="E6" s="591"/>
      <c r="F6" s="591"/>
      <c r="G6" s="591"/>
      <c r="H6" s="591"/>
      <c r="I6" s="591"/>
      <c r="J6" s="591"/>
      <c r="K6" s="591"/>
      <c r="L6" s="591"/>
      <c r="M6" s="591"/>
      <c r="N6" s="591"/>
      <c r="O6" s="591"/>
      <c r="P6" s="591"/>
      <c r="Q6" s="592"/>
      <c r="R6" s="593">
        <v>721633</v>
      </c>
      <c r="S6" s="594"/>
      <c r="T6" s="594"/>
      <c r="U6" s="594"/>
      <c r="V6" s="594"/>
      <c r="W6" s="594"/>
      <c r="X6" s="594"/>
      <c r="Y6" s="595"/>
      <c r="Z6" s="596">
        <v>0.6</v>
      </c>
      <c r="AA6" s="596"/>
      <c r="AB6" s="596"/>
      <c r="AC6" s="596"/>
      <c r="AD6" s="597">
        <v>721633</v>
      </c>
      <c r="AE6" s="597"/>
      <c r="AF6" s="597"/>
      <c r="AG6" s="597"/>
      <c r="AH6" s="597"/>
      <c r="AI6" s="597"/>
      <c r="AJ6" s="597"/>
      <c r="AK6" s="597"/>
      <c r="AL6" s="598">
        <v>1.2</v>
      </c>
      <c r="AM6" s="599"/>
      <c r="AN6" s="599"/>
      <c r="AO6" s="600"/>
      <c r="AP6" s="590" t="s">
        <v>211</v>
      </c>
      <c r="AQ6" s="591"/>
      <c r="AR6" s="591"/>
      <c r="AS6" s="591"/>
      <c r="AT6" s="591"/>
      <c r="AU6" s="591"/>
      <c r="AV6" s="591"/>
      <c r="AW6" s="591"/>
      <c r="AX6" s="591"/>
      <c r="AY6" s="591"/>
      <c r="AZ6" s="591"/>
      <c r="BA6" s="591"/>
      <c r="BB6" s="591"/>
      <c r="BC6" s="591"/>
      <c r="BD6" s="591"/>
      <c r="BE6" s="591"/>
      <c r="BF6" s="592"/>
      <c r="BG6" s="593">
        <v>26993971</v>
      </c>
      <c r="BH6" s="594"/>
      <c r="BI6" s="594"/>
      <c r="BJ6" s="594"/>
      <c r="BK6" s="594"/>
      <c r="BL6" s="594"/>
      <c r="BM6" s="594"/>
      <c r="BN6" s="595"/>
      <c r="BO6" s="596">
        <v>93.3</v>
      </c>
      <c r="BP6" s="596"/>
      <c r="BQ6" s="596"/>
      <c r="BR6" s="596"/>
      <c r="BS6" s="597">
        <v>341033</v>
      </c>
      <c r="BT6" s="597"/>
      <c r="BU6" s="597"/>
      <c r="BV6" s="597"/>
      <c r="BW6" s="597"/>
      <c r="BX6" s="597"/>
      <c r="BY6" s="597"/>
      <c r="BZ6" s="597"/>
      <c r="CA6" s="597"/>
      <c r="CB6" s="601"/>
      <c r="CD6" s="604" t="s">
        <v>212</v>
      </c>
      <c r="CE6" s="605"/>
      <c r="CF6" s="605"/>
      <c r="CG6" s="605"/>
      <c r="CH6" s="605"/>
      <c r="CI6" s="605"/>
      <c r="CJ6" s="605"/>
      <c r="CK6" s="605"/>
      <c r="CL6" s="605"/>
      <c r="CM6" s="605"/>
      <c r="CN6" s="605"/>
      <c r="CO6" s="605"/>
      <c r="CP6" s="605"/>
      <c r="CQ6" s="606"/>
      <c r="CR6" s="593">
        <v>635510</v>
      </c>
      <c r="CS6" s="594"/>
      <c r="CT6" s="594"/>
      <c r="CU6" s="594"/>
      <c r="CV6" s="594"/>
      <c r="CW6" s="594"/>
      <c r="CX6" s="594"/>
      <c r="CY6" s="595"/>
      <c r="CZ6" s="596">
        <v>0.5</v>
      </c>
      <c r="DA6" s="596"/>
      <c r="DB6" s="596"/>
      <c r="DC6" s="596"/>
      <c r="DD6" s="602">
        <v>4499</v>
      </c>
      <c r="DE6" s="594"/>
      <c r="DF6" s="594"/>
      <c r="DG6" s="594"/>
      <c r="DH6" s="594"/>
      <c r="DI6" s="594"/>
      <c r="DJ6" s="594"/>
      <c r="DK6" s="594"/>
      <c r="DL6" s="594"/>
      <c r="DM6" s="594"/>
      <c r="DN6" s="594"/>
      <c r="DO6" s="594"/>
      <c r="DP6" s="595"/>
      <c r="DQ6" s="602">
        <v>635508</v>
      </c>
      <c r="DR6" s="594"/>
      <c r="DS6" s="594"/>
      <c r="DT6" s="594"/>
      <c r="DU6" s="594"/>
      <c r="DV6" s="594"/>
      <c r="DW6" s="594"/>
      <c r="DX6" s="594"/>
      <c r="DY6" s="594"/>
      <c r="DZ6" s="594"/>
      <c r="EA6" s="594"/>
      <c r="EB6" s="594"/>
      <c r="EC6" s="603"/>
    </row>
    <row r="7" spans="2:143" ht="11.25" customHeight="1" x14ac:dyDescent="0.15">
      <c r="B7" s="590" t="s">
        <v>213</v>
      </c>
      <c r="C7" s="591"/>
      <c r="D7" s="591"/>
      <c r="E7" s="591"/>
      <c r="F7" s="591"/>
      <c r="G7" s="591"/>
      <c r="H7" s="591"/>
      <c r="I7" s="591"/>
      <c r="J7" s="591"/>
      <c r="K7" s="591"/>
      <c r="L7" s="591"/>
      <c r="M7" s="591"/>
      <c r="N7" s="591"/>
      <c r="O7" s="591"/>
      <c r="P7" s="591"/>
      <c r="Q7" s="592"/>
      <c r="R7" s="593">
        <v>42407</v>
      </c>
      <c r="S7" s="594"/>
      <c r="T7" s="594"/>
      <c r="U7" s="594"/>
      <c r="V7" s="594"/>
      <c r="W7" s="594"/>
      <c r="X7" s="594"/>
      <c r="Y7" s="595"/>
      <c r="Z7" s="596">
        <v>0</v>
      </c>
      <c r="AA7" s="596"/>
      <c r="AB7" s="596"/>
      <c r="AC7" s="596"/>
      <c r="AD7" s="597">
        <v>42407</v>
      </c>
      <c r="AE7" s="597"/>
      <c r="AF7" s="597"/>
      <c r="AG7" s="597"/>
      <c r="AH7" s="597"/>
      <c r="AI7" s="597"/>
      <c r="AJ7" s="597"/>
      <c r="AK7" s="597"/>
      <c r="AL7" s="598">
        <v>0.1</v>
      </c>
      <c r="AM7" s="599"/>
      <c r="AN7" s="599"/>
      <c r="AO7" s="600"/>
      <c r="AP7" s="590" t="s">
        <v>214</v>
      </c>
      <c r="AQ7" s="591"/>
      <c r="AR7" s="591"/>
      <c r="AS7" s="591"/>
      <c r="AT7" s="591"/>
      <c r="AU7" s="591"/>
      <c r="AV7" s="591"/>
      <c r="AW7" s="591"/>
      <c r="AX7" s="591"/>
      <c r="AY7" s="591"/>
      <c r="AZ7" s="591"/>
      <c r="BA7" s="591"/>
      <c r="BB7" s="591"/>
      <c r="BC7" s="591"/>
      <c r="BD7" s="591"/>
      <c r="BE7" s="591"/>
      <c r="BF7" s="592"/>
      <c r="BG7" s="593">
        <v>12817056</v>
      </c>
      <c r="BH7" s="594"/>
      <c r="BI7" s="594"/>
      <c r="BJ7" s="594"/>
      <c r="BK7" s="594"/>
      <c r="BL7" s="594"/>
      <c r="BM7" s="594"/>
      <c r="BN7" s="595"/>
      <c r="BO7" s="596">
        <v>44.3</v>
      </c>
      <c r="BP7" s="596"/>
      <c r="BQ7" s="596"/>
      <c r="BR7" s="596"/>
      <c r="BS7" s="597">
        <v>341033</v>
      </c>
      <c r="BT7" s="597"/>
      <c r="BU7" s="597"/>
      <c r="BV7" s="597"/>
      <c r="BW7" s="597"/>
      <c r="BX7" s="597"/>
      <c r="BY7" s="597"/>
      <c r="BZ7" s="597"/>
      <c r="CA7" s="597"/>
      <c r="CB7" s="601"/>
      <c r="CD7" s="607" t="s">
        <v>215</v>
      </c>
      <c r="CE7" s="608"/>
      <c r="CF7" s="608"/>
      <c r="CG7" s="608"/>
      <c r="CH7" s="608"/>
      <c r="CI7" s="608"/>
      <c r="CJ7" s="608"/>
      <c r="CK7" s="608"/>
      <c r="CL7" s="608"/>
      <c r="CM7" s="608"/>
      <c r="CN7" s="608"/>
      <c r="CO7" s="608"/>
      <c r="CP7" s="608"/>
      <c r="CQ7" s="609"/>
      <c r="CR7" s="593">
        <v>13477252</v>
      </c>
      <c r="CS7" s="594"/>
      <c r="CT7" s="594"/>
      <c r="CU7" s="594"/>
      <c r="CV7" s="594"/>
      <c r="CW7" s="594"/>
      <c r="CX7" s="594"/>
      <c r="CY7" s="595"/>
      <c r="CZ7" s="596">
        <v>11.5</v>
      </c>
      <c r="DA7" s="596"/>
      <c r="DB7" s="596"/>
      <c r="DC7" s="596"/>
      <c r="DD7" s="602">
        <v>621306</v>
      </c>
      <c r="DE7" s="594"/>
      <c r="DF7" s="594"/>
      <c r="DG7" s="594"/>
      <c r="DH7" s="594"/>
      <c r="DI7" s="594"/>
      <c r="DJ7" s="594"/>
      <c r="DK7" s="594"/>
      <c r="DL7" s="594"/>
      <c r="DM7" s="594"/>
      <c r="DN7" s="594"/>
      <c r="DO7" s="594"/>
      <c r="DP7" s="595"/>
      <c r="DQ7" s="602">
        <v>10845395</v>
      </c>
      <c r="DR7" s="594"/>
      <c r="DS7" s="594"/>
      <c r="DT7" s="594"/>
      <c r="DU7" s="594"/>
      <c r="DV7" s="594"/>
      <c r="DW7" s="594"/>
      <c r="DX7" s="594"/>
      <c r="DY7" s="594"/>
      <c r="DZ7" s="594"/>
      <c r="EA7" s="594"/>
      <c r="EB7" s="594"/>
      <c r="EC7" s="603"/>
    </row>
    <row r="8" spans="2:143" ht="11.25" customHeight="1" x14ac:dyDescent="0.15">
      <c r="B8" s="590" t="s">
        <v>216</v>
      </c>
      <c r="C8" s="591"/>
      <c r="D8" s="591"/>
      <c r="E8" s="591"/>
      <c r="F8" s="591"/>
      <c r="G8" s="591"/>
      <c r="H8" s="591"/>
      <c r="I8" s="591"/>
      <c r="J8" s="591"/>
      <c r="K8" s="591"/>
      <c r="L8" s="591"/>
      <c r="M8" s="591"/>
      <c r="N8" s="591"/>
      <c r="O8" s="591"/>
      <c r="P8" s="591"/>
      <c r="Q8" s="592"/>
      <c r="R8" s="593">
        <v>117032</v>
      </c>
      <c r="S8" s="594"/>
      <c r="T8" s="594"/>
      <c r="U8" s="594"/>
      <c r="V8" s="594"/>
      <c r="W8" s="594"/>
      <c r="X8" s="594"/>
      <c r="Y8" s="595"/>
      <c r="Z8" s="596">
        <v>0.1</v>
      </c>
      <c r="AA8" s="596"/>
      <c r="AB8" s="596"/>
      <c r="AC8" s="596"/>
      <c r="AD8" s="597">
        <v>117032</v>
      </c>
      <c r="AE8" s="597"/>
      <c r="AF8" s="597"/>
      <c r="AG8" s="597"/>
      <c r="AH8" s="597"/>
      <c r="AI8" s="597"/>
      <c r="AJ8" s="597"/>
      <c r="AK8" s="597"/>
      <c r="AL8" s="598">
        <v>0.2</v>
      </c>
      <c r="AM8" s="599"/>
      <c r="AN8" s="599"/>
      <c r="AO8" s="600"/>
      <c r="AP8" s="590" t="s">
        <v>217</v>
      </c>
      <c r="AQ8" s="591"/>
      <c r="AR8" s="591"/>
      <c r="AS8" s="591"/>
      <c r="AT8" s="591"/>
      <c r="AU8" s="591"/>
      <c r="AV8" s="591"/>
      <c r="AW8" s="591"/>
      <c r="AX8" s="591"/>
      <c r="AY8" s="591"/>
      <c r="AZ8" s="591"/>
      <c r="BA8" s="591"/>
      <c r="BB8" s="591"/>
      <c r="BC8" s="591"/>
      <c r="BD8" s="591"/>
      <c r="BE8" s="591"/>
      <c r="BF8" s="592"/>
      <c r="BG8" s="593">
        <v>396060</v>
      </c>
      <c r="BH8" s="594"/>
      <c r="BI8" s="594"/>
      <c r="BJ8" s="594"/>
      <c r="BK8" s="594"/>
      <c r="BL8" s="594"/>
      <c r="BM8" s="594"/>
      <c r="BN8" s="595"/>
      <c r="BO8" s="596">
        <v>1.4</v>
      </c>
      <c r="BP8" s="596"/>
      <c r="BQ8" s="596"/>
      <c r="BR8" s="596"/>
      <c r="BS8" s="602" t="s">
        <v>108</v>
      </c>
      <c r="BT8" s="594"/>
      <c r="BU8" s="594"/>
      <c r="BV8" s="594"/>
      <c r="BW8" s="594"/>
      <c r="BX8" s="594"/>
      <c r="BY8" s="594"/>
      <c r="BZ8" s="594"/>
      <c r="CA8" s="594"/>
      <c r="CB8" s="603"/>
      <c r="CD8" s="607" t="s">
        <v>218</v>
      </c>
      <c r="CE8" s="608"/>
      <c r="CF8" s="608"/>
      <c r="CG8" s="608"/>
      <c r="CH8" s="608"/>
      <c r="CI8" s="608"/>
      <c r="CJ8" s="608"/>
      <c r="CK8" s="608"/>
      <c r="CL8" s="608"/>
      <c r="CM8" s="608"/>
      <c r="CN8" s="608"/>
      <c r="CO8" s="608"/>
      <c r="CP8" s="608"/>
      <c r="CQ8" s="609"/>
      <c r="CR8" s="593">
        <v>43792449</v>
      </c>
      <c r="CS8" s="594"/>
      <c r="CT8" s="594"/>
      <c r="CU8" s="594"/>
      <c r="CV8" s="594"/>
      <c r="CW8" s="594"/>
      <c r="CX8" s="594"/>
      <c r="CY8" s="595"/>
      <c r="CZ8" s="596">
        <v>37.299999999999997</v>
      </c>
      <c r="DA8" s="596"/>
      <c r="DB8" s="596"/>
      <c r="DC8" s="596"/>
      <c r="DD8" s="602">
        <v>174099</v>
      </c>
      <c r="DE8" s="594"/>
      <c r="DF8" s="594"/>
      <c r="DG8" s="594"/>
      <c r="DH8" s="594"/>
      <c r="DI8" s="594"/>
      <c r="DJ8" s="594"/>
      <c r="DK8" s="594"/>
      <c r="DL8" s="594"/>
      <c r="DM8" s="594"/>
      <c r="DN8" s="594"/>
      <c r="DO8" s="594"/>
      <c r="DP8" s="595"/>
      <c r="DQ8" s="602">
        <v>19347899</v>
      </c>
      <c r="DR8" s="594"/>
      <c r="DS8" s="594"/>
      <c r="DT8" s="594"/>
      <c r="DU8" s="594"/>
      <c r="DV8" s="594"/>
      <c r="DW8" s="594"/>
      <c r="DX8" s="594"/>
      <c r="DY8" s="594"/>
      <c r="DZ8" s="594"/>
      <c r="EA8" s="594"/>
      <c r="EB8" s="594"/>
      <c r="EC8" s="603"/>
    </row>
    <row r="9" spans="2:143" ht="11.25" customHeight="1" x14ac:dyDescent="0.15">
      <c r="B9" s="590" t="s">
        <v>219</v>
      </c>
      <c r="C9" s="591"/>
      <c r="D9" s="591"/>
      <c r="E9" s="591"/>
      <c r="F9" s="591"/>
      <c r="G9" s="591"/>
      <c r="H9" s="591"/>
      <c r="I9" s="591"/>
      <c r="J9" s="591"/>
      <c r="K9" s="591"/>
      <c r="L9" s="591"/>
      <c r="M9" s="591"/>
      <c r="N9" s="591"/>
      <c r="O9" s="591"/>
      <c r="P9" s="591"/>
      <c r="Q9" s="592"/>
      <c r="R9" s="593">
        <v>97313</v>
      </c>
      <c r="S9" s="594"/>
      <c r="T9" s="594"/>
      <c r="U9" s="594"/>
      <c r="V9" s="594"/>
      <c r="W9" s="594"/>
      <c r="X9" s="594"/>
      <c r="Y9" s="595"/>
      <c r="Z9" s="596">
        <v>0.1</v>
      </c>
      <c r="AA9" s="596"/>
      <c r="AB9" s="596"/>
      <c r="AC9" s="596"/>
      <c r="AD9" s="597">
        <v>97313</v>
      </c>
      <c r="AE9" s="597"/>
      <c r="AF9" s="597"/>
      <c r="AG9" s="597"/>
      <c r="AH9" s="597"/>
      <c r="AI9" s="597"/>
      <c r="AJ9" s="597"/>
      <c r="AK9" s="597"/>
      <c r="AL9" s="598">
        <v>0.2</v>
      </c>
      <c r="AM9" s="599"/>
      <c r="AN9" s="599"/>
      <c r="AO9" s="600"/>
      <c r="AP9" s="590" t="s">
        <v>220</v>
      </c>
      <c r="AQ9" s="591"/>
      <c r="AR9" s="591"/>
      <c r="AS9" s="591"/>
      <c r="AT9" s="591"/>
      <c r="AU9" s="591"/>
      <c r="AV9" s="591"/>
      <c r="AW9" s="591"/>
      <c r="AX9" s="591"/>
      <c r="AY9" s="591"/>
      <c r="AZ9" s="591"/>
      <c r="BA9" s="591"/>
      <c r="BB9" s="591"/>
      <c r="BC9" s="591"/>
      <c r="BD9" s="591"/>
      <c r="BE9" s="591"/>
      <c r="BF9" s="592"/>
      <c r="BG9" s="593">
        <v>10035313</v>
      </c>
      <c r="BH9" s="594"/>
      <c r="BI9" s="594"/>
      <c r="BJ9" s="594"/>
      <c r="BK9" s="594"/>
      <c r="BL9" s="594"/>
      <c r="BM9" s="594"/>
      <c r="BN9" s="595"/>
      <c r="BO9" s="596">
        <v>34.700000000000003</v>
      </c>
      <c r="BP9" s="596"/>
      <c r="BQ9" s="596"/>
      <c r="BR9" s="596"/>
      <c r="BS9" s="602" t="s">
        <v>108</v>
      </c>
      <c r="BT9" s="594"/>
      <c r="BU9" s="594"/>
      <c r="BV9" s="594"/>
      <c r="BW9" s="594"/>
      <c r="BX9" s="594"/>
      <c r="BY9" s="594"/>
      <c r="BZ9" s="594"/>
      <c r="CA9" s="594"/>
      <c r="CB9" s="603"/>
      <c r="CD9" s="607" t="s">
        <v>221</v>
      </c>
      <c r="CE9" s="608"/>
      <c r="CF9" s="608"/>
      <c r="CG9" s="608"/>
      <c r="CH9" s="608"/>
      <c r="CI9" s="608"/>
      <c r="CJ9" s="608"/>
      <c r="CK9" s="608"/>
      <c r="CL9" s="608"/>
      <c r="CM9" s="608"/>
      <c r="CN9" s="608"/>
      <c r="CO9" s="608"/>
      <c r="CP9" s="608"/>
      <c r="CQ9" s="609"/>
      <c r="CR9" s="593">
        <v>9330712</v>
      </c>
      <c r="CS9" s="594"/>
      <c r="CT9" s="594"/>
      <c r="CU9" s="594"/>
      <c r="CV9" s="594"/>
      <c r="CW9" s="594"/>
      <c r="CX9" s="594"/>
      <c r="CY9" s="595"/>
      <c r="CZ9" s="596">
        <v>7.9</v>
      </c>
      <c r="DA9" s="596"/>
      <c r="DB9" s="596"/>
      <c r="DC9" s="596"/>
      <c r="DD9" s="602">
        <v>729952</v>
      </c>
      <c r="DE9" s="594"/>
      <c r="DF9" s="594"/>
      <c r="DG9" s="594"/>
      <c r="DH9" s="594"/>
      <c r="DI9" s="594"/>
      <c r="DJ9" s="594"/>
      <c r="DK9" s="594"/>
      <c r="DL9" s="594"/>
      <c r="DM9" s="594"/>
      <c r="DN9" s="594"/>
      <c r="DO9" s="594"/>
      <c r="DP9" s="595"/>
      <c r="DQ9" s="602">
        <v>7639045</v>
      </c>
      <c r="DR9" s="594"/>
      <c r="DS9" s="594"/>
      <c r="DT9" s="594"/>
      <c r="DU9" s="594"/>
      <c r="DV9" s="594"/>
      <c r="DW9" s="594"/>
      <c r="DX9" s="594"/>
      <c r="DY9" s="594"/>
      <c r="DZ9" s="594"/>
      <c r="EA9" s="594"/>
      <c r="EB9" s="594"/>
      <c r="EC9" s="603"/>
    </row>
    <row r="10" spans="2:143" ht="11.25" customHeight="1" x14ac:dyDescent="0.15">
      <c r="B10" s="590" t="s">
        <v>222</v>
      </c>
      <c r="C10" s="591"/>
      <c r="D10" s="591"/>
      <c r="E10" s="591"/>
      <c r="F10" s="591"/>
      <c r="G10" s="591"/>
      <c r="H10" s="591"/>
      <c r="I10" s="591"/>
      <c r="J10" s="591"/>
      <c r="K10" s="591"/>
      <c r="L10" s="591"/>
      <c r="M10" s="591"/>
      <c r="N10" s="591"/>
      <c r="O10" s="591"/>
      <c r="P10" s="591"/>
      <c r="Q10" s="592"/>
      <c r="R10" s="593">
        <v>4864787</v>
      </c>
      <c r="S10" s="594"/>
      <c r="T10" s="594"/>
      <c r="U10" s="594"/>
      <c r="V10" s="594"/>
      <c r="W10" s="594"/>
      <c r="X10" s="594"/>
      <c r="Y10" s="595"/>
      <c r="Z10" s="596">
        <v>4</v>
      </c>
      <c r="AA10" s="596"/>
      <c r="AB10" s="596"/>
      <c r="AC10" s="596"/>
      <c r="AD10" s="597">
        <v>4864787</v>
      </c>
      <c r="AE10" s="597"/>
      <c r="AF10" s="597"/>
      <c r="AG10" s="597"/>
      <c r="AH10" s="597"/>
      <c r="AI10" s="597"/>
      <c r="AJ10" s="597"/>
      <c r="AK10" s="597"/>
      <c r="AL10" s="598">
        <v>8.1</v>
      </c>
      <c r="AM10" s="599"/>
      <c r="AN10" s="599"/>
      <c r="AO10" s="600"/>
      <c r="AP10" s="590" t="s">
        <v>223</v>
      </c>
      <c r="AQ10" s="591"/>
      <c r="AR10" s="591"/>
      <c r="AS10" s="591"/>
      <c r="AT10" s="591"/>
      <c r="AU10" s="591"/>
      <c r="AV10" s="591"/>
      <c r="AW10" s="591"/>
      <c r="AX10" s="591"/>
      <c r="AY10" s="591"/>
      <c r="AZ10" s="591"/>
      <c r="BA10" s="591"/>
      <c r="BB10" s="591"/>
      <c r="BC10" s="591"/>
      <c r="BD10" s="591"/>
      <c r="BE10" s="591"/>
      <c r="BF10" s="592"/>
      <c r="BG10" s="593">
        <v>562154</v>
      </c>
      <c r="BH10" s="594"/>
      <c r="BI10" s="594"/>
      <c r="BJ10" s="594"/>
      <c r="BK10" s="594"/>
      <c r="BL10" s="594"/>
      <c r="BM10" s="594"/>
      <c r="BN10" s="595"/>
      <c r="BO10" s="596">
        <v>1.9</v>
      </c>
      <c r="BP10" s="596"/>
      <c r="BQ10" s="596"/>
      <c r="BR10" s="596"/>
      <c r="BS10" s="602" t="s">
        <v>108</v>
      </c>
      <c r="BT10" s="594"/>
      <c r="BU10" s="594"/>
      <c r="BV10" s="594"/>
      <c r="BW10" s="594"/>
      <c r="BX10" s="594"/>
      <c r="BY10" s="594"/>
      <c r="BZ10" s="594"/>
      <c r="CA10" s="594"/>
      <c r="CB10" s="603"/>
      <c r="CD10" s="607" t="s">
        <v>224</v>
      </c>
      <c r="CE10" s="608"/>
      <c r="CF10" s="608"/>
      <c r="CG10" s="608"/>
      <c r="CH10" s="608"/>
      <c r="CI10" s="608"/>
      <c r="CJ10" s="608"/>
      <c r="CK10" s="608"/>
      <c r="CL10" s="608"/>
      <c r="CM10" s="608"/>
      <c r="CN10" s="608"/>
      <c r="CO10" s="608"/>
      <c r="CP10" s="608"/>
      <c r="CQ10" s="609"/>
      <c r="CR10" s="593">
        <v>84954</v>
      </c>
      <c r="CS10" s="594"/>
      <c r="CT10" s="594"/>
      <c r="CU10" s="594"/>
      <c r="CV10" s="594"/>
      <c r="CW10" s="594"/>
      <c r="CX10" s="594"/>
      <c r="CY10" s="595"/>
      <c r="CZ10" s="596">
        <v>0.1</v>
      </c>
      <c r="DA10" s="596"/>
      <c r="DB10" s="596"/>
      <c r="DC10" s="596"/>
      <c r="DD10" s="602" t="s">
        <v>108</v>
      </c>
      <c r="DE10" s="594"/>
      <c r="DF10" s="594"/>
      <c r="DG10" s="594"/>
      <c r="DH10" s="594"/>
      <c r="DI10" s="594"/>
      <c r="DJ10" s="594"/>
      <c r="DK10" s="594"/>
      <c r="DL10" s="594"/>
      <c r="DM10" s="594"/>
      <c r="DN10" s="594"/>
      <c r="DO10" s="594"/>
      <c r="DP10" s="595"/>
      <c r="DQ10" s="602">
        <v>57233</v>
      </c>
      <c r="DR10" s="594"/>
      <c r="DS10" s="594"/>
      <c r="DT10" s="594"/>
      <c r="DU10" s="594"/>
      <c r="DV10" s="594"/>
      <c r="DW10" s="594"/>
      <c r="DX10" s="594"/>
      <c r="DY10" s="594"/>
      <c r="DZ10" s="594"/>
      <c r="EA10" s="594"/>
      <c r="EB10" s="594"/>
      <c r="EC10" s="603"/>
    </row>
    <row r="11" spans="2:143" ht="11.25" customHeight="1" x14ac:dyDescent="0.15">
      <c r="B11" s="590" t="s">
        <v>225</v>
      </c>
      <c r="C11" s="591"/>
      <c r="D11" s="591"/>
      <c r="E11" s="591"/>
      <c r="F11" s="591"/>
      <c r="G11" s="591"/>
      <c r="H11" s="591"/>
      <c r="I11" s="591"/>
      <c r="J11" s="591"/>
      <c r="K11" s="591"/>
      <c r="L11" s="591"/>
      <c r="M11" s="591"/>
      <c r="N11" s="591"/>
      <c r="O11" s="591"/>
      <c r="P11" s="591"/>
      <c r="Q11" s="592"/>
      <c r="R11" s="593">
        <v>39401</v>
      </c>
      <c r="S11" s="594"/>
      <c r="T11" s="594"/>
      <c r="U11" s="594"/>
      <c r="V11" s="594"/>
      <c r="W11" s="594"/>
      <c r="X11" s="594"/>
      <c r="Y11" s="595"/>
      <c r="Z11" s="596">
        <v>0</v>
      </c>
      <c r="AA11" s="596"/>
      <c r="AB11" s="596"/>
      <c r="AC11" s="596"/>
      <c r="AD11" s="597">
        <v>39401</v>
      </c>
      <c r="AE11" s="597"/>
      <c r="AF11" s="597"/>
      <c r="AG11" s="597"/>
      <c r="AH11" s="597"/>
      <c r="AI11" s="597"/>
      <c r="AJ11" s="597"/>
      <c r="AK11" s="597"/>
      <c r="AL11" s="598">
        <v>0.1</v>
      </c>
      <c r="AM11" s="599"/>
      <c r="AN11" s="599"/>
      <c r="AO11" s="600"/>
      <c r="AP11" s="590" t="s">
        <v>226</v>
      </c>
      <c r="AQ11" s="591"/>
      <c r="AR11" s="591"/>
      <c r="AS11" s="591"/>
      <c r="AT11" s="591"/>
      <c r="AU11" s="591"/>
      <c r="AV11" s="591"/>
      <c r="AW11" s="591"/>
      <c r="AX11" s="591"/>
      <c r="AY11" s="591"/>
      <c r="AZ11" s="591"/>
      <c r="BA11" s="591"/>
      <c r="BB11" s="591"/>
      <c r="BC11" s="591"/>
      <c r="BD11" s="591"/>
      <c r="BE11" s="591"/>
      <c r="BF11" s="592"/>
      <c r="BG11" s="593">
        <v>1823529</v>
      </c>
      <c r="BH11" s="594"/>
      <c r="BI11" s="594"/>
      <c r="BJ11" s="594"/>
      <c r="BK11" s="594"/>
      <c r="BL11" s="594"/>
      <c r="BM11" s="594"/>
      <c r="BN11" s="595"/>
      <c r="BO11" s="596">
        <v>6.3</v>
      </c>
      <c r="BP11" s="596"/>
      <c r="BQ11" s="596"/>
      <c r="BR11" s="596"/>
      <c r="BS11" s="602">
        <v>341033</v>
      </c>
      <c r="BT11" s="594"/>
      <c r="BU11" s="594"/>
      <c r="BV11" s="594"/>
      <c r="BW11" s="594"/>
      <c r="BX11" s="594"/>
      <c r="BY11" s="594"/>
      <c r="BZ11" s="594"/>
      <c r="CA11" s="594"/>
      <c r="CB11" s="603"/>
      <c r="CD11" s="607" t="s">
        <v>227</v>
      </c>
      <c r="CE11" s="608"/>
      <c r="CF11" s="608"/>
      <c r="CG11" s="608"/>
      <c r="CH11" s="608"/>
      <c r="CI11" s="608"/>
      <c r="CJ11" s="608"/>
      <c r="CK11" s="608"/>
      <c r="CL11" s="608"/>
      <c r="CM11" s="608"/>
      <c r="CN11" s="608"/>
      <c r="CO11" s="608"/>
      <c r="CP11" s="608"/>
      <c r="CQ11" s="609"/>
      <c r="CR11" s="593">
        <v>2413231</v>
      </c>
      <c r="CS11" s="594"/>
      <c r="CT11" s="594"/>
      <c r="CU11" s="594"/>
      <c r="CV11" s="594"/>
      <c r="CW11" s="594"/>
      <c r="CX11" s="594"/>
      <c r="CY11" s="595"/>
      <c r="CZ11" s="596">
        <v>2.1</v>
      </c>
      <c r="DA11" s="596"/>
      <c r="DB11" s="596"/>
      <c r="DC11" s="596"/>
      <c r="DD11" s="602">
        <v>833392</v>
      </c>
      <c r="DE11" s="594"/>
      <c r="DF11" s="594"/>
      <c r="DG11" s="594"/>
      <c r="DH11" s="594"/>
      <c r="DI11" s="594"/>
      <c r="DJ11" s="594"/>
      <c r="DK11" s="594"/>
      <c r="DL11" s="594"/>
      <c r="DM11" s="594"/>
      <c r="DN11" s="594"/>
      <c r="DO11" s="594"/>
      <c r="DP11" s="595"/>
      <c r="DQ11" s="602">
        <v>1328900</v>
      </c>
      <c r="DR11" s="594"/>
      <c r="DS11" s="594"/>
      <c r="DT11" s="594"/>
      <c r="DU11" s="594"/>
      <c r="DV11" s="594"/>
      <c r="DW11" s="594"/>
      <c r="DX11" s="594"/>
      <c r="DY11" s="594"/>
      <c r="DZ11" s="594"/>
      <c r="EA11" s="594"/>
      <c r="EB11" s="594"/>
      <c r="EC11" s="603"/>
    </row>
    <row r="12" spans="2:143" ht="11.25" customHeight="1" x14ac:dyDescent="0.15">
      <c r="B12" s="590" t="s">
        <v>228</v>
      </c>
      <c r="C12" s="591"/>
      <c r="D12" s="591"/>
      <c r="E12" s="591"/>
      <c r="F12" s="591"/>
      <c r="G12" s="591"/>
      <c r="H12" s="591"/>
      <c r="I12" s="591"/>
      <c r="J12" s="591"/>
      <c r="K12" s="591"/>
      <c r="L12" s="591"/>
      <c r="M12" s="591"/>
      <c r="N12" s="591"/>
      <c r="O12" s="591"/>
      <c r="P12" s="591"/>
      <c r="Q12" s="592"/>
      <c r="R12" s="593" t="s">
        <v>108</v>
      </c>
      <c r="S12" s="594"/>
      <c r="T12" s="594"/>
      <c r="U12" s="594"/>
      <c r="V12" s="594"/>
      <c r="W12" s="594"/>
      <c r="X12" s="594"/>
      <c r="Y12" s="595"/>
      <c r="Z12" s="596" t="s">
        <v>108</v>
      </c>
      <c r="AA12" s="596"/>
      <c r="AB12" s="596"/>
      <c r="AC12" s="596"/>
      <c r="AD12" s="597" t="s">
        <v>108</v>
      </c>
      <c r="AE12" s="597"/>
      <c r="AF12" s="597"/>
      <c r="AG12" s="597"/>
      <c r="AH12" s="597"/>
      <c r="AI12" s="597"/>
      <c r="AJ12" s="597"/>
      <c r="AK12" s="597"/>
      <c r="AL12" s="598" t="s">
        <v>108</v>
      </c>
      <c r="AM12" s="599"/>
      <c r="AN12" s="599"/>
      <c r="AO12" s="600"/>
      <c r="AP12" s="590" t="s">
        <v>229</v>
      </c>
      <c r="AQ12" s="591"/>
      <c r="AR12" s="591"/>
      <c r="AS12" s="591"/>
      <c r="AT12" s="591"/>
      <c r="AU12" s="591"/>
      <c r="AV12" s="591"/>
      <c r="AW12" s="591"/>
      <c r="AX12" s="591"/>
      <c r="AY12" s="591"/>
      <c r="AZ12" s="591"/>
      <c r="BA12" s="591"/>
      <c r="BB12" s="591"/>
      <c r="BC12" s="591"/>
      <c r="BD12" s="591"/>
      <c r="BE12" s="591"/>
      <c r="BF12" s="592"/>
      <c r="BG12" s="593">
        <v>11680091</v>
      </c>
      <c r="BH12" s="594"/>
      <c r="BI12" s="594"/>
      <c r="BJ12" s="594"/>
      <c r="BK12" s="594"/>
      <c r="BL12" s="594"/>
      <c r="BM12" s="594"/>
      <c r="BN12" s="595"/>
      <c r="BO12" s="596">
        <v>40.4</v>
      </c>
      <c r="BP12" s="596"/>
      <c r="BQ12" s="596"/>
      <c r="BR12" s="596"/>
      <c r="BS12" s="602" t="s">
        <v>108</v>
      </c>
      <c r="BT12" s="594"/>
      <c r="BU12" s="594"/>
      <c r="BV12" s="594"/>
      <c r="BW12" s="594"/>
      <c r="BX12" s="594"/>
      <c r="BY12" s="594"/>
      <c r="BZ12" s="594"/>
      <c r="CA12" s="594"/>
      <c r="CB12" s="603"/>
      <c r="CD12" s="607" t="s">
        <v>230</v>
      </c>
      <c r="CE12" s="608"/>
      <c r="CF12" s="608"/>
      <c r="CG12" s="608"/>
      <c r="CH12" s="608"/>
      <c r="CI12" s="608"/>
      <c r="CJ12" s="608"/>
      <c r="CK12" s="608"/>
      <c r="CL12" s="608"/>
      <c r="CM12" s="608"/>
      <c r="CN12" s="608"/>
      <c r="CO12" s="608"/>
      <c r="CP12" s="608"/>
      <c r="CQ12" s="609"/>
      <c r="CR12" s="593">
        <v>8142777</v>
      </c>
      <c r="CS12" s="594"/>
      <c r="CT12" s="594"/>
      <c r="CU12" s="594"/>
      <c r="CV12" s="594"/>
      <c r="CW12" s="594"/>
      <c r="CX12" s="594"/>
      <c r="CY12" s="595"/>
      <c r="CZ12" s="596">
        <v>6.9</v>
      </c>
      <c r="DA12" s="596"/>
      <c r="DB12" s="596"/>
      <c r="DC12" s="596"/>
      <c r="DD12" s="602">
        <v>220254</v>
      </c>
      <c r="DE12" s="594"/>
      <c r="DF12" s="594"/>
      <c r="DG12" s="594"/>
      <c r="DH12" s="594"/>
      <c r="DI12" s="594"/>
      <c r="DJ12" s="594"/>
      <c r="DK12" s="594"/>
      <c r="DL12" s="594"/>
      <c r="DM12" s="594"/>
      <c r="DN12" s="594"/>
      <c r="DO12" s="594"/>
      <c r="DP12" s="595"/>
      <c r="DQ12" s="602">
        <v>2272567</v>
      </c>
      <c r="DR12" s="594"/>
      <c r="DS12" s="594"/>
      <c r="DT12" s="594"/>
      <c r="DU12" s="594"/>
      <c r="DV12" s="594"/>
      <c r="DW12" s="594"/>
      <c r="DX12" s="594"/>
      <c r="DY12" s="594"/>
      <c r="DZ12" s="594"/>
      <c r="EA12" s="594"/>
      <c r="EB12" s="594"/>
      <c r="EC12" s="603"/>
    </row>
    <row r="13" spans="2:143" ht="11.25" customHeight="1" x14ac:dyDescent="0.15">
      <c r="B13" s="590" t="s">
        <v>231</v>
      </c>
      <c r="C13" s="591"/>
      <c r="D13" s="591"/>
      <c r="E13" s="591"/>
      <c r="F13" s="591"/>
      <c r="G13" s="591"/>
      <c r="H13" s="591"/>
      <c r="I13" s="591"/>
      <c r="J13" s="591"/>
      <c r="K13" s="591"/>
      <c r="L13" s="591"/>
      <c r="M13" s="591"/>
      <c r="N13" s="591"/>
      <c r="O13" s="591"/>
      <c r="P13" s="591"/>
      <c r="Q13" s="592"/>
      <c r="R13" s="593">
        <v>88523</v>
      </c>
      <c r="S13" s="594"/>
      <c r="T13" s="594"/>
      <c r="U13" s="594"/>
      <c r="V13" s="594"/>
      <c r="W13" s="594"/>
      <c r="X13" s="594"/>
      <c r="Y13" s="595"/>
      <c r="Z13" s="596">
        <v>0.1</v>
      </c>
      <c r="AA13" s="596"/>
      <c r="AB13" s="596"/>
      <c r="AC13" s="596"/>
      <c r="AD13" s="597">
        <v>88523</v>
      </c>
      <c r="AE13" s="597"/>
      <c r="AF13" s="597"/>
      <c r="AG13" s="597"/>
      <c r="AH13" s="597"/>
      <c r="AI13" s="597"/>
      <c r="AJ13" s="597"/>
      <c r="AK13" s="597"/>
      <c r="AL13" s="598">
        <v>0.1</v>
      </c>
      <c r="AM13" s="599"/>
      <c r="AN13" s="599"/>
      <c r="AO13" s="600"/>
      <c r="AP13" s="590" t="s">
        <v>232</v>
      </c>
      <c r="AQ13" s="591"/>
      <c r="AR13" s="591"/>
      <c r="AS13" s="591"/>
      <c r="AT13" s="591"/>
      <c r="AU13" s="591"/>
      <c r="AV13" s="591"/>
      <c r="AW13" s="591"/>
      <c r="AX13" s="591"/>
      <c r="AY13" s="591"/>
      <c r="AZ13" s="591"/>
      <c r="BA13" s="591"/>
      <c r="BB13" s="591"/>
      <c r="BC13" s="591"/>
      <c r="BD13" s="591"/>
      <c r="BE13" s="591"/>
      <c r="BF13" s="592"/>
      <c r="BG13" s="593">
        <v>11518215</v>
      </c>
      <c r="BH13" s="594"/>
      <c r="BI13" s="594"/>
      <c r="BJ13" s="594"/>
      <c r="BK13" s="594"/>
      <c r="BL13" s="594"/>
      <c r="BM13" s="594"/>
      <c r="BN13" s="595"/>
      <c r="BO13" s="596">
        <v>39.799999999999997</v>
      </c>
      <c r="BP13" s="596"/>
      <c r="BQ13" s="596"/>
      <c r="BR13" s="596"/>
      <c r="BS13" s="602" t="s">
        <v>108</v>
      </c>
      <c r="BT13" s="594"/>
      <c r="BU13" s="594"/>
      <c r="BV13" s="594"/>
      <c r="BW13" s="594"/>
      <c r="BX13" s="594"/>
      <c r="BY13" s="594"/>
      <c r="BZ13" s="594"/>
      <c r="CA13" s="594"/>
      <c r="CB13" s="603"/>
      <c r="CD13" s="607" t="s">
        <v>233</v>
      </c>
      <c r="CE13" s="608"/>
      <c r="CF13" s="608"/>
      <c r="CG13" s="608"/>
      <c r="CH13" s="608"/>
      <c r="CI13" s="608"/>
      <c r="CJ13" s="608"/>
      <c r="CK13" s="608"/>
      <c r="CL13" s="608"/>
      <c r="CM13" s="608"/>
      <c r="CN13" s="608"/>
      <c r="CO13" s="608"/>
      <c r="CP13" s="608"/>
      <c r="CQ13" s="609"/>
      <c r="CR13" s="593">
        <v>10803478</v>
      </c>
      <c r="CS13" s="594"/>
      <c r="CT13" s="594"/>
      <c r="CU13" s="594"/>
      <c r="CV13" s="594"/>
      <c r="CW13" s="594"/>
      <c r="CX13" s="594"/>
      <c r="CY13" s="595"/>
      <c r="CZ13" s="596">
        <v>9.1999999999999993</v>
      </c>
      <c r="DA13" s="596"/>
      <c r="DB13" s="596"/>
      <c r="DC13" s="596"/>
      <c r="DD13" s="602">
        <v>5397843</v>
      </c>
      <c r="DE13" s="594"/>
      <c r="DF13" s="594"/>
      <c r="DG13" s="594"/>
      <c r="DH13" s="594"/>
      <c r="DI13" s="594"/>
      <c r="DJ13" s="594"/>
      <c r="DK13" s="594"/>
      <c r="DL13" s="594"/>
      <c r="DM13" s="594"/>
      <c r="DN13" s="594"/>
      <c r="DO13" s="594"/>
      <c r="DP13" s="595"/>
      <c r="DQ13" s="602">
        <v>6753352</v>
      </c>
      <c r="DR13" s="594"/>
      <c r="DS13" s="594"/>
      <c r="DT13" s="594"/>
      <c r="DU13" s="594"/>
      <c r="DV13" s="594"/>
      <c r="DW13" s="594"/>
      <c r="DX13" s="594"/>
      <c r="DY13" s="594"/>
      <c r="DZ13" s="594"/>
      <c r="EA13" s="594"/>
      <c r="EB13" s="594"/>
      <c r="EC13" s="603"/>
    </row>
    <row r="14" spans="2:143" ht="11.25" customHeight="1" x14ac:dyDescent="0.15">
      <c r="B14" s="590" t="s">
        <v>234</v>
      </c>
      <c r="C14" s="591"/>
      <c r="D14" s="591"/>
      <c r="E14" s="591"/>
      <c r="F14" s="591"/>
      <c r="G14" s="591"/>
      <c r="H14" s="591"/>
      <c r="I14" s="591"/>
      <c r="J14" s="591"/>
      <c r="K14" s="591"/>
      <c r="L14" s="591"/>
      <c r="M14" s="591"/>
      <c r="N14" s="591"/>
      <c r="O14" s="591"/>
      <c r="P14" s="591"/>
      <c r="Q14" s="592"/>
      <c r="R14" s="593" t="s">
        <v>108</v>
      </c>
      <c r="S14" s="594"/>
      <c r="T14" s="594"/>
      <c r="U14" s="594"/>
      <c r="V14" s="594"/>
      <c r="W14" s="594"/>
      <c r="X14" s="594"/>
      <c r="Y14" s="595"/>
      <c r="Z14" s="596" t="s">
        <v>108</v>
      </c>
      <c r="AA14" s="596"/>
      <c r="AB14" s="596"/>
      <c r="AC14" s="596"/>
      <c r="AD14" s="597" t="s">
        <v>108</v>
      </c>
      <c r="AE14" s="597"/>
      <c r="AF14" s="597"/>
      <c r="AG14" s="597"/>
      <c r="AH14" s="597"/>
      <c r="AI14" s="597"/>
      <c r="AJ14" s="597"/>
      <c r="AK14" s="597"/>
      <c r="AL14" s="598" t="s">
        <v>108</v>
      </c>
      <c r="AM14" s="599"/>
      <c r="AN14" s="599"/>
      <c r="AO14" s="600"/>
      <c r="AP14" s="590" t="s">
        <v>235</v>
      </c>
      <c r="AQ14" s="591"/>
      <c r="AR14" s="591"/>
      <c r="AS14" s="591"/>
      <c r="AT14" s="591"/>
      <c r="AU14" s="591"/>
      <c r="AV14" s="591"/>
      <c r="AW14" s="591"/>
      <c r="AX14" s="591"/>
      <c r="AY14" s="591"/>
      <c r="AZ14" s="591"/>
      <c r="BA14" s="591"/>
      <c r="BB14" s="591"/>
      <c r="BC14" s="591"/>
      <c r="BD14" s="591"/>
      <c r="BE14" s="591"/>
      <c r="BF14" s="592"/>
      <c r="BG14" s="593">
        <v>550625</v>
      </c>
      <c r="BH14" s="594"/>
      <c r="BI14" s="594"/>
      <c r="BJ14" s="594"/>
      <c r="BK14" s="594"/>
      <c r="BL14" s="594"/>
      <c r="BM14" s="594"/>
      <c r="BN14" s="595"/>
      <c r="BO14" s="596">
        <v>1.9</v>
      </c>
      <c r="BP14" s="596"/>
      <c r="BQ14" s="596"/>
      <c r="BR14" s="596"/>
      <c r="BS14" s="602" t="s">
        <v>108</v>
      </c>
      <c r="BT14" s="594"/>
      <c r="BU14" s="594"/>
      <c r="BV14" s="594"/>
      <c r="BW14" s="594"/>
      <c r="BX14" s="594"/>
      <c r="BY14" s="594"/>
      <c r="BZ14" s="594"/>
      <c r="CA14" s="594"/>
      <c r="CB14" s="603"/>
      <c r="CD14" s="607" t="s">
        <v>236</v>
      </c>
      <c r="CE14" s="608"/>
      <c r="CF14" s="608"/>
      <c r="CG14" s="608"/>
      <c r="CH14" s="608"/>
      <c r="CI14" s="608"/>
      <c r="CJ14" s="608"/>
      <c r="CK14" s="608"/>
      <c r="CL14" s="608"/>
      <c r="CM14" s="608"/>
      <c r="CN14" s="608"/>
      <c r="CO14" s="608"/>
      <c r="CP14" s="608"/>
      <c r="CQ14" s="609"/>
      <c r="CR14" s="593">
        <v>5109006</v>
      </c>
      <c r="CS14" s="594"/>
      <c r="CT14" s="594"/>
      <c r="CU14" s="594"/>
      <c r="CV14" s="594"/>
      <c r="CW14" s="594"/>
      <c r="CX14" s="594"/>
      <c r="CY14" s="595"/>
      <c r="CZ14" s="596">
        <v>4.3</v>
      </c>
      <c r="DA14" s="596"/>
      <c r="DB14" s="596"/>
      <c r="DC14" s="596"/>
      <c r="DD14" s="602">
        <v>1772886</v>
      </c>
      <c r="DE14" s="594"/>
      <c r="DF14" s="594"/>
      <c r="DG14" s="594"/>
      <c r="DH14" s="594"/>
      <c r="DI14" s="594"/>
      <c r="DJ14" s="594"/>
      <c r="DK14" s="594"/>
      <c r="DL14" s="594"/>
      <c r="DM14" s="594"/>
      <c r="DN14" s="594"/>
      <c r="DO14" s="594"/>
      <c r="DP14" s="595"/>
      <c r="DQ14" s="602">
        <v>2672147</v>
      </c>
      <c r="DR14" s="594"/>
      <c r="DS14" s="594"/>
      <c r="DT14" s="594"/>
      <c r="DU14" s="594"/>
      <c r="DV14" s="594"/>
      <c r="DW14" s="594"/>
      <c r="DX14" s="594"/>
      <c r="DY14" s="594"/>
      <c r="DZ14" s="594"/>
      <c r="EA14" s="594"/>
      <c r="EB14" s="594"/>
      <c r="EC14" s="603"/>
    </row>
    <row r="15" spans="2:143" ht="11.25" customHeight="1" x14ac:dyDescent="0.15">
      <c r="B15" s="590" t="s">
        <v>237</v>
      </c>
      <c r="C15" s="591"/>
      <c r="D15" s="591"/>
      <c r="E15" s="591"/>
      <c r="F15" s="591"/>
      <c r="G15" s="591"/>
      <c r="H15" s="591"/>
      <c r="I15" s="591"/>
      <c r="J15" s="591"/>
      <c r="K15" s="591"/>
      <c r="L15" s="591"/>
      <c r="M15" s="591"/>
      <c r="N15" s="591"/>
      <c r="O15" s="591"/>
      <c r="P15" s="591"/>
      <c r="Q15" s="592"/>
      <c r="R15" s="593">
        <v>115120</v>
      </c>
      <c r="S15" s="594"/>
      <c r="T15" s="594"/>
      <c r="U15" s="594"/>
      <c r="V15" s="594"/>
      <c r="W15" s="594"/>
      <c r="X15" s="594"/>
      <c r="Y15" s="595"/>
      <c r="Z15" s="596">
        <v>0.1</v>
      </c>
      <c r="AA15" s="596"/>
      <c r="AB15" s="596"/>
      <c r="AC15" s="596"/>
      <c r="AD15" s="597">
        <v>115120</v>
      </c>
      <c r="AE15" s="597"/>
      <c r="AF15" s="597"/>
      <c r="AG15" s="597"/>
      <c r="AH15" s="597"/>
      <c r="AI15" s="597"/>
      <c r="AJ15" s="597"/>
      <c r="AK15" s="597"/>
      <c r="AL15" s="598">
        <v>0.2</v>
      </c>
      <c r="AM15" s="599"/>
      <c r="AN15" s="599"/>
      <c r="AO15" s="600"/>
      <c r="AP15" s="590" t="s">
        <v>238</v>
      </c>
      <c r="AQ15" s="591"/>
      <c r="AR15" s="591"/>
      <c r="AS15" s="591"/>
      <c r="AT15" s="591"/>
      <c r="AU15" s="591"/>
      <c r="AV15" s="591"/>
      <c r="AW15" s="591"/>
      <c r="AX15" s="591"/>
      <c r="AY15" s="591"/>
      <c r="AZ15" s="591"/>
      <c r="BA15" s="591"/>
      <c r="BB15" s="591"/>
      <c r="BC15" s="591"/>
      <c r="BD15" s="591"/>
      <c r="BE15" s="591"/>
      <c r="BF15" s="592"/>
      <c r="BG15" s="593">
        <v>1946199</v>
      </c>
      <c r="BH15" s="594"/>
      <c r="BI15" s="594"/>
      <c r="BJ15" s="594"/>
      <c r="BK15" s="594"/>
      <c r="BL15" s="594"/>
      <c r="BM15" s="594"/>
      <c r="BN15" s="595"/>
      <c r="BO15" s="596">
        <v>6.7</v>
      </c>
      <c r="BP15" s="596"/>
      <c r="BQ15" s="596"/>
      <c r="BR15" s="596"/>
      <c r="BS15" s="602" t="s">
        <v>108</v>
      </c>
      <c r="BT15" s="594"/>
      <c r="BU15" s="594"/>
      <c r="BV15" s="594"/>
      <c r="BW15" s="594"/>
      <c r="BX15" s="594"/>
      <c r="BY15" s="594"/>
      <c r="BZ15" s="594"/>
      <c r="CA15" s="594"/>
      <c r="CB15" s="603"/>
      <c r="CD15" s="607" t="s">
        <v>239</v>
      </c>
      <c r="CE15" s="608"/>
      <c r="CF15" s="608"/>
      <c r="CG15" s="608"/>
      <c r="CH15" s="608"/>
      <c r="CI15" s="608"/>
      <c r="CJ15" s="608"/>
      <c r="CK15" s="608"/>
      <c r="CL15" s="608"/>
      <c r="CM15" s="608"/>
      <c r="CN15" s="608"/>
      <c r="CO15" s="608"/>
      <c r="CP15" s="608"/>
      <c r="CQ15" s="609"/>
      <c r="CR15" s="593">
        <v>10572700</v>
      </c>
      <c r="CS15" s="594"/>
      <c r="CT15" s="594"/>
      <c r="CU15" s="594"/>
      <c r="CV15" s="594"/>
      <c r="CW15" s="594"/>
      <c r="CX15" s="594"/>
      <c r="CY15" s="595"/>
      <c r="CZ15" s="596">
        <v>9</v>
      </c>
      <c r="DA15" s="596"/>
      <c r="DB15" s="596"/>
      <c r="DC15" s="596"/>
      <c r="DD15" s="602">
        <v>3074636</v>
      </c>
      <c r="DE15" s="594"/>
      <c r="DF15" s="594"/>
      <c r="DG15" s="594"/>
      <c r="DH15" s="594"/>
      <c r="DI15" s="594"/>
      <c r="DJ15" s="594"/>
      <c r="DK15" s="594"/>
      <c r="DL15" s="594"/>
      <c r="DM15" s="594"/>
      <c r="DN15" s="594"/>
      <c r="DO15" s="594"/>
      <c r="DP15" s="595"/>
      <c r="DQ15" s="602">
        <v>7441543</v>
      </c>
      <c r="DR15" s="594"/>
      <c r="DS15" s="594"/>
      <c r="DT15" s="594"/>
      <c r="DU15" s="594"/>
      <c r="DV15" s="594"/>
      <c r="DW15" s="594"/>
      <c r="DX15" s="594"/>
      <c r="DY15" s="594"/>
      <c r="DZ15" s="594"/>
      <c r="EA15" s="594"/>
      <c r="EB15" s="594"/>
      <c r="EC15" s="603"/>
    </row>
    <row r="16" spans="2:143" ht="11.25" customHeight="1" x14ac:dyDescent="0.15">
      <c r="B16" s="590" t="s">
        <v>240</v>
      </c>
      <c r="C16" s="591"/>
      <c r="D16" s="591"/>
      <c r="E16" s="591"/>
      <c r="F16" s="591"/>
      <c r="G16" s="591"/>
      <c r="H16" s="591"/>
      <c r="I16" s="591"/>
      <c r="J16" s="591"/>
      <c r="K16" s="591"/>
      <c r="L16" s="591"/>
      <c r="M16" s="591"/>
      <c r="N16" s="591"/>
      <c r="O16" s="591"/>
      <c r="P16" s="591"/>
      <c r="Q16" s="592"/>
      <c r="R16" s="593">
        <v>27739982</v>
      </c>
      <c r="S16" s="594"/>
      <c r="T16" s="594"/>
      <c r="U16" s="594"/>
      <c r="V16" s="594"/>
      <c r="W16" s="594"/>
      <c r="X16" s="594"/>
      <c r="Y16" s="595"/>
      <c r="Z16" s="596">
        <v>22.7</v>
      </c>
      <c r="AA16" s="596"/>
      <c r="AB16" s="596"/>
      <c r="AC16" s="596"/>
      <c r="AD16" s="597">
        <v>25648892</v>
      </c>
      <c r="AE16" s="597"/>
      <c r="AF16" s="597"/>
      <c r="AG16" s="597"/>
      <c r="AH16" s="597"/>
      <c r="AI16" s="597"/>
      <c r="AJ16" s="597"/>
      <c r="AK16" s="597"/>
      <c r="AL16" s="598">
        <v>42.8</v>
      </c>
      <c r="AM16" s="599"/>
      <c r="AN16" s="599"/>
      <c r="AO16" s="600"/>
      <c r="AP16" s="590" t="s">
        <v>241</v>
      </c>
      <c r="AQ16" s="591"/>
      <c r="AR16" s="591"/>
      <c r="AS16" s="591"/>
      <c r="AT16" s="591"/>
      <c r="AU16" s="591"/>
      <c r="AV16" s="591"/>
      <c r="AW16" s="591"/>
      <c r="AX16" s="591"/>
      <c r="AY16" s="591"/>
      <c r="AZ16" s="591"/>
      <c r="BA16" s="591"/>
      <c r="BB16" s="591"/>
      <c r="BC16" s="591"/>
      <c r="BD16" s="591"/>
      <c r="BE16" s="591"/>
      <c r="BF16" s="592"/>
      <c r="BG16" s="593" t="s">
        <v>108</v>
      </c>
      <c r="BH16" s="594"/>
      <c r="BI16" s="594"/>
      <c r="BJ16" s="594"/>
      <c r="BK16" s="594"/>
      <c r="BL16" s="594"/>
      <c r="BM16" s="594"/>
      <c r="BN16" s="595"/>
      <c r="BO16" s="596" t="s">
        <v>108</v>
      </c>
      <c r="BP16" s="596"/>
      <c r="BQ16" s="596"/>
      <c r="BR16" s="596"/>
      <c r="BS16" s="602" t="s">
        <v>108</v>
      </c>
      <c r="BT16" s="594"/>
      <c r="BU16" s="594"/>
      <c r="BV16" s="594"/>
      <c r="BW16" s="594"/>
      <c r="BX16" s="594"/>
      <c r="BY16" s="594"/>
      <c r="BZ16" s="594"/>
      <c r="CA16" s="594"/>
      <c r="CB16" s="603"/>
      <c r="CD16" s="607" t="s">
        <v>242</v>
      </c>
      <c r="CE16" s="608"/>
      <c r="CF16" s="608"/>
      <c r="CG16" s="608"/>
      <c r="CH16" s="608"/>
      <c r="CI16" s="608"/>
      <c r="CJ16" s="608"/>
      <c r="CK16" s="608"/>
      <c r="CL16" s="608"/>
      <c r="CM16" s="608"/>
      <c r="CN16" s="608"/>
      <c r="CO16" s="608"/>
      <c r="CP16" s="608"/>
      <c r="CQ16" s="609"/>
      <c r="CR16" s="593">
        <v>239283</v>
      </c>
      <c r="CS16" s="594"/>
      <c r="CT16" s="594"/>
      <c r="CU16" s="594"/>
      <c r="CV16" s="594"/>
      <c r="CW16" s="594"/>
      <c r="CX16" s="594"/>
      <c r="CY16" s="595"/>
      <c r="CZ16" s="596">
        <v>0.2</v>
      </c>
      <c r="DA16" s="596"/>
      <c r="DB16" s="596"/>
      <c r="DC16" s="596"/>
      <c r="DD16" s="602" t="s">
        <v>108</v>
      </c>
      <c r="DE16" s="594"/>
      <c r="DF16" s="594"/>
      <c r="DG16" s="594"/>
      <c r="DH16" s="594"/>
      <c r="DI16" s="594"/>
      <c r="DJ16" s="594"/>
      <c r="DK16" s="594"/>
      <c r="DL16" s="594"/>
      <c r="DM16" s="594"/>
      <c r="DN16" s="594"/>
      <c r="DO16" s="594"/>
      <c r="DP16" s="595"/>
      <c r="DQ16" s="602">
        <v>122629</v>
      </c>
      <c r="DR16" s="594"/>
      <c r="DS16" s="594"/>
      <c r="DT16" s="594"/>
      <c r="DU16" s="594"/>
      <c r="DV16" s="594"/>
      <c r="DW16" s="594"/>
      <c r="DX16" s="594"/>
      <c r="DY16" s="594"/>
      <c r="DZ16" s="594"/>
      <c r="EA16" s="594"/>
      <c r="EB16" s="594"/>
      <c r="EC16" s="603"/>
    </row>
    <row r="17" spans="2:133" ht="11.25" customHeight="1" x14ac:dyDescent="0.15">
      <c r="B17" s="590" t="s">
        <v>243</v>
      </c>
      <c r="C17" s="591"/>
      <c r="D17" s="591"/>
      <c r="E17" s="591"/>
      <c r="F17" s="591"/>
      <c r="G17" s="591"/>
      <c r="H17" s="591"/>
      <c r="I17" s="591"/>
      <c r="J17" s="591"/>
      <c r="K17" s="591"/>
      <c r="L17" s="591"/>
      <c r="M17" s="591"/>
      <c r="N17" s="591"/>
      <c r="O17" s="591"/>
      <c r="P17" s="591"/>
      <c r="Q17" s="592"/>
      <c r="R17" s="593">
        <v>25648892</v>
      </c>
      <c r="S17" s="594"/>
      <c r="T17" s="594"/>
      <c r="U17" s="594"/>
      <c r="V17" s="594"/>
      <c r="W17" s="594"/>
      <c r="X17" s="594"/>
      <c r="Y17" s="595"/>
      <c r="Z17" s="596">
        <v>21</v>
      </c>
      <c r="AA17" s="596"/>
      <c r="AB17" s="596"/>
      <c r="AC17" s="596"/>
      <c r="AD17" s="597">
        <v>25648892</v>
      </c>
      <c r="AE17" s="597"/>
      <c r="AF17" s="597"/>
      <c r="AG17" s="597"/>
      <c r="AH17" s="597"/>
      <c r="AI17" s="597"/>
      <c r="AJ17" s="597"/>
      <c r="AK17" s="597"/>
      <c r="AL17" s="598">
        <v>42.8</v>
      </c>
      <c r="AM17" s="599"/>
      <c r="AN17" s="599"/>
      <c r="AO17" s="600"/>
      <c r="AP17" s="590" t="s">
        <v>244</v>
      </c>
      <c r="AQ17" s="591"/>
      <c r="AR17" s="591"/>
      <c r="AS17" s="591"/>
      <c r="AT17" s="591"/>
      <c r="AU17" s="591"/>
      <c r="AV17" s="591"/>
      <c r="AW17" s="591"/>
      <c r="AX17" s="591"/>
      <c r="AY17" s="591"/>
      <c r="AZ17" s="591"/>
      <c r="BA17" s="591"/>
      <c r="BB17" s="591"/>
      <c r="BC17" s="591"/>
      <c r="BD17" s="591"/>
      <c r="BE17" s="591"/>
      <c r="BF17" s="592"/>
      <c r="BG17" s="593" t="s">
        <v>108</v>
      </c>
      <c r="BH17" s="594"/>
      <c r="BI17" s="594"/>
      <c r="BJ17" s="594"/>
      <c r="BK17" s="594"/>
      <c r="BL17" s="594"/>
      <c r="BM17" s="594"/>
      <c r="BN17" s="595"/>
      <c r="BO17" s="596" t="s">
        <v>108</v>
      </c>
      <c r="BP17" s="596"/>
      <c r="BQ17" s="596"/>
      <c r="BR17" s="596"/>
      <c r="BS17" s="602" t="s">
        <v>108</v>
      </c>
      <c r="BT17" s="594"/>
      <c r="BU17" s="594"/>
      <c r="BV17" s="594"/>
      <c r="BW17" s="594"/>
      <c r="BX17" s="594"/>
      <c r="BY17" s="594"/>
      <c r="BZ17" s="594"/>
      <c r="CA17" s="594"/>
      <c r="CB17" s="603"/>
      <c r="CD17" s="607" t="s">
        <v>245</v>
      </c>
      <c r="CE17" s="608"/>
      <c r="CF17" s="608"/>
      <c r="CG17" s="608"/>
      <c r="CH17" s="608"/>
      <c r="CI17" s="608"/>
      <c r="CJ17" s="608"/>
      <c r="CK17" s="608"/>
      <c r="CL17" s="608"/>
      <c r="CM17" s="608"/>
      <c r="CN17" s="608"/>
      <c r="CO17" s="608"/>
      <c r="CP17" s="608"/>
      <c r="CQ17" s="609"/>
      <c r="CR17" s="593">
        <v>12899524</v>
      </c>
      <c r="CS17" s="594"/>
      <c r="CT17" s="594"/>
      <c r="CU17" s="594"/>
      <c r="CV17" s="594"/>
      <c r="CW17" s="594"/>
      <c r="CX17" s="594"/>
      <c r="CY17" s="595"/>
      <c r="CZ17" s="596">
        <v>11</v>
      </c>
      <c r="DA17" s="596"/>
      <c r="DB17" s="596"/>
      <c r="DC17" s="596"/>
      <c r="DD17" s="602" t="s">
        <v>108</v>
      </c>
      <c r="DE17" s="594"/>
      <c r="DF17" s="594"/>
      <c r="DG17" s="594"/>
      <c r="DH17" s="594"/>
      <c r="DI17" s="594"/>
      <c r="DJ17" s="594"/>
      <c r="DK17" s="594"/>
      <c r="DL17" s="594"/>
      <c r="DM17" s="594"/>
      <c r="DN17" s="594"/>
      <c r="DO17" s="594"/>
      <c r="DP17" s="595"/>
      <c r="DQ17" s="602">
        <v>12005730</v>
      </c>
      <c r="DR17" s="594"/>
      <c r="DS17" s="594"/>
      <c r="DT17" s="594"/>
      <c r="DU17" s="594"/>
      <c r="DV17" s="594"/>
      <c r="DW17" s="594"/>
      <c r="DX17" s="594"/>
      <c r="DY17" s="594"/>
      <c r="DZ17" s="594"/>
      <c r="EA17" s="594"/>
      <c r="EB17" s="594"/>
      <c r="EC17" s="603"/>
    </row>
    <row r="18" spans="2:133" ht="11.25" customHeight="1" x14ac:dyDescent="0.15">
      <c r="B18" s="590" t="s">
        <v>246</v>
      </c>
      <c r="C18" s="591"/>
      <c r="D18" s="591"/>
      <c r="E18" s="591"/>
      <c r="F18" s="591"/>
      <c r="G18" s="591"/>
      <c r="H18" s="591"/>
      <c r="I18" s="591"/>
      <c r="J18" s="591"/>
      <c r="K18" s="591"/>
      <c r="L18" s="591"/>
      <c r="M18" s="591"/>
      <c r="N18" s="591"/>
      <c r="O18" s="591"/>
      <c r="P18" s="591"/>
      <c r="Q18" s="592"/>
      <c r="R18" s="593">
        <v>2091069</v>
      </c>
      <c r="S18" s="594"/>
      <c r="T18" s="594"/>
      <c r="U18" s="594"/>
      <c r="V18" s="594"/>
      <c r="W18" s="594"/>
      <c r="X18" s="594"/>
      <c r="Y18" s="595"/>
      <c r="Z18" s="596">
        <v>1.7</v>
      </c>
      <c r="AA18" s="596"/>
      <c r="AB18" s="596"/>
      <c r="AC18" s="596"/>
      <c r="AD18" s="597" t="s">
        <v>108</v>
      </c>
      <c r="AE18" s="597"/>
      <c r="AF18" s="597"/>
      <c r="AG18" s="597"/>
      <c r="AH18" s="597"/>
      <c r="AI18" s="597"/>
      <c r="AJ18" s="597"/>
      <c r="AK18" s="597"/>
      <c r="AL18" s="598" t="s">
        <v>108</v>
      </c>
      <c r="AM18" s="599"/>
      <c r="AN18" s="599"/>
      <c r="AO18" s="600"/>
      <c r="AP18" s="590" t="s">
        <v>247</v>
      </c>
      <c r="AQ18" s="591"/>
      <c r="AR18" s="591"/>
      <c r="AS18" s="591"/>
      <c r="AT18" s="591"/>
      <c r="AU18" s="591"/>
      <c r="AV18" s="591"/>
      <c r="AW18" s="591"/>
      <c r="AX18" s="591"/>
      <c r="AY18" s="591"/>
      <c r="AZ18" s="591"/>
      <c r="BA18" s="591"/>
      <c r="BB18" s="591"/>
      <c r="BC18" s="591"/>
      <c r="BD18" s="591"/>
      <c r="BE18" s="591"/>
      <c r="BF18" s="592"/>
      <c r="BG18" s="593" t="s">
        <v>108</v>
      </c>
      <c r="BH18" s="594"/>
      <c r="BI18" s="594"/>
      <c r="BJ18" s="594"/>
      <c r="BK18" s="594"/>
      <c r="BL18" s="594"/>
      <c r="BM18" s="594"/>
      <c r="BN18" s="595"/>
      <c r="BO18" s="596" t="s">
        <v>108</v>
      </c>
      <c r="BP18" s="596"/>
      <c r="BQ18" s="596"/>
      <c r="BR18" s="596"/>
      <c r="BS18" s="602" t="s">
        <v>108</v>
      </c>
      <c r="BT18" s="594"/>
      <c r="BU18" s="594"/>
      <c r="BV18" s="594"/>
      <c r="BW18" s="594"/>
      <c r="BX18" s="594"/>
      <c r="BY18" s="594"/>
      <c r="BZ18" s="594"/>
      <c r="CA18" s="594"/>
      <c r="CB18" s="603"/>
      <c r="CD18" s="607" t="s">
        <v>248</v>
      </c>
      <c r="CE18" s="608"/>
      <c r="CF18" s="608"/>
      <c r="CG18" s="608"/>
      <c r="CH18" s="608"/>
      <c r="CI18" s="608"/>
      <c r="CJ18" s="608"/>
      <c r="CK18" s="608"/>
      <c r="CL18" s="608"/>
      <c r="CM18" s="608"/>
      <c r="CN18" s="608"/>
      <c r="CO18" s="608"/>
      <c r="CP18" s="608"/>
      <c r="CQ18" s="609"/>
      <c r="CR18" s="593">
        <v>12993</v>
      </c>
      <c r="CS18" s="594"/>
      <c r="CT18" s="594"/>
      <c r="CU18" s="594"/>
      <c r="CV18" s="594"/>
      <c r="CW18" s="594"/>
      <c r="CX18" s="594"/>
      <c r="CY18" s="595"/>
      <c r="CZ18" s="596">
        <v>0</v>
      </c>
      <c r="DA18" s="596"/>
      <c r="DB18" s="596"/>
      <c r="DC18" s="596"/>
      <c r="DD18" s="602" t="s">
        <v>108</v>
      </c>
      <c r="DE18" s="594"/>
      <c r="DF18" s="594"/>
      <c r="DG18" s="594"/>
      <c r="DH18" s="594"/>
      <c r="DI18" s="594"/>
      <c r="DJ18" s="594"/>
      <c r="DK18" s="594"/>
      <c r="DL18" s="594"/>
      <c r="DM18" s="594"/>
      <c r="DN18" s="594"/>
      <c r="DO18" s="594"/>
      <c r="DP18" s="595"/>
      <c r="DQ18" s="602">
        <v>12993</v>
      </c>
      <c r="DR18" s="594"/>
      <c r="DS18" s="594"/>
      <c r="DT18" s="594"/>
      <c r="DU18" s="594"/>
      <c r="DV18" s="594"/>
      <c r="DW18" s="594"/>
      <c r="DX18" s="594"/>
      <c r="DY18" s="594"/>
      <c r="DZ18" s="594"/>
      <c r="EA18" s="594"/>
      <c r="EB18" s="594"/>
      <c r="EC18" s="603"/>
    </row>
    <row r="19" spans="2:133" ht="11.25" customHeight="1" x14ac:dyDescent="0.15">
      <c r="B19" s="590" t="s">
        <v>249</v>
      </c>
      <c r="C19" s="591"/>
      <c r="D19" s="591"/>
      <c r="E19" s="591"/>
      <c r="F19" s="591"/>
      <c r="G19" s="591"/>
      <c r="H19" s="591"/>
      <c r="I19" s="591"/>
      <c r="J19" s="591"/>
      <c r="K19" s="591"/>
      <c r="L19" s="591"/>
      <c r="M19" s="591"/>
      <c r="N19" s="591"/>
      <c r="O19" s="591"/>
      <c r="P19" s="591"/>
      <c r="Q19" s="592"/>
      <c r="R19" s="593">
        <v>21</v>
      </c>
      <c r="S19" s="594"/>
      <c r="T19" s="594"/>
      <c r="U19" s="594"/>
      <c r="V19" s="594"/>
      <c r="W19" s="594"/>
      <c r="X19" s="594"/>
      <c r="Y19" s="595"/>
      <c r="Z19" s="596">
        <v>0</v>
      </c>
      <c r="AA19" s="596"/>
      <c r="AB19" s="596"/>
      <c r="AC19" s="596"/>
      <c r="AD19" s="597" t="s">
        <v>108</v>
      </c>
      <c r="AE19" s="597"/>
      <c r="AF19" s="597"/>
      <c r="AG19" s="597"/>
      <c r="AH19" s="597"/>
      <c r="AI19" s="597"/>
      <c r="AJ19" s="597"/>
      <c r="AK19" s="597"/>
      <c r="AL19" s="598" t="s">
        <v>108</v>
      </c>
      <c r="AM19" s="599"/>
      <c r="AN19" s="599"/>
      <c r="AO19" s="600"/>
      <c r="AP19" s="590" t="s">
        <v>250</v>
      </c>
      <c r="AQ19" s="591"/>
      <c r="AR19" s="591"/>
      <c r="AS19" s="591"/>
      <c r="AT19" s="591"/>
      <c r="AU19" s="591"/>
      <c r="AV19" s="591"/>
      <c r="AW19" s="591"/>
      <c r="AX19" s="591"/>
      <c r="AY19" s="591"/>
      <c r="AZ19" s="591"/>
      <c r="BA19" s="591"/>
      <c r="BB19" s="591"/>
      <c r="BC19" s="591"/>
      <c r="BD19" s="591"/>
      <c r="BE19" s="591"/>
      <c r="BF19" s="592"/>
      <c r="BG19" s="593">
        <v>1940622</v>
      </c>
      <c r="BH19" s="594"/>
      <c r="BI19" s="594"/>
      <c r="BJ19" s="594"/>
      <c r="BK19" s="594"/>
      <c r="BL19" s="594"/>
      <c r="BM19" s="594"/>
      <c r="BN19" s="595"/>
      <c r="BO19" s="596">
        <v>6.7</v>
      </c>
      <c r="BP19" s="596"/>
      <c r="BQ19" s="596"/>
      <c r="BR19" s="596"/>
      <c r="BS19" s="602" t="s">
        <v>108</v>
      </c>
      <c r="BT19" s="594"/>
      <c r="BU19" s="594"/>
      <c r="BV19" s="594"/>
      <c r="BW19" s="594"/>
      <c r="BX19" s="594"/>
      <c r="BY19" s="594"/>
      <c r="BZ19" s="594"/>
      <c r="CA19" s="594"/>
      <c r="CB19" s="603"/>
      <c r="CD19" s="607" t="s">
        <v>251</v>
      </c>
      <c r="CE19" s="608"/>
      <c r="CF19" s="608"/>
      <c r="CG19" s="608"/>
      <c r="CH19" s="608"/>
      <c r="CI19" s="608"/>
      <c r="CJ19" s="608"/>
      <c r="CK19" s="608"/>
      <c r="CL19" s="608"/>
      <c r="CM19" s="608"/>
      <c r="CN19" s="608"/>
      <c r="CO19" s="608"/>
      <c r="CP19" s="608"/>
      <c r="CQ19" s="609"/>
      <c r="CR19" s="593" t="s">
        <v>108</v>
      </c>
      <c r="CS19" s="594"/>
      <c r="CT19" s="594"/>
      <c r="CU19" s="594"/>
      <c r="CV19" s="594"/>
      <c r="CW19" s="594"/>
      <c r="CX19" s="594"/>
      <c r="CY19" s="595"/>
      <c r="CZ19" s="596" t="s">
        <v>108</v>
      </c>
      <c r="DA19" s="596"/>
      <c r="DB19" s="596"/>
      <c r="DC19" s="596"/>
      <c r="DD19" s="602" t="s">
        <v>108</v>
      </c>
      <c r="DE19" s="594"/>
      <c r="DF19" s="594"/>
      <c r="DG19" s="594"/>
      <c r="DH19" s="594"/>
      <c r="DI19" s="594"/>
      <c r="DJ19" s="594"/>
      <c r="DK19" s="594"/>
      <c r="DL19" s="594"/>
      <c r="DM19" s="594"/>
      <c r="DN19" s="594"/>
      <c r="DO19" s="594"/>
      <c r="DP19" s="595"/>
      <c r="DQ19" s="602" t="s">
        <v>108</v>
      </c>
      <c r="DR19" s="594"/>
      <c r="DS19" s="594"/>
      <c r="DT19" s="594"/>
      <c r="DU19" s="594"/>
      <c r="DV19" s="594"/>
      <c r="DW19" s="594"/>
      <c r="DX19" s="594"/>
      <c r="DY19" s="594"/>
      <c r="DZ19" s="594"/>
      <c r="EA19" s="594"/>
      <c r="EB19" s="594"/>
      <c r="EC19" s="603"/>
    </row>
    <row r="20" spans="2:133" ht="11.25" customHeight="1" x14ac:dyDescent="0.15">
      <c r="B20" s="590" t="s">
        <v>252</v>
      </c>
      <c r="C20" s="591"/>
      <c r="D20" s="591"/>
      <c r="E20" s="591"/>
      <c r="F20" s="591"/>
      <c r="G20" s="591"/>
      <c r="H20" s="591"/>
      <c r="I20" s="591"/>
      <c r="J20" s="591"/>
      <c r="K20" s="591"/>
      <c r="L20" s="591"/>
      <c r="M20" s="591"/>
      <c r="N20" s="591"/>
      <c r="O20" s="591"/>
      <c r="P20" s="591"/>
      <c r="Q20" s="592"/>
      <c r="R20" s="593">
        <v>62760791</v>
      </c>
      <c r="S20" s="594"/>
      <c r="T20" s="594"/>
      <c r="U20" s="594"/>
      <c r="V20" s="594"/>
      <c r="W20" s="594"/>
      <c r="X20" s="594"/>
      <c r="Y20" s="595"/>
      <c r="Z20" s="596">
        <v>51.4</v>
      </c>
      <c r="AA20" s="596"/>
      <c r="AB20" s="596"/>
      <c r="AC20" s="596"/>
      <c r="AD20" s="597">
        <v>58788105</v>
      </c>
      <c r="AE20" s="597"/>
      <c r="AF20" s="597"/>
      <c r="AG20" s="597"/>
      <c r="AH20" s="597"/>
      <c r="AI20" s="597"/>
      <c r="AJ20" s="597"/>
      <c r="AK20" s="597"/>
      <c r="AL20" s="598">
        <v>98.1</v>
      </c>
      <c r="AM20" s="599"/>
      <c r="AN20" s="599"/>
      <c r="AO20" s="600"/>
      <c r="AP20" s="590" t="s">
        <v>253</v>
      </c>
      <c r="AQ20" s="591"/>
      <c r="AR20" s="591"/>
      <c r="AS20" s="591"/>
      <c r="AT20" s="591"/>
      <c r="AU20" s="591"/>
      <c r="AV20" s="591"/>
      <c r="AW20" s="591"/>
      <c r="AX20" s="591"/>
      <c r="AY20" s="591"/>
      <c r="AZ20" s="591"/>
      <c r="BA20" s="591"/>
      <c r="BB20" s="591"/>
      <c r="BC20" s="591"/>
      <c r="BD20" s="591"/>
      <c r="BE20" s="591"/>
      <c r="BF20" s="592"/>
      <c r="BG20" s="593">
        <v>1940622</v>
      </c>
      <c r="BH20" s="594"/>
      <c r="BI20" s="594"/>
      <c r="BJ20" s="594"/>
      <c r="BK20" s="594"/>
      <c r="BL20" s="594"/>
      <c r="BM20" s="594"/>
      <c r="BN20" s="595"/>
      <c r="BO20" s="596">
        <v>6.7</v>
      </c>
      <c r="BP20" s="596"/>
      <c r="BQ20" s="596"/>
      <c r="BR20" s="596"/>
      <c r="BS20" s="602" t="s">
        <v>108</v>
      </c>
      <c r="BT20" s="594"/>
      <c r="BU20" s="594"/>
      <c r="BV20" s="594"/>
      <c r="BW20" s="594"/>
      <c r="BX20" s="594"/>
      <c r="BY20" s="594"/>
      <c r="BZ20" s="594"/>
      <c r="CA20" s="594"/>
      <c r="CB20" s="603"/>
      <c r="CD20" s="607" t="s">
        <v>254</v>
      </c>
      <c r="CE20" s="608"/>
      <c r="CF20" s="608"/>
      <c r="CG20" s="608"/>
      <c r="CH20" s="608"/>
      <c r="CI20" s="608"/>
      <c r="CJ20" s="608"/>
      <c r="CK20" s="608"/>
      <c r="CL20" s="608"/>
      <c r="CM20" s="608"/>
      <c r="CN20" s="608"/>
      <c r="CO20" s="608"/>
      <c r="CP20" s="608"/>
      <c r="CQ20" s="609"/>
      <c r="CR20" s="593">
        <v>117513869</v>
      </c>
      <c r="CS20" s="594"/>
      <c r="CT20" s="594"/>
      <c r="CU20" s="594"/>
      <c r="CV20" s="594"/>
      <c r="CW20" s="594"/>
      <c r="CX20" s="594"/>
      <c r="CY20" s="595"/>
      <c r="CZ20" s="596">
        <v>100</v>
      </c>
      <c r="DA20" s="596"/>
      <c r="DB20" s="596"/>
      <c r="DC20" s="596"/>
      <c r="DD20" s="602">
        <v>12828867</v>
      </c>
      <c r="DE20" s="594"/>
      <c r="DF20" s="594"/>
      <c r="DG20" s="594"/>
      <c r="DH20" s="594"/>
      <c r="DI20" s="594"/>
      <c r="DJ20" s="594"/>
      <c r="DK20" s="594"/>
      <c r="DL20" s="594"/>
      <c r="DM20" s="594"/>
      <c r="DN20" s="594"/>
      <c r="DO20" s="594"/>
      <c r="DP20" s="595"/>
      <c r="DQ20" s="602">
        <v>71134941</v>
      </c>
      <c r="DR20" s="594"/>
      <c r="DS20" s="594"/>
      <c r="DT20" s="594"/>
      <c r="DU20" s="594"/>
      <c r="DV20" s="594"/>
      <c r="DW20" s="594"/>
      <c r="DX20" s="594"/>
      <c r="DY20" s="594"/>
      <c r="DZ20" s="594"/>
      <c r="EA20" s="594"/>
      <c r="EB20" s="594"/>
      <c r="EC20" s="603"/>
    </row>
    <row r="21" spans="2:133" ht="11.25" customHeight="1" x14ac:dyDescent="0.15">
      <c r="B21" s="590" t="s">
        <v>255</v>
      </c>
      <c r="C21" s="591"/>
      <c r="D21" s="591"/>
      <c r="E21" s="591"/>
      <c r="F21" s="591"/>
      <c r="G21" s="591"/>
      <c r="H21" s="591"/>
      <c r="I21" s="591"/>
      <c r="J21" s="591"/>
      <c r="K21" s="591"/>
      <c r="L21" s="591"/>
      <c r="M21" s="591"/>
      <c r="N21" s="591"/>
      <c r="O21" s="591"/>
      <c r="P21" s="591"/>
      <c r="Q21" s="592"/>
      <c r="R21" s="593">
        <v>41108</v>
      </c>
      <c r="S21" s="594"/>
      <c r="T21" s="594"/>
      <c r="U21" s="594"/>
      <c r="V21" s="594"/>
      <c r="W21" s="594"/>
      <c r="X21" s="594"/>
      <c r="Y21" s="595"/>
      <c r="Z21" s="596">
        <v>0</v>
      </c>
      <c r="AA21" s="596"/>
      <c r="AB21" s="596"/>
      <c r="AC21" s="596"/>
      <c r="AD21" s="597">
        <v>41108</v>
      </c>
      <c r="AE21" s="597"/>
      <c r="AF21" s="597"/>
      <c r="AG21" s="597"/>
      <c r="AH21" s="597"/>
      <c r="AI21" s="597"/>
      <c r="AJ21" s="597"/>
      <c r="AK21" s="597"/>
      <c r="AL21" s="598">
        <v>0.1</v>
      </c>
      <c r="AM21" s="599"/>
      <c r="AN21" s="599"/>
      <c r="AO21" s="600"/>
      <c r="AP21" s="610" t="s">
        <v>256</v>
      </c>
      <c r="AQ21" s="611"/>
      <c r="AR21" s="611"/>
      <c r="AS21" s="611"/>
      <c r="AT21" s="611"/>
      <c r="AU21" s="611"/>
      <c r="AV21" s="611"/>
      <c r="AW21" s="611"/>
      <c r="AX21" s="611"/>
      <c r="AY21" s="611"/>
      <c r="AZ21" s="611"/>
      <c r="BA21" s="611"/>
      <c r="BB21" s="611"/>
      <c r="BC21" s="611"/>
      <c r="BD21" s="611"/>
      <c r="BE21" s="611"/>
      <c r="BF21" s="612"/>
      <c r="BG21" s="593">
        <v>59026</v>
      </c>
      <c r="BH21" s="594"/>
      <c r="BI21" s="594"/>
      <c r="BJ21" s="594"/>
      <c r="BK21" s="594"/>
      <c r="BL21" s="594"/>
      <c r="BM21" s="594"/>
      <c r="BN21" s="595"/>
      <c r="BO21" s="596">
        <v>0.2</v>
      </c>
      <c r="BP21" s="596"/>
      <c r="BQ21" s="596"/>
      <c r="BR21" s="596"/>
      <c r="BS21" s="602" t="s">
        <v>108</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257</v>
      </c>
      <c r="C22" s="591"/>
      <c r="D22" s="591"/>
      <c r="E22" s="591"/>
      <c r="F22" s="591"/>
      <c r="G22" s="591"/>
      <c r="H22" s="591"/>
      <c r="I22" s="591"/>
      <c r="J22" s="591"/>
      <c r="K22" s="591"/>
      <c r="L22" s="591"/>
      <c r="M22" s="591"/>
      <c r="N22" s="591"/>
      <c r="O22" s="591"/>
      <c r="P22" s="591"/>
      <c r="Q22" s="592"/>
      <c r="R22" s="593">
        <v>2377148</v>
      </c>
      <c r="S22" s="594"/>
      <c r="T22" s="594"/>
      <c r="U22" s="594"/>
      <c r="V22" s="594"/>
      <c r="W22" s="594"/>
      <c r="X22" s="594"/>
      <c r="Y22" s="595"/>
      <c r="Z22" s="596">
        <v>1.9</v>
      </c>
      <c r="AA22" s="596"/>
      <c r="AB22" s="596"/>
      <c r="AC22" s="596"/>
      <c r="AD22" s="597" t="s">
        <v>108</v>
      </c>
      <c r="AE22" s="597"/>
      <c r="AF22" s="597"/>
      <c r="AG22" s="597"/>
      <c r="AH22" s="597"/>
      <c r="AI22" s="597"/>
      <c r="AJ22" s="597"/>
      <c r="AK22" s="597"/>
      <c r="AL22" s="598" t="s">
        <v>108</v>
      </c>
      <c r="AM22" s="599"/>
      <c r="AN22" s="599"/>
      <c r="AO22" s="600"/>
      <c r="AP22" s="610" t="s">
        <v>258</v>
      </c>
      <c r="AQ22" s="611"/>
      <c r="AR22" s="611"/>
      <c r="AS22" s="611"/>
      <c r="AT22" s="611"/>
      <c r="AU22" s="611"/>
      <c r="AV22" s="611"/>
      <c r="AW22" s="611"/>
      <c r="AX22" s="611"/>
      <c r="AY22" s="611"/>
      <c r="AZ22" s="611"/>
      <c r="BA22" s="611"/>
      <c r="BB22" s="611"/>
      <c r="BC22" s="611"/>
      <c r="BD22" s="611"/>
      <c r="BE22" s="611"/>
      <c r="BF22" s="612"/>
      <c r="BG22" s="593" t="s">
        <v>108</v>
      </c>
      <c r="BH22" s="594"/>
      <c r="BI22" s="594"/>
      <c r="BJ22" s="594"/>
      <c r="BK22" s="594"/>
      <c r="BL22" s="594"/>
      <c r="BM22" s="594"/>
      <c r="BN22" s="595"/>
      <c r="BO22" s="596" t="s">
        <v>108</v>
      </c>
      <c r="BP22" s="596"/>
      <c r="BQ22" s="596"/>
      <c r="BR22" s="596"/>
      <c r="BS22" s="602" t="s">
        <v>108</v>
      </c>
      <c r="BT22" s="594"/>
      <c r="BU22" s="594"/>
      <c r="BV22" s="594"/>
      <c r="BW22" s="594"/>
      <c r="BX22" s="594"/>
      <c r="BY22" s="594"/>
      <c r="BZ22" s="594"/>
      <c r="CA22" s="594"/>
      <c r="CB22" s="603"/>
      <c r="CD22" s="575" t="s">
        <v>259</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260</v>
      </c>
      <c r="C23" s="591"/>
      <c r="D23" s="591"/>
      <c r="E23" s="591"/>
      <c r="F23" s="591"/>
      <c r="G23" s="591"/>
      <c r="H23" s="591"/>
      <c r="I23" s="591"/>
      <c r="J23" s="591"/>
      <c r="K23" s="591"/>
      <c r="L23" s="591"/>
      <c r="M23" s="591"/>
      <c r="N23" s="591"/>
      <c r="O23" s="591"/>
      <c r="P23" s="591"/>
      <c r="Q23" s="592"/>
      <c r="R23" s="593">
        <v>2057288</v>
      </c>
      <c r="S23" s="594"/>
      <c r="T23" s="594"/>
      <c r="U23" s="594"/>
      <c r="V23" s="594"/>
      <c r="W23" s="594"/>
      <c r="X23" s="594"/>
      <c r="Y23" s="595"/>
      <c r="Z23" s="596">
        <v>1.7</v>
      </c>
      <c r="AA23" s="596"/>
      <c r="AB23" s="596"/>
      <c r="AC23" s="596"/>
      <c r="AD23" s="597">
        <v>96671</v>
      </c>
      <c r="AE23" s="597"/>
      <c r="AF23" s="597"/>
      <c r="AG23" s="597"/>
      <c r="AH23" s="597"/>
      <c r="AI23" s="597"/>
      <c r="AJ23" s="597"/>
      <c r="AK23" s="597"/>
      <c r="AL23" s="598">
        <v>0.2</v>
      </c>
      <c r="AM23" s="599"/>
      <c r="AN23" s="599"/>
      <c r="AO23" s="600"/>
      <c r="AP23" s="610" t="s">
        <v>261</v>
      </c>
      <c r="AQ23" s="611"/>
      <c r="AR23" s="611"/>
      <c r="AS23" s="611"/>
      <c r="AT23" s="611"/>
      <c r="AU23" s="611"/>
      <c r="AV23" s="611"/>
      <c r="AW23" s="611"/>
      <c r="AX23" s="611"/>
      <c r="AY23" s="611"/>
      <c r="AZ23" s="611"/>
      <c r="BA23" s="611"/>
      <c r="BB23" s="611"/>
      <c r="BC23" s="611"/>
      <c r="BD23" s="611"/>
      <c r="BE23" s="611"/>
      <c r="BF23" s="612"/>
      <c r="BG23" s="593">
        <v>1881596</v>
      </c>
      <c r="BH23" s="594"/>
      <c r="BI23" s="594"/>
      <c r="BJ23" s="594"/>
      <c r="BK23" s="594"/>
      <c r="BL23" s="594"/>
      <c r="BM23" s="594"/>
      <c r="BN23" s="595"/>
      <c r="BO23" s="596">
        <v>6.5</v>
      </c>
      <c r="BP23" s="596"/>
      <c r="BQ23" s="596"/>
      <c r="BR23" s="596"/>
      <c r="BS23" s="602" t="s">
        <v>108</v>
      </c>
      <c r="BT23" s="594"/>
      <c r="BU23" s="594"/>
      <c r="BV23" s="594"/>
      <c r="BW23" s="594"/>
      <c r="BX23" s="594"/>
      <c r="BY23" s="594"/>
      <c r="BZ23" s="594"/>
      <c r="CA23" s="594"/>
      <c r="CB23" s="603"/>
      <c r="CD23" s="575" t="s">
        <v>201</v>
      </c>
      <c r="CE23" s="576"/>
      <c r="CF23" s="576"/>
      <c r="CG23" s="576"/>
      <c r="CH23" s="576"/>
      <c r="CI23" s="576"/>
      <c r="CJ23" s="576"/>
      <c r="CK23" s="576"/>
      <c r="CL23" s="576"/>
      <c r="CM23" s="576"/>
      <c r="CN23" s="576"/>
      <c r="CO23" s="576"/>
      <c r="CP23" s="576"/>
      <c r="CQ23" s="577"/>
      <c r="CR23" s="575" t="s">
        <v>262</v>
      </c>
      <c r="CS23" s="576"/>
      <c r="CT23" s="576"/>
      <c r="CU23" s="576"/>
      <c r="CV23" s="576"/>
      <c r="CW23" s="576"/>
      <c r="CX23" s="576"/>
      <c r="CY23" s="577"/>
      <c r="CZ23" s="575" t="s">
        <v>263</v>
      </c>
      <c r="DA23" s="576"/>
      <c r="DB23" s="576"/>
      <c r="DC23" s="577"/>
      <c r="DD23" s="575" t="s">
        <v>264</v>
      </c>
      <c r="DE23" s="576"/>
      <c r="DF23" s="576"/>
      <c r="DG23" s="576"/>
      <c r="DH23" s="576"/>
      <c r="DI23" s="576"/>
      <c r="DJ23" s="576"/>
      <c r="DK23" s="577"/>
      <c r="DL23" s="616" t="s">
        <v>265</v>
      </c>
      <c r="DM23" s="617"/>
      <c r="DN23" s="617"/>
      <c r="DO23" s="617"/>
      <c r="DP23" s="617"/>
      <c r="DQ23" s="617"/>
      <c r="DR23" s="617"/>
      <c r="DS23" s="617"/>
      <c r="DT23" s="617"/>
      <c r="DU23" s="617"/>
      <c r="DV23" s="618"/>
      <c r="DW23" s="575" t="s">
        <v>266</v>
      </c>
      <c r="DX23" s="576"/>
      <c r="DY23" s="576"/>
      <c r="DZ23" s="576"/>
      <c r="EA23" s="576"/>
      <c r="EB23" s="576"/>
      <c r="EC23" s="577"/>
    </row>
    <row r="24" spans="2:133" ht="11.25" customHeight="1" x14ac:dyDescent="0.15">
      <c r="B24" s="590" t="s">
        <v>267</v>
      </c>
      <c r="C24" s="591"/>
      <c r="D24" s="591"/>
      <c r="E24" s="591"/>
      <c r="F24" s="591"/>
      <c r="G24" s="591"/>
      <c r="H24" s="591"/>
      <c r="I24" s="591"/>
      <c r="J24" s="591"/>
      <c r="K24" s="591"/>
      <c r="L24" s="591"/>
      <c r="M24" s="591"/>
      <c r="N24" s="591"/>
      <c r="O24" s="591"/>
      <c r="P24" s="591"/>
      <c r="Q24" s="592"/>
      <c r="R24" s="593">
        <v>731442</v>
      </c>
      <c r="S24" s="594"/>
      <c r="T24" s="594"/>
      <c r="U24" s="594"/>
      <c r="V24" s="594"/>
      <c r="W24" s="594"/>
      <c r="X24" s="594"/>
      <c r="Y24" s="595"/>
      <c r="Z24" s="596">
        <v>0.6</v>
      </c>
      <c r="AA24" s="596"/>
      <c r="AB24" s="596"/>
      <c r="AC24" s="596"/>
      <c r="AD24" s="597" t="s">
        <v>108</v>
      </c>
      <c r="AE24" s="597"/>
      <c r="AF24" s="597"/>
      <c r="AG24" s="597"/>
      <c r="AH24" s="597"/>
      <c r="AI24" s="597"/>
      <c r="AJ24" s="597"/>
      <c r="AK24" s="597"/>
      <c r="AL24" s="598" t="s">
        <v>108</v>
      </c>
      <c r="AM24" s="599"/>
      <c r="AN24" s="599"/>
      <c r="AO24" s="600"/>
      <c r="AP24" s="610" t="s">
        <v>268</v>
      </c>
      <c r="AQ24" s="611"/>
      <c r="AR24" s="611"/>
      <c r="AS24" s="611"/>
      <c r="AT24" s="611"/>
      <c r="AU24" s="611"/>
      <c r="AV24" s="611"/>
      <c r="AW24" s="611"/>
      <c r="AX24" s="611"/>
      <c r="AY24" s="611"/>
      <c r="AZ24" s="611"/>
      <c r="BA24" s="611"/>
      <c r="BB24" s="611"/>
      <c r="BC24" s="611"/>
      <c r="BD24" s="611"/>
      <c r="BE24" s="611"/>
      <c r="BF24" s="612"/>
      <c r="BG24" s="593" t="s">
        <v>108</v>
      </c>
      <c r="BH24" s="594"/>
      <c r="BI24" s="594"/>
      <c r="BJ24" s="594"/>
      <c r="BK24" s="594"/>
      <c r="BL24" s="594"/>
      <c r="BM24" s="594"/>
      <c r="BN24" s="595"/>
      <c r="BO24" s="596" t="s">
        <v>108</v>
      </c>
      <c r="BP24" s="596"/>
      <c r="BQ24" s="596"/>
      <c r="BR24" s="596"/>
      <c r="BS24" s="602" t="s">
        <v>108</v>
      </c>
      <c r="BT24" s="594"/>
      <c r="BU24" s="594"/>
      <c r="BV24" s="594"/>
      <c r="BW24" s="594"/>
      <c r="BX24" s="594"/>
      <c r="BY24" s="594"/>
      <c r="BZ24" s="594"/>
      <c r="CA24" s="594"/>
      <c r="CB24" s="603"/>
      <c r="CD24" s="604" t="s">
        <v>269</v>
      </c>
      <c r="CE24" s="605"/>
      <c r="CF24" s="605"/>
      <c r="CG24" s="605"/>
      <c r="CH24" s="605"/>
      <c r="CI24" s="605"/>
      <c r="CJ24" s="605"/>
      <c r="CK24" s="605"/>
      <c r="CL24" s="605"/>
      <c r="CM24" s="605"/>
      <c r="CN24" s="605"/>
      <c r="CO24" s="605"/>
      <c r="CP24" s="605"/>
      <c r="CQ24" s="606"/>
      <c r="CR24" s="582">
        <v>60842329</v>
      </c>
      <c r="CS24" s="583"/>
      <c r="CT24" s="583"/>
      <c r="CU24" s="583"/>
      <c r="CV24" s="583"/>
      <c r="CW24" s="583"/>
      <c r="CX24" s="583"/>
      <c r="CY24" s="584"/>
      <c r="CZ24" s="620">
        <v>51.8</v>
      </c>
      <c r="DA24" s="621"/>
      <c r="DB24" s="621"/>
      <c r="DC24" s="622"/>
      <c r="DD24" s="619">
        <v>36269265</v>
      </c>
      <c r="DE24" s="583"/>
      <c r="DF24" s="583"/>
      <c r="DG24" s="583"/>
      <c r="DH24" s="583"/>
      <c r="DI24" s="583"/>
      <c r="DJ24" s="583"/>
      <c r="DK24" s="584"/>
      <c r="DL24" s="619">
        <v>36025555</v>
      </c>
      <c r="DM24" s="583"/>
      <c r="DN24" s="583"/>
      <c r="DO24" s="583"/>
      <c r="DP24" s="583"/>
      <c r="DQ24" s="583"/>
      <c r="DR24" s="583"/>
      <c r="DS24" s="583"/>
      <c r="DT24" s="583"/>
      <c r="DU24" s="583"/>
      <c r="DV24" s="584"/>
      <c r="DW24" s="587">
        <v>57.1</v>
      </c>
      <c r="DX24" s="588"/>
      <c r="DY24" s="588"/>
      <c r="DZ24" s="588"/>
      <c r="EA24" s="588"/>
      <c r="EB24" s="588"/>
      <c r="EC24" s="589"/>
    </row>
    <row r="25" spans="2:133" ht="11.25" customHeight="1" x14ac:dyDescent="0.15">
      <c r="B25" s="590" t="s">
        <v>270</v>
      </c>
      <c r="C25" s="591"/>
      <c r="D25" s="591"/>
      <c r="E25" s="591"/>
      <c r="F25" s="591"/>
      <c r="G25" s="591"/>
      <c r="H25" s="591"/>
      <c r="I25" s="591"/>
      <c r="J25" s="591"/>
      <c r="K25" s="591"/>
      <c r="L25" s="591"/>
      <c r="M25" s="591"/>
      <c r="N25" s="591"/>
      <c r="O25" s="591"/>
      <c r="P25" s="591"/>
      <c r="Q25" s="592"/>
      <c r="R25" s="593">
        <v>21680887</v>
      </c>
      <c r="S25" s="594"/>
      <c r="T25" s="594"/>
      <c r="U25" s="594"/>
      <c r="V25" s="594"/>
      <c r="W25" s="594"/>
      <c r="X25" s="594"/>
      <c r="Y25" s="595"/>
      <c r="Z25" s="596">
        <v>17.7</v>
      </c>
      <c r="AA25" s="596"/>
      <c r="AB25" s="596"/>
      <c r="AC25" s="596"/>
      <c r="AD25" s="597" t="s">
        <v>108</v>
      </c>
      <c r="AE25" s="597"/>
      <c r="AF25" s="597"/>
      <c r="AG25" s="597"/>
      <c r="AH25" s="597"/>
      <c r="AI25" s="597"/>
      <c r="AJ25" s="597"/>
      <c r="AK25" s="597"/>
      <c r="AL25" s="598" t="s">
        <v>108</v>
      </c>
      <c r="AM25" s="599"/>
      <c r="AN25" s="599"/>
      <c r="AO25" s="600"/>
      <c r="AP25" s="610" t="s">
        <v>271</v>
      </c>
      <c r="AQ25" s="611"/>
      <c r="AR25" s="611"/>
      <c r="AS25" s="611"/>
      <c r="AT25" s="611"/>
      <c r="AU25" s="611"/>
      <c r="AV25" s="611"/>
      <c r="AW25" s="611"/>
      <c r="AX25" s="611"/>
      <c r="AY25" s="611"/>
      <c r="AZ25" s="611"/>
      <c r="BA25" s="611"/>
      <c r="BB25" s="611"/>
      <c r="BC25" s="611"/>
      <c r="BD25" s="611"/>
      <c r="BE25" s="611"/>
      <c r="BF25" s="612"/>
      <c r="BG25" s="593" t="s">
        <v>108</v>
      </c>
      <c r="BH25" s="594"/>
      <c r="BI25" s="594"/>
      <c r="BJ25" s="594"/>
      <c r="BK25" s="594"/>
      <c r="BL25" s="594"/>
      <c r="BM25" s="594"/>
      <c r="BN25" s="595"/>
      <c r="BO25" s="596" t="s">
        <v>108</v>
      </c>
      <c r="BP25" s="596"/>
      <c r="BQ25" s="596"/>
      <c r="BR25" s="596"/>
      <c r="BS25" s="602" t="s">
        <v>108</v>
      </c>
      <c r="BT25" s="594"/>
      <c r="BU25" s="594"/>
      <c r="BV25" s="594"/>
      <c r="BW25" s="594"/>
      <c r="BX25" s="594"/>
      <c r="BY25" s="594"/>
      <c r="BZ25" s="594"/>
      <c r="CA25" s="594"/>
      <c r="CB25" s="603"/>
      <c r="CD25" s="607" t="s">
        <v>272</v>
      </c>
      <c r="CE25" s="608"/>
      <c r="CF25" s="608"/>
      <c r="CG25" s="608"/>
      <c r="CH25" s="608"/>
      <c r="CI25" s="608"/>
      <c r="CJ25" s="608"/>
      <c r="CK25" s="608"/>
      <c r="CL25" s="608"/>
      <c r="CM25" s="608"/>
      <c r="CN25" s="608"/>
      <c r="CO25" s="608"/>
      <c r="CP25" s="608"/>
      <c r="CQ25" s="609"/>
      <c r="CR25" s="593">
        <v>17272280</v>
      </c>
      <c r="CS25" s="625"/>
      <c r="CT25" s="625"/>
      <c r="CU25" s="625"/>
      <c r="CV25" s="625"/>
      <c r="CW25" s="625"/>
      <c r="CX25" s="625"/>
      <c r="CY25" s="626"/>
      <c r="CZ25" s="627">
        <v>14.7</v>
      </c>
      <c r="DA25" s="628"/>
      <c r="DB25" s="628"/>
      <c r="DC25" s="629"/>
      <c r="DD25" s="602">
        <v>15521949</v>
      </c>
      <c r="DE25" s="625"/>
      <c r="DF25" s="625"/>
      <c r="DG25" s="625"/>
      <c r="DH25" s="625"/>
      <c r="DI25" s="625"/>
      <c r="DJ25" s="625"/>
      <c r="DK25" s="626"/>
      <c r="DL25" s="602">
        <v>15289999</v>
      </c>
      <c r="DM25" s="625"/>
      <c r="DN25" s="625"/>
      <c r="DO25" s="625"/>
      <c r="DP25" s="625"/>
      <c r="DQ25" s="625"/>
      <c r="DR25" s="625"/>
      <c r="DS25" s="625"/>
      <c r="DT25" s="625"/>
      <c r="DU25" s="625"/>
      <c r="DV25" s="626"/>
      <c r="DW25" s="598">
        <v>24.2</v>
      </c>
      <c r="DX25" s="623"/>
      <c r="DY25" s="623"/>
      <c r="DZ25" s="623"/>
      <c r="EA25" s="623"/>
      <c r="EB25" s="623"/>
      <c r="EC25" s="624"/>
    </row>
    <row r="26" spans="2:133" ht="11.25" customHeight="1" x14ac:dyDescent="0.15">
      <c r="B26" s="630" t="s">
        <v>273</v>
      </c>
      <c r="C26" s="631"/>
      <c r="D26" s="631"/>
      <c r="E26" s="631"/>
      <c r="F26" s="631"/>
      <c r="G26" s="631"/>
      <c r="H26" s="631"/>
      <c r="I26" s="631"/>
      <c r="J26" s="631"/>
      <c r="K26" s="631"/>
      <c r="L26" s="631"/>
      <c r="M26" s="631"/>
      <c r="N26" s="631"/>
      <c r="O26" s="631"/>
      <c r="P26" s="631"/>
      <c r="Q26" s="632"/>
      <c r="R26" s="593">
        <v>758741</v>
      </c>
      <c r="S26" s="594"/>
      <c r="T26" s="594"/>
      <c r="U26" s="594"/>
      <c r="V26" s="594"/>
      <c r="W26" s="594"/>
      <c r="X26" s="594"/>
      <c r="Y26" s="595"/>
      <c r="Z26" s="596">
        <v>0.6</v>
      </c>
      <c r="AA26" s="596"/>
      <c r="AB26" s="596"/>
      <c r="AC26" s="596"/>
      <c r="AD26" s="597">
        <v>758741</v>
      </c>
      <c r="AE26" s="597"/>
      <c r="AF26" s="597"/>
      <c r="AG26" s="597"/>
      <c r="AH26" s="597"/>
      <c r="AI26" s="597"/>
      <c r="AJ26" s="597"/>
      <c r="AK26" s="597"/>
      <c r="AL26" s="598">
        <v>1.3</v>
      </c>
      <c r="AM26" s="599"/>
      <c r="AN26" s="599"/>
      <c r="AO26" s="600"/>
      <c r="AP26" s="610" t="s">
        <v>274</v>
      </c>
      <c r="AQ26" s="633"/>
      <c r="AR26" s="633"/>
      <c r="AS26" s="633"/>
      <c r="AT26" s="633"/>
      <c r="AU26" s="633"/>
      <c r="AV26" s="633"/>
      <c r="AW26" s="633"/>
      <c r="AX26" s="633"/>
      <c r="AY26" s="633"/>
      <c r="AZ26" s="633"/>
      <c r="BA26" s="633"/>
      <c r="BB26" s="633"/>
      <c r="BC26" s="633"/>
      <c r="BD26" s="633"/>
      <c r="BE26" s="633"/>
      <c r="BF26" s="612"/>
      <c r="BG26" s="593" t="s">
        <v>108</v>
      </c>
      <c r="BH26" s="594"/>
      <c r="BI26" s="594"/>
      <c r="BJ26" s="594"/>
      <c r="BK26" s="594"/>
      <c r="BL26" s="594"/>
      <c r="BM26" s="594"/>
      <c r="BN26" s="595"/>
      <c r="BO26" s="596" t="s">
        <v>108</v>
      </c>
      <c r="BP26" s="596"/>
      <c r="BQ26" s="596"/>
      <c r="BR26" s="596"/>
      <c r="BS26" s="602" t="s">
        <v>108</v>
      </c>
      <c r="BT26" s="594"/>
      <c r="BU26" s="594"/>
      <c r="BV26" s="594"/>
      <c r="BW26" s="594"/>
      <c r="BX26" s="594"/>
      <c r="BY26" s="594"/>
      <c r="BZ26" s="594"/>
      <c r="CA26" s="594"/>
      <c r="CB26" s="603"/>
      <c r="CD26" s="607" t="s">
        <v>275</v>
      </c>
      <c r="CE26" s="608"/>
      <c r="CF26" s="608"/>
      <c r="CG26" s="608"/>
      <c r="CH26" s="608"/>
      <c r="CI26" s="608"/>
      <c r="CJ26" s="608"/>
      <c r="CK26" s="608"/>
      <c r="CL26" s="608"/>
      <c r="CM26" s="608"/>
      <c r="CN26" s="608"/>
      <c r="CO26" s="608"/>
      <c r="CP26" s="608"/>
      <c r="CQ26" s="609"/>
      <c r="CR26" s="593">
        <v>11654363</v>
      </c>
      <c r="CS26" s="594"/>
      <c r="CT26" s="594"/>
      <c r="CU26" s="594"/>
      <c r="CV26" s="594"/>
      <c r="CW26" s="594"/>
      <c r="CX26" s="594"/>
      <c r="CY26" s="595"/>
      <c r="CZ26" s="627">
        <v>9.9</v>
      </c>
      <c r="DA26" s="628"/>
      <c r="DB26" s="628"/>
      <c r="DC26" s="629"/>
      <c r="DD26" s="602">
        <v>10303194</v>
      </c>
      <c r="DE26" s="594"/>
      <c r="DF26" s="594"/>
      <c r="DG26" s="594"/>
      <c r="DH26" s="594"/>
      <c r="DI26" s="594"/>
      <c r="DJ26" s="594"/>
      <c r="DK26" s="595"/>
      <c r="DL26" s="602" t="s">
        <v>276</v>
      </c>
      <c r="DM26" s="594"/>
      <c r="DN26" s="594"/>
      <c r="DO26" s="594"/>
      <c r="DP26" s="594"/>
      <c r="DQ26" s="594"/>
      <c r="DR26" s="594"/>
      <c r="DS26" s="594"/>
      <c r="DT26" s="594"/>
      <c r="DU26" s="594"/>
      <c r="DV26" s="595"/>
      <c r="DW26" s="598" t="s">
        <v>276</v>
      </c>
      <c r="DX26" s="623"/>
      <c r="DY26" s="623"/>
      <c r="DZ26" s="623"/>
      <c r="EA26" s="623"/>
      <c r="EB26" s="623"/>
      <c r="EC26" s="624"/>
    </row>
    <row r="27" spans="2:133" ht="11.25" customHeight="1" x14ac:dyDescent="0.15">
      <c r="B27" s="590" t="s">
        <v>277</v>
      </c>
      <c r="C27" s="591"/>
      <c r="D27" s="591"/>
      <c r="E27" s="591"/>
      <c r="F27" s="591"/>
      <c r="G27" s="591"/>
      <c r="H27" s="591"/>
      <c r="I27" s="591"/>
      <c r="J27" s="591"/>
      <c r="K27" s="591"/>
      <c r="L27" s="591"/>
      <c r="M27" s="591"/>
      <c r="N27" s="591"/>
      <c r="O27" s="591"/>
      <c r="P27" s="591"/>
      <c r="Q27" s="592"/>
      <c r="R27" s="593">
        <v>8386287</v>
      </c>
      <c r="S27" s="594"/>
      <c r="T27" s="594"/>
      <c r="U27" s="594"/>
      <c r="V27" s="594"/>
      <c r="W27" s="594"/>
      <c r="X27" s="594"/>
      <c r="Y27" s="595"/>
      <c r="Z27" s="596">
        <v>6.9</v>
      </c>
      <c r="AA27" s="596"/>
      <c r="AB27" s="596"/>
      <c r="AC27" s="596"/>
      <c r="AD27" s="597" t="s">
        <v>108</v>
      </c>
      <c r="AE27" s="597"/>
      <c r="AF27" s="597"/>
      <c r="AG27" s="597"/>
      <c r="AH27" s="597"/>
      <c r="AI27" s="597"/>
      <c r="AJ27" s="597"/>
      <c r="AK27" s="597"/>
      <c r="AL27" s="598" t="s">
        <v>108</v>
      </c>
      <c r="AM27" s="599"/>
      <c r="AN27" s="599"/>
      <c r="AO27" s="600"/>
      <c r="AP27" s="590" t="s">
        <v>278</v>
      </c>
      <c r="AQ27" s="591"/>
      <c r="AR27" s="591"/>
      <c r="AS27" s="591"/>
      <c r="AT27" s="591"/>
      <c r="AU27" s="591"/>
      <c r="AV27" s="591"/>
      <c r="AW27" s="591"/>
      <c r="AX27" s="591"/>
      <c r="AY27" s="591"/>
      <c r="AZ27" s="591"/>
      <c r="BA27" s="591"/>
      <c r="BB27" s="591"/>
      <c r="BC27" s="591"/>
      <c r="BD27" s="591"/>
      <c r="BE27" s="591"/>
      <c r="BF27" s="592"/>
      <c r="BG27" s="593">
        <v>28934593</v>
      </c>
      <c r="BH27" s="594"/>
      <c r="BI27" s="594"/>
      <c r="BJ27" s="594"/>
      <c r="BK27" s="594"/>
      <c r="BL27" s="594"/>
      <c r="BM27" s="594"/>
      <c r="BN27" s="595"/>
      <c r="BO27" s="596">
        <v>100</v>
      </c>
      <c r="BP27" s="596"/>
      <c r="BQ27" s="596"/>
      <c r="BR27" s="596"/>
      <c r="BS27" s="602">
        <v>341033</v>
      </c>
      <c r="BT27" s="594"/>
      <c r="BU27" s="594"/>
      <c r="BV27" s="594"/>
      <c r="BW27" s="594"/>
      <c r="BX27" s="594"/>
      <c r="BY27" s="594"/>
      <c r="BZ27" s="594"/>
      <c r="CA27" s="594"/>
      <c r="CB27" s="603"/>
      <c r="CD27" s="607" t="s">
        <v>279</v>
      </c>
      <c r="CE27" s="608"/>
      <c r="CF27" s="608"/>
      <c r="CG27" s="608"/>
      <c r="CH27" s="608"/>
      <c r="CI27" s="608"/>
      <c r="CJ27" s="608"/>
      <c r="CK27" s="608"/>
      <c r="CL27" s="608"/>
      <c r="CM27" s="608"/>
      <c r="CN27" s="608"/>
      <c r="CO27" s="608"/>
      <c r="CP27" s="608"/>
      <c r="CQ27" s="609"/>
      <c r="CR27" s="593">
        <v>30674464</v>
      </c>
      <c r="CS27" s="625"/>
      <c r="CT27" s="625"/>
      <c r="CU27" s="625"/>
      <c r="CV27" s="625"/>
      <c r="CW27" s="625"/>
      <c r="CX27" s="625"/>
      <c r="CY27" s="626"/>
      <c r="CZ27" s="627">
        <v>26.1</v>
      </c>
      <c r="DA27" s="628"/>
      <c r="DB27" s="628"/>
      <c r="DC27" s="629"/>
      <c r="DD27" s="602">
        <v>8745525</v>
      </c>
      <c r="DE27" s="625"/>
      <c r="DF27" s="625"/>
      <c r="DG27" s="625"/>
      <c r="DH27" s="625"/>
      <c r="DI27" s="625"/>
      <c r="DJ27" s="625"/>
      <c r="DK27" s="626"/>
      <c r="DL27" s="602">
        <v>8733765</v>
      </c>
      <c r="DM27" s="625"/>
      <c r="DN27" s="625"/>
      <c r="DO27" s="625"/>
      <c r="DP27" s="625"/>
      <c r="DQ27" s="625"/>
      <c r="DR27" s="625"/>
      <c r="DS27" s="625"/>
      <c r="DT27" s="625"/>
      <c r="DU27" s="625"/>
      <c r="DV27" s="626"/>
      <c r="DW27" s="598">
        <v>13.8</v>
      </c>
      <c r="DX27" s="623"/>
      <c r="DY27" s="623"/>
      <c r="DZ27" s="623"/>
      <c r="EA27" s="623"/>
      <c r="EB27" s="623"/>
      <c r="EC27" s="624"/>
    </row>
    <row r="28" spans="2:133" ht="11.25" customHeight="1" x14ac:dyDescent="0.15">
      <c r="B28" s="590" t="s">
        <v>280</v>
      </c>
      <c r="C28" s="591"/>
      <c r="D28" s="591"/>
      <c r="E28" s="591"/>
      <c r="F28" s="591"/>
      <c r="G28" s="591"/>
      <c r="H28" s="591"/>
      <c r="I28" s="591"/>
      <c r="J28" s="591"/>
      <c r="K28" s="591"/>
      <c r="L28" s="591"/>
      <c r="M28" s="591"/>
      <c r="N28" s="591"/>
      <c r="O28" s="591"/>
      <c r="P28" s="591"/>
      <c r="Q28" s="592"/>
      <c r="R28" s="593">
        <v>723299</v>
      </c>
      <c r="S28" s="594"/>
      <c r="T28" s="594"/>
      <c r="U28" s="594"/>
      <c r="V28" s="594"/>
      <c r="W28" s="594"/>
      <c r="X28" s="594"/>
      <c r="Y28" s="595"/>
      <c r="Z28" s="596">
        <v>0.6</v>
      </c>
      <c r="AA28" s="596"/>
      <c r="AB28" s="596"/>
      <c r="AC28" s="596"/>
      <c r="AD28" s="597">
        <v>264317</v>
      </c>
      <c r="AE28" s="597"/>
      <c r="AF28" s="597"/>
      <c r="AG28" s="597"/>
      <c r="AH28" s="597"/>
      <c r="AI28" s="597"/>
      <c r="AJ28" s="597"/>
      <c r="AK28" s="597"/>
      <c r="AL28" s="598">
        <v>0.4</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281</v>
      </c>
      <c r="CE28" s="608"/>
      <c r="CF28" s="608"/>
      <c r="CG28" s="608"/>
      <c r="CH28" s="608"/>
      <c r="CI28" s="608"/>
      <c r="CJ28" s="608"/>
      <c r="CK28" s="608"/>
      <c r="CL28" s="608"/>
      <c r="CM28" s="608"/>
      <c r="CN28" s="608"/>
      <c r="CO28" s="608"/>
      <c r="CP28" s="608"/>
      <c r="CQ28" s="609"/>
      <c r="CR28" s="593">
        <v>12895585</v>
      </c>
      <c r="CS28" s="594"/>
      <c r="CT28" s="594"/>
      <c r="CU28" s="594"/>
      <c r="CV28" s="594"/>
      <c r="CW28" s="594"/>
      <c r="CX28" s="594"/>
      <c r="CY28" s="595"/>
      <c r="CZ28" s="627">
        <v>11</v>
      </c>
      <c r="DA28" s="628"/>
      <c r="DB28" s="628"/>
      <c r="DC28" s="629"/>
      <c r="DD28" s="602">
        <v>12001791</v>
      </c>
      <c r="DE28" s="594"/>
      <c r="DF28" s="594"/>
      <c r="DG28" s="594"/>
      <c r="DH28" s="594"/>
      <c r="DI28" s="594"/>
      <c r="DJ28" s="594"/>
      <c r="DK28" s="595"/>
      <c r="DL28" s="602">
        <v>12001791</v>
      </c>
      <c r="DM28" s="594"/>
      <c r="DN28" s="594"/>
      <c r="DO28" s="594"/>
      <c r="DP28" s="594"/>
      <c r="DQ28" s="594"/>
      <c r="DR28" s="594"/>
      <c r="DS28" s="594"/>
      <c r="DT28" s="594"/>
      <c r="DU28" s="594"/>
      <c r="DV28" s="595"/>
      <c r="DW28" s="598">
        <v>19</v>
      </c>
      <c r="DX28" s="623"/>
      <c r="DY28" s="623"/>
      <c r="DZ28" s="623"/>
      <c r="EA28" s="623"/>
      <c r="EB28" s="623"/>
      <c r="EC28" s="624"/>
    </row>
    <row r="29" spans="2:133" ht="11.25" customHeight="1" x14ac:dyDescent="0.15">
      <c r="B29" s="590" t="s">
        <v>282</v>
      </c>
      <c r="C29" s="591"/>
      <c r="D29" s="591"/>
      <c r="E29" s="591"/>
      <c r="F29" s="591"/>
      <c r="G29" s="591"/>
      <c r="H29" s="591"/>
      <c r="I29" s="591"/>
      <c r="J29" s="591"/>
      <c r="K29" s="591"/>
      <c r="L29" s="591"/>
      <c r="M29" s="591"/>
      <c r="N29" s="591"/>
      <c r="O29" s="591"/>
      <c r="P29" s="591"/>
      <c r="Q29" s="592"/>
      <c r="R29" s="593">
        <v>2655619</v>
      </c>
      <c r="S29" s="594"/>
      <c r="T29" s="594"/>
      <c r="U29" s="594"/>
      <c r="V29" s="594"/>
      <c r="W29" s="594"/>
      <c r="X29" s="594"/>
      <c r="Y29" s="595"/>
      <c r="Z29" s="596">
        <v>2.2000000000000002</v>
      </c>
      <c r="AA29" s="596"/>
      <c r="AB29" s="596"/>
      <c r="AC29" s="596"/>
      <c r="AD29" s="597" t="s">
        <v>108</v>
      </c>
      <c r="AE29" s="597"/>
      <c r="AF29" s="597"/>
      <c r="AG29" s="597"/>
      <c r="AH29" s="597"/>
      <c r="AI29" s="597"/>
      <c r="AJ29" s="597"/>
      <c r="AK29" s="597"/>
      <c r="AL29" s="598" t="s">
        <v>108</v>
      </c>
      <c r="AM29" s="599"/>
      <c r="AN29" s="599"/>
      <c r="AO29" s="600"/>
      <c r="AP29" s="572" t="s">
        <v>201</v>
      </c>
      <c r="AQ29" s="573"/>
      <c r="AR29" s="573"/>
      <c r="AS29" s="573"/>
      <c r="AT29" s="573"/>
      <c r="AU29" s="573"/>
      <c r="AV29" s="573"/>
      <c r="AW29" s="573"/>
      <c r="AX29" s="573"/>
      <c r="AY29" s="573"/>
      <c r="AZ29" s="573"/>
      <c r="BA29" s="573"/>
      <c r="BB29" s="573"/>
      <c r="BC29" s="573"/>
      <c r="BD29" s="573"/>
      <c r="BE29" s="573"/>
      <c r="BF29" s="574"/>
      <c r="BG29" s="572" t="s">
        <v>283</v>
      </c>
      <c r="BH29" s="634"/>
      <c r="BI29" s="634"/>
      <c r="BJ29" s="634"/>
      <c r="BK29" s="634"/>
      <c r="BL29" s="634"/>
      <c r="BM29" s="634"/>
      <c r="BN29" s="634"/>
      <c r="BO29" s="634"/>
      <c r="BP29" s="634"/>
      <c r="BQ29" s="635"/>
      <c r="BR29" s="572" t="s">
        <v>284</v>
      </c>
      <c r="BS29" s="634"/>
      <c r="BT29" s="634"/>
      <c r="BU29" s="634"/>
      <c r="BV29" s="634"/>
      <c r="BW29" s="634"/>
      <c r="BX29" s="634"/>
      <c r="BY29" s="634"/>
      <c r="BZ29" s="634"/>
      <c r="CA29" s="634"/>
      <c r="CB29" s="635"/>
      <c r="CD29" s="654" t="s">
        <v>285</v>
      </c>
      <c r="CE29" s="655"/>
      <c r="CF29" s="607" t="s">
        <v>286</v>
      </c>
      <c r="CG29" s="608"/>
      <c r="CH29" s="608"/>
      <c r="CI29" s="608"/>
      <c r="CJ29" s="608"/>
      <c r="CK29" s="608"/>
      <c r="CL29" s="608"/>
      <c r="CM29" s="608"/>
      <c r="CN29" s="608"/>
      <c r="CO29" s="608"/>
      <c r="CP29" s="608"/>
      <c r="CQ29" s="609"/>
      <c r="CR29" s="593">
        <v>12895504</v>
      </c>
      <c r="CS29" s="625"/>
      <c r="CT29" s="625"/>
      <c r="CU29" s="625"/>
      <c r="CV29" s="625"/>
      <c r="CW29" s="625"/>
      <c r="CX29" s="625"/>
      <c r="CY29" s="626"/>
      <c r="CZ29" s="627">
        <v>11</v>
      </c>
      <c r="DA29" s="628"/>
      <c r="DB29" s="628"/>
      <c r="DC29" s="629"/>
      <c r="DD29" s="602">
        <v>12001710</v>
      </c>
      <c r="DE29" s="625"/>
      <c r="DF29" s="625"/>
      <c r="DG29" s="625"/>
      <c r="DH29" s="625"/>
      <c r="DI29" s="625"/>
      <c r="DJ29" s="625"/>
      <c r="DK29" s="626"/>
      <c r="DL29" s="602">
        <v>12001710</v>
      </c>
      <c r="DM29" s="625"/>
      <c r="DN29" s="625"/>
      <c r="DO29" s="625"/>
      <c r="DP29" s="625"/>
      <c r="DQ29" s="625"/>
      <c r="DR29" s="625"/>
      <c r="DS29" s="625"/>
      <c r="DT29" s="625"/>
      <c r="DU29" s="625"/>
      <c r="DV29" s="626"/>
      <c r="DW29" s="598">
        <v>19</v>
      </c>
      <c r="DX29" s="623"/>
      <c r="DY29" s="623"/>
      <c r="DZ29" s="623"/>
      <c r="EA29" s="623"/>
      <c r="EB29" s="623"/>
      <c r="EC29" s="624"/>
    </row>
    <row r="30" spans="2:133" ht="11.25" customHeight="1" x14ac:dyDescent="0.15">
      <c r="B30" s="590" t="s">
        <v>287</v>
      </c>
      <c r="C30" s="591"/>
      <c r="D30" s="591"/>
      <c r="E30" s="591"/>
      <c r="F30" s="591"/>
      <c r="G30" s="591"/>
      <c r="H30" s="591"/>
      <c r="I30" s="591"/>
      <c r="J30" s="591"/>
      <c r="K30" s="591"/>
      <c r="L30" s="591"/>
      <c r="M30" s="591"/>
      <c r="N30" s="591"/>
      <c r="O30" s="591"/>
      <c r="P30" s="591"/>
      <c r="Q30" s="592"/>
      <c r="R30" s="593">
        <v>3437515</v>
      </c>
      <c r="S30" s="594"/>
      <c r="T30" s="594"/>
      <c r="U30" s="594"/>
      <c r="V30" s="594"/>
      <c r="W30" s="594"/>
      <c r="X30" s="594"/>
      <c r="Y30" s="595"/>
      <c r="Z30" s="596">
        <v>2.8</v>
      </c>
      <c r="AA30" s="596"/>
      <c r="AB30" s="596"/>
      <c r="AC30" s="596"/>
      <c r="AD30" s="597" t="s">
        <v>108</v>
      </c>
      <c r="AE30" s="597"/>
      <c r="AF30" s="597"/>
      <c r="AG30" s="597"/>
      <c r="AH30" s="597"/>
      <c r="AI30" s="597"/>
      <c r="AJ30" s="597"/>
      <c r="AK30" s="597"/>
      <c r="AL30" s="598" t="s">
        <v>108</v>
      </c>
      <c r="AM30" s="599"/>
      <c r="AN30" s="599"/>
      <c r="AO30" s="600"/>
      <c r="AP30" s="639" t="s">
        <v>288</v>
      </c>
      <c r="AQ30" s="640"/>
      <c r="AR30" s="640"/>
      <c r="AS30" s="640"/>
      <c r="AT30" s="645" t="s">
        <v>289</v>
      </c>
      <c r="AU30" s="182"/>
      <c r="AV30" s="182"/>
      <c r="AW30" s="182"/>
      <c r="AX30" s="579" t="s">
        <v>167</v>
      </c>
      <c r="AY30" s="580"/>
      <c r="AZ30" s="580"/>
      <c r="BA30" s="580"/>
      <c r="BB30" s="580"/>
      <c r="BC30" s="580"/>
      <c r="BD30" s="580"/>
      <c r="BE30" s="580"/>
      <c r="BF30" s="581"/>
      <c r="BG30" s="651">
        <v>98.9</v>
      </c>
      <c r="BH30" s="652"/>
      <c r="BI30" s="652"/>
      <c r="BJ30" s="652"/>
      <c r="BK30" s="652"/>
      <c r="BL30" s="652"/>
      <c r="BM30" s="588">
        <v>96</v>
      </c>
      <c r="BN30" s="652"/>
      <c r="BO30" s="652"/>
      <c r="BP30" s="652"/>
      <c r="BQ30" s="653"/>
      <c r="BR30" s="651">
        <v>98.8</v>
      </c>
      <c r="BS30" s="652"/>
      <c r="BT30" s="652"/>
      <c r="BU30" s="652"/>
      <c r="BV30" s="652"/>
      <c r="BW30" s="652"/>
      <c r="BX30" s="588">
        <v>95.3</v>
      </c>
      <c r="BY30" s="652"/>
      <c r="BZ30" s="652"/>
      <c r="CA30" s="652"/>
      <c r="CB30" s="653"/>
      <c r="CD30" s="656"/>
      <c r="CE30" s="657"/>
      <c r="CF30" s="607" t="s">
        <v>290</v>
      </c>
      <c r="CG30" s="608"/>
      <c r="CH30" s="608"/>
      <c r="CI30" s="608"/>
      <c r="CJ30" s="608"/>
      <c r="CK30" s="608"/>
      <c r="CL30" s="608"/>
      <c r="CM30" s="608"/>
      <c r="CN30" s="608"/>
      <c r="CO30" s="608"/>
      <c r="CP30" s="608"/>
      <c r="CQ30" s="609"/>
      <c r="CR30" s="593">
        <v>11529643</v>
      </c>
      <c r="CS30" s="594"/>
      <c r="CT30" s="594"/>
      <c r="CU30" s="594"/>
      <c r="CV30" s="594"/>
      <c r="CW30" s="594"/>
      <c r="CX30" s="594"/>
      <c r="CY30" s="595"/>
      <c r="CZ30" s="627">
        <v>9.8000000000000007</v>
      </c>
      <c r="DA30" s="628"/>
      <c r="DB30" s="628"/>
      <c r="DC30" s="629"/>
      <c r="DD30" s="602">
        <v>10781552</v>
      </c>
      <c r="DE30" s="594"/>
      <c r="DF30" s="594"/>
      <c r="DG30" s="594"/>
      <c r="DH30" s="594"/>
      <c r="DI30" s="594"/>
      <c r="DJ30" s="594"/>
      <c r="DK30" s="595"/>
      <c r="DL30" s="602">
        <v>10781552</v>
      </c>
      <c r="DM30" s="594"/>
      <c r="DN30" s="594"/>
      <c r="DO30" s="594"/>
      <c r="DP30" s="594"/>
      <c r="DQ30" s="594"/>
      <c r="DR30" s="594"/>
      <c r="DS30" s="594"/>
      <c r="DT30" s="594"/>
      <c r="DU30" s="594"/>
      <c r="DV30" s="595"/>
      <c r="DW30" s="598">
        <v>17.100000000000001</v>
      </c>
      <c r="DX30" s="623"/>
      <c r="DY30" s="623"/>
      <c r="DZ30" s="623"/>
      <c r="EA30" s="623"/>
      <c r="EB30" s="623"/>
      <c r="EC30" s="624"/>
    </row>
    <row r="31" spans="2:133" ht="11.25" customHeight="1" x14ac:dyDescent="0.15">
      <c r="B31" s="590" t="s">
        <v>291</v>
      </c>
      <c r="C31" s="591"/>
      <c r="D31" s="591"/>
      <c r="E31" s="591"/>
      <c r="F31" s="591"/>
      <c r="G31" s="591"/>
      <c r="H31" s="591"/>
      <c r="I31" s="591"/>
      <c r="J31" s="591"/>
      <c r="K31" s="591"/>
      <c r="L31" s="591"/>
      <c r="M31" s="591"/>
      <c r="N31" s="591"/>
      <c r="O31" s="591"/>
      <c r="P31" s="591"/>
      <c r="Q31" s="592"/>
      <c r="R31" s="593">
        <v>3290828</v>
      </c>
      <c r="S31" s="594"/>
      <c r="T31" s="594"/>
      <c r="U31" s="594"/>
      <c r="V31" s="594"/>
      <c r="W31" s="594"/>
      <c r="X31" s="594"/>
      <c r="Y31" s="595"/>
      <c r="Z31" s="596">
        <v>2.7</v>
      </c>
      <c r="AA31" s="596"/>
      <c r="AB31" s="596"/>
      <c r="AC31" s="596"/>
      <c r="AD31" s="597" t="s">
        <v>108</v>
      </c>
      <c r="AE31" s="597"/>
      <c r="AF31" s="597"/>
      <c r="AG31" s="597"/>
      <c r="AH31" s="597"/>
      <c r="AI31" s="597"/>
      <c r="AJ31" s="597"/>
      <c r="AK31" s="597"/>
      <c r="AL31" s="598" t="s">
        <v>108</v>
      </c>
      <c r="AM31" s="599"/>
      <c r="AN31" s="599"/>
      <c r="AO31" s="600"/>
      <c r="AP31" s="641"/>
      <c r="AQ31" s="642"/>
      <c r="AR31" s="642"/>
      <c r="AS31" s="642"/>
      <c r="AT31" s="646"/>
      <c r="AU31" s="181" t="s">
        <v>292</v>
      </c>
      <c r="AV31" s="181"/>
      <c r="AW31" s="181"/>
      <c r="AX31" s="590" t="s">
        <v>293</v>
      </c>
      <c r="AY31" s="591"/>
      <c r="AZ31" s="591"/>
      <c r="BA31" s="591"/>
      <c r="BB31" s="591"/>
      <c r="BC31" s="591"/>
      <c r="BD31" s="591"/>
      <c r="BE31" s="591"/>
      <c r="BF31" s="592"/>
      <c r="BG31" s="648">
        <v>99</v>
      </c>
      <c r="BH31" s="625"/>
      <c r="BI31" s="625"/>
      <c r="BJ31" s="625"/>
      <c r="BK31" s="625"/>
      <c r="BL31" s="625"/>
      <c r="BM31" s="599">
        <v>96.8</v>
      </c>
      <c r="BN31" s="649"/>
      <c r="BO31" s="649"/>
      <c r="BP31" s="649"/>
      <c r="BQ31" s="650"/>
      <c r="BR31" s="648">
        <v>99</v>
      </c>
      <c r="BS31" s="625"/>
      <c r="BT31" s="625"/>
      <c r="BU31" s="625"/>
      <c r="BV31" s="625"/>
      <c r="BW31" s="625"/>
      <c r="BX31" s="599">
        <v>96.2</v>
      </c>
      <c r="BY31" s="649"/>
      <c r="BZ31" s="649"/>
      <c r="CA31" s="649"/>
      <c r="CB31" s="650"/>
      <c r="CD31" s="656"/>
      <c r="CE31" s="657"/>
      <c r="CF31" s="607" t="s">
        <v>294</v>
      </c>
      <c r="CG31" s="608"/>
      <c r="CH31" s="608"/>
      <c r="CI31" s="608"/>
      <c r="CJ31" s="608"/>
      <c r="CK31" s="608"/>
      <c r="CL31" s="608"/>
      <c r="CM31" s="608"/>
      <c r="CN31" s="608"/>
      <c r="CO31" s="608"/>
      <c r="CP31" s="608"/>
      <c r="CQ31" s="609"/>
      <c r="CR31" s="593">
        <v>1365861</v>
      </c>
      <c r="CS31" s="625"/>
      <c r="CT31" s="625"/>
      <c r="CU31" s="625"/>
      <c r="CV31" s="625"/>
      <c r="CW31" s="625"/>
      <c r="CX31" s="625"/>
      <c r="CY31" s="626"/>
      <c r="CZ31" s="627">
        <v>1.2</v>
      </c>
      <c r="DA31" s="628"/>
      <c r="DB31" s="628"/>
      <c r="DC31" s="629"/>
      <c r="DD31" s="602">
        <v>1220158</v>
      </c>
      <c r="DE31" s="625"/>
      <c r="DF31" s="625"/>
      <c r="DG31" s="625"/>
      <c r="DH31" s="625"/>
      <c r="DI31" s="625"/>
      <c r="DJ31" s="625"/>
      <c r="DK31" s="626"/>
      <c r="DL31" s="602">
        <v>1220158</v>
      </c>
      <c r="DM31" s="625"/>
      <c r="DN31" s="625"/>
      <c r="DO31" s="625"/>
      <c r="DP31" s="625"/>
      <c r="DQ31" s="625"/>
      <c r="DR31" s="625"/>
      <c r="DS31" s="625"/>
      <c r="DT31" s="625"/>
      <c r="DU31" s="625"/>
      <c r="DV31" s="626"/>
      <c r="DW31" s="598">
        <v>1.9</v>
      </c>
      <c r="DX31" s="623"/>
      <c r="DY31" s="623"/>
      <c r="DZ31" s="623"/>
      <c r="EA31" s="623"/>
      <c r="EB31" s="623"/>
      <c r="EC31" s="624"/>
    </row>
    <row r="32" spans="2:133" ht="11.25" customHeight="1" x14ac:dyDescent="0.15">
      <c r="B32" s="590" t="s">
        <v>295</v>
      </c>
      <c r="C32" s="591"/>
      <c r="D32" s="591"/>
      <c r="E32" s="591"/>
      <c r="F32" s="591"/>
      <c r="G32" s="591"/>
      <c r="H32" s="591"/>
      <c r="I32" s="591"/>
      <c r="J32" s="591"/>
      <c r="K32" s="591"/>
      <c r="L32" s="591"/>
      <c r="M32" s="591"/>
      <c r="N32" s="591"/>
      <c r="O32" s="591"/>
      <c r="P32" s="591"/>
      <c r="Q32" s="592"/>
      <c r="R32" s="593">
        <v>6101454</v>
      </c>
      <c r="S32" s="594"/>
      <c r="T32" s="594"/>
      <c r="U32" s="594"/>
      <c r="V32" s="594"/>
      <c r="W32" s="594"/>
      <c r="X32" s="594"/>
      <c r="Y32" s="595"/>
      <c r="Z32" s="596">
        <v>5</v>
      </c>
      <c r="AA32" s="596"/>
      <c r="AB32" s="596"/>
      <c r="AC32" s="596"/>
      <c r="AD32" s="597">
        <v>834</v>
      </c>
      <c r="AE32" s="597"/>
      <c r="AF32" s="597"/>
      <c r="AG32" s="597"/>
      <c r="AH32" s="597"/>
      <c r="AI32" s="597"/>
      <c r="AJ32" s="597"/>
      <c r="AK32" s="597"/>
      <c r="AL32" s="598">
        <v>0</v>
      </c>
      <c r="AM32" s="599"/>
      <c r="AN32" s="599"/>
      <c r="AO32" s="600"/>
      <c r="AP32" s="643"/>
      <c r="AQ32" s="644"/>
      <c r="AR32" s="644"/>
      <c r="AS32" s="644"/>
      <c r="AT32" s="647"/>
      <c r="AU32" s="183"/>
      <c r="AV32" s="183"/>
      <c r="AW32" s="183"/>
      <c r="AX32" s="636" t="s">
        <v>296</v>
      </c>
      <c r="AY32" s="637"/>
      <c r="AZ32" s="637"/>
      <c r="BA32" s="637"/>
      <c r="BB32" s="637"/>
      <c r="BC32" s="637"/>
      <c r="BD32" s="637"/>
      <c r="BE32" s="637"/>
      <c r="BF32" s="638"/>
      <c r="BG32" s="660">
        <v>98.7</v>
      </c>
      <c r="BH32" s="661"/>
      <c r="BI32" s="661"/>
      <c r="BJ32" s="661"/>
      <c r="BK32" s="661"/>
      <c r="BL32" s="661"/>
      <c r="BM32" s="662">
        <v>94.6</v>
      </c>
      <c r="BN32" s="661"/>
      <c r="BO32" s="661"/>
      <c r="BP32" s="661"/>
      <c r="BQ32" s="663"/>
      <c r="BR32" s="660">
        <v>98.5</v>
      </c>
      <c r="BS32" s="661"/>
      <c r="BT32" s="661"/>
      <c r="BU32" s="661"/>
      <c r="BV32" s="661"/>
      <c r="BW32" s="661"/>
      <c r="BX32" s="662">
        <v>93.7</v>
      </c>
      <c r="BY32" s="661"/>
      <c r="BZ32" s="661"/>
      <c r="CA32" s="661"/>
      <c r="CB32" s="663"/>
      <c r="CD32" s="658"/>
      <c r="CE32" s="659"/>
      <c r="CF32" s="607" t="s">
        <v>297</v>
      </c>
      <c r="CG32" s="608"/>
      <c r="CH32" s="608"/>
      <c r="CI32" s="608"/>
      <c r="CJ32" s="608"/>
      <c r="CK32" s="608"/>
      <c r="CL32" s="608"/>
      <c r="CM32" s="608"/>
      <c r="CN32" s="608"/>
      <c r="CO32" s="608"/>
      <c r="CP32" s="608"/>
      <c r="CQ32" s="609"/>
      <c r="CR32" s="593">
        <v>81</v>
      </c>
      <c r="CS32" s="594"/>
      <c r="CT32" s="594"/>
      <c r="CU32" s="594"/>
      <c r="CV32" s="594"/>
      <c r="CW32" s="594"/>
      <c r="CX32" s="594"/>
      <c r="CY32" s="595"/>
      <c r="CZ32" s="627">
        <v>0</v>
      </c>
      <c r="DA32" s="628"/>
      <c r="DB32" s="628"/>
      <c r="DC32" s="629"/>
      <c r="DD32" s="602">
        <v>81</v>
      </c>
      <c r="DE32" s="594"/>
      <c r="DF32" s="594"/>
      <c r="DG32" s="594"/>
      <c r="DH32" s="594"/>
      <c r="DI32" s="594"/>
      <c r="DJ32" s="594"/>
      <c r="DK32" s="595"/>
      <c r="DL32" s="602">
        <v>81</v>
      </c>
      <c r="DM32" s="594"/>
      <c r="DN32" s="594"/>
      <c r="DO32" s="594"/>
      <c r="DP32" s="594"/>
      <c r="DQ32" s="594"/>
      <c r="DR32" s="594"/>
      <c r="DS32" s="594"/>
      <c r="DT32" s="594"/>
      <c r="DU32" s="594"/>
      <c r="DV32" s="595"/>
      <c r="DW32" s="598">
        <v>0</v>
      </c>
      <c r="DX32" s="623"/>
      <c r="DY32" s="623"/>
      <c r="DZ32" s="623"/>
      <c r="EA32" s="623"/>
      <c r="EB32" s="623"/>
      <c r="EC32" s="624"/>
    </row>
    <row r="33" spans="2:133" ht="11.25" customHeight="1" x14ac:dyDescent="0.15">
      <c r="B33" s="590" t="s">
        <v>298</v>
      </c>
      <c r="C33" s="591"/>
      <c r="D33" s="591"/>
      <c r="E33" s="591"/>
      <c r="F33" s="591"/>
      <c r="G33" s="591"/>
      <c r="H33" s="591"/>
      <c r="I33" s="591"/>
      <c r="J33" s="591"/>
      <c r="K33" s="591"/>
      <c r="L33" s="591"/>
      <c r="M33" s="591"/>
      <c r="N33" s="591"/>
      <c r="O33" s="591"/>
      <c r="P33" s="591"/>
      <c r="Q33" s="592"/>
      <c r="R33" s="593">
        <v>7150800</v>
      </c>
      <c r="S33" s="594"/>
      <c r="T33" s="594"/>
      <c r="U33" s="594"/>
      <c r="V33" s="594"/>
      <c r="W33" s="594"/>
      <c r="X33" s="594"/>
      <c r="Y33" s="595"/>
      <c r="Z33" s="596">
        <v>5.9</v>
      </c>
      <c r="AA33" s="596"/>
      <c r="AB33" s="596"/>
      <c r="AC33" s="596"/>
      <c r="AD33" s="597" t="s">
        <v>108</v>
      </c>
      <c r="AE33" s="597"/>
      <c r="AF33" s="597"/>
      <c r="AG33" s="597"/>
      <c r="AH33" s="597"/>
      <c r="AI33" s="597"/>
      <c r="AJ33" s="597"/>
      <c r="AK33" s="597"/>
      <c r="AL33" s="598" t="s">
        <v>108</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299</v>
      </c>
      <c r="CE33" s="608"/>
      <c r="CF33" s="608"/>
      <c r="CG33" s="608"/>
      <c r="CH33" s="608"/>
      <c r="CI33" s="608"/>
      <c r="CJ33" s="608"/>
      <c r="CK33" s="608"/>
      <c r="CL33" s="608"/>
      <c r="CM33" s="608"/>
      <c r="CN33" s="608"/>
      <c r="CO33" s="608"/>
      <c r="CP33" s="608"/>
      <c r="CQ33" s="609"/>
      <c r="CR33" s="593">
        <v>43603390</v>
      </c>
      <c r="CS33" s="625"/>
      <c r="CT33" s="625"/>
      <c r="CU33" s="625"/>
      <c r="CV33" s="625"/>
      <c r="CW33" s="625"/>
      <c r="CX33" s="625"/>
      <c r="CY33" s="626"/>
      <c r="CZ33" s="627">
        <v>37.1</v>
      </c>
      <c r="DA33" s="628"/>
      <c r="DB33" s="628"/>
      <c r="DC33" s="629"/>
      <c r="DD33" s="602">
        <v>30494151</v>
      </c>
      <c r="DE33" s="625"/>
      <c r="DF33" s="625"/>
      <c r="DG33" s="625"/>
      <c r="DH33" s="625"/>
      <c r="DI33" s="625"/>
      <c r="DJ33" s="625"/>
      <c r="DK33" s="626"/>
      <c r="DL33" s="602">
        <v>20759874</v>
      </c>
      <c r="DM33" s="625"/>
      <c r="DN33" s="625"/>
      <c r="DO33" s="625"/>
      <c r="DP33" s="625"/>
      <c r="DQ33" s="625"/>
      <c r="DR33" s="625"/>
      <c r="DS33" s="625"/>
      <c r="DT33" s="625"/>
      <c r="DU33" s="625"/>
      <c r="DV33" s="626"/>
      <c r="DW33" s="598">
        <v>32.9</v>
      </c>
      <c r="DX33" s="623"/>
      <c r="DY33" s="623"/>
      <c r="DZ33" s="623"/>
      <c r="EA33" s="623"/>
      <c r="EB33" s="623"/>
      <c r="EC33" s="624"/>
    </row>
    <row r="34" spans="2:133" ht="11.25" customHeight="1" x14ac:dyDescent="0.15">
      <c r="B34" s="590" t="s">
        <v>300</v>
      </c>
      <c r="C34" s="591"/>
      <c r="D34" s="591"/>
      <c r="E34" s="591"/>
      <c r="F34" s="591"/>
      <c r="G34" s="591"/>
      <c r="H34" s="591"/>
      <c r="I34" s="591"/>
      <c r="J34" s="591"/>
      <c r="K34" s="591"/>
      <c r="L34" s="591"/>
      <c r="M34" s="591"/>
      <c r="N34" s="591"/>
      <c r="O34" s="591"/>
      <c r="P34" s="591"/>
      <c r="Q34" s="592"/>
      <c r="R34" s="593" t="s">
        <v>108</v>
      </c>
      <c r="S34" s="594"/>
      <c r="T34" s="594"/>
      <c r="U34" s="594"/>
      <c r="V34" s="594"/>
      <c r="W34" s="594"/>
      <c r="X34" s="594"/>
      <c r="Y34" s="595"/>
      <c r="Z34" s="596" t="s">
        <v>108</v>
      </c>
      <c r="AA34" s="596"/>
      <c r="AB34" s="596"/>
      <c r="AC34" s="596"/>
      <c r="AD34" s="597" t="s">
        <v>108</v>
      </c>
      <c r="AE34" s="597"/>
      <c r="AF34" s="597"/>
      <c r="AG34" s="597"/>
      <c r="AH34" s="597"/>
      <c r="AI34" s="597"/>
      <c r="AJ34" s="597"/>
      <c r="AK34" s="597"/>
      <c r="AL34" s="598" t="s">
        <v>108</v>
      </c>
      <c r="AM34" s="599"/>
      <c r="AN34" s="599"/>
      <c r="AO34" s="600"/>
      <c r="AP34" s="186"/>
      <c r="AQ34" s="572" t="s">
        <v>301</v>
      </c>
      <c r="AR34" s="573"/>
      <c r="AS34" s="573"/>
      <c r="AT34" s="573"/>
      <c r="AU34" s="573"/>
      <c r="AV34" s="573"/>
      <c r="AW34" s="573"/>
      <c r="AX34" s="573"/>
      <c r="AY34" s="573"/>
      <c r="AZ34" s="573"/>
      <c r="BA34" s="573"/>
      <c r="BB34" s="573"/>
      <c r="BC34" s="573"/>
      <c r="BD34" s="573"/>
      <c r="BE34" s="573"/>
      <c r="BF34" s="574"/>
      <c r="BG34" s="572" t="s">
        <v>302</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303</v>
      </c>
      <c r="CE34" s="608"/>
      <c r="CF34" s="608"/>
      <c r="CG34" s="608"/>
      <c r="CH34" s="608"/>
      <c r="CI34" s="608"/>
      <c r="CJ34" s="608"/>
      <c r="CK34" s="608"/>
      <c r="CL34" s="608"/>
      <c r="CM34" s="608"/>
      <c r="CN34" s="608"/>
      <c r="CO34" s="608"/>
      <c r="CP34" s="608"/>
      <c r="CQ34" s="609"/>
      <c r="CR34" s="593">
        <v>15570453</v>
      </c>
      <c r="CS34" s="594"/>
      <c r="CT34" s="594"/>
      <c r="CU34" s="594"/>
      <c r="CV34" s="594"/>
      <c r="CW34" s="594"/>
      <c r="CX34" s="594"/>
      <c r="CY34" s="595"/>
      <c r="CZ34" s="627">
        <v>13.2</v>
      </c>
      <c r="DA34" s="628"/>
      <c r="DB34" s="628"/>
      <c r="DC34" s="629"/>
      <c r="DD34" s="602">
        <v>11353294</v>
      </c>
      <c r="DE34" s="594"/>
      <c r="DF34" s="594"/>
      <c r="DG34" s="594"/>
      <c r="DH34" s="594"/>
      <c r="DI34" s="594"/>
      <c r="DJ34" s="594"/>
      <c r="DK34" s="595"/>
      <c r="DL34" s="602">
        <v>9468862</v>
      </c>
      <c r="DM34" s="594"/>
      <c r="DN34" s="594"/>
      <c r="DO34" s="594"/>
      <c r="DP34" s="594"/>
      <c r="DQ34" s="594"/>
      <c r="DR34" s="594"/>
      <c r="DS34" s="594"/>
      <c r="DT34" s="594"/>
      <c r="DU34" s="594"/>
      <c r="DV34" s="595"/>
      <c r="DW34" s="598">
        <v>15</v>
      </c>
      <c r="DX34" s="623"/>
      <c r="DY34" s="623"/>
      <c r="DZ34" s="623"/>
      <c r="EA34" s="623"/>
      <c r="EB34" s="623"/>
      <c r="EC34" s="624"/>
    </row>
    <row r="35" spans="2:133" ht="11.25" customHeight="1" x14ac:dyDescent="0.15">
      <c r="B35" s="590" t="s">
        <v>304</v>
      </c>
      <c r="C35" s="591"/>
      <c r="D35" s="591"/>
      <c r="E35" s="591"/>
      <c r="F35" s="591"/>
      <c r="G35" s="591"/>
      <c r="H35" s="591"/>
      <c r="I35" s="591"/>
      <c r="J35" s="591"/>
      <c r="K35" s="591"/>
      <c r="L35" s="591"/>
      <c r="M35" s="591"/>
      <c r="N35" s="591"/>
      <c r="O35" s="591"/>
      <c r="P35" s="591"/>
      <c r="Q35" s="592"/>
      <c r="R35" s="593">
        <v>3167000</v>
      </c>
      <c r="S35" s="594"/>
      <c r="T35" s="594"/>
      <c r="U35" s="594"/>
      <c r="V35" s="594"/>
      <c r="W35" s="594"/>
      <c r="X35" s="594"/>
      <c r="Y35" s="595"/>
      <c r="Z35" s="596">
        <v>2.6</v>
      </c>
      <c r="AA35" s="596"/>
      <c r="AB35" s="596"/>
      <c r="AC35" s="596"/>
      <c r="AD35" s="597" t="s">
        <v>108</v>
      </c>
      <c r="AE35" s="597"/>
      <c r="AF35" s="597"/>
      <c r="AG35" s="597"/>
      <c r="AH35" s="597"/>
      <c r="AI35" s="597"/>
      <c r="AJ35" s="597"/>
      <c r="AK35" s="597"/>
      <c r="AL35" s="598" t="s">
        <v>108</v>
      </c>
      <c r="AM35" s="599"/>
      <c r="AN35" s="599"/>
      <c r="AO35" s="600"/>
      <c r="AP35" s="186"/>
      <c r="AQ35" s="604" t="s">
        <v>305</v>
      </c>
      <c r="AR35" s="605"/>
      <c r="AS35" s="605"/>
      <c r="AT35" s="605"/>
      <c r="AU35" s="605"/>
      <c r="AV35" s="605"/>
      <c r="AW35" s="605"/>
      <c r="AX35" s="605"/>
      <c r="AY35" s="606"/>
      <c r="AZ35" s="582">
        <v>13960365</v>
      </c>
      <c r="BA35" s="583"/>
      <c r="BB35" s="583"/>
      <c r="BC35" s="583"/>
      <c r="BD35" s="583"/>
      <c r="BE35" s="583"/>
      <c r="BF35" s="664"/>
      <c r="BG35" s="604" t="s">
        <v>306</v>
      </c>
      <c r="BH35" s="605"/>
      <c r="BI35" s="605"/>
      <c r="BJ35" s="605"/>
      <c r="BK35" s="605"/>
      <c r="BL35" s="605"/>
      <c r="BM35" s="605"/>
      <c r="BN35" s="605"/>
      <c r="BO35" s="605"/>
      <c r="BP35" s="605"/>
      <c r="BQ35" s="605"/>
      <c r="BR35" s="605"/>
      <c r="BS35" s="605"/>
      <c r="BT35" s="605"/>
      <c r="BU35" s="606"/>
      <c r="BV35" s="582">
        <v>296663</v>
      </c>
      <c r="BW35" s="583"/>
      <c r="BX35" s="583"/>
      <c r="BY35" s="583"/>
      <c r="BZ35" s="583"/>
      <c r="CA35" s="583"/>
      <c r="CB35" s="664"/>
      <c r="CD35" s="607" t="s">
        <v>307</v>
      </c>
      <c r="CE35" s="608"/>
      <c r="CF35" s="608"/>
      <c r="CG35" s="608"/>
      <c r="CH35" s="608"/>
      <c r="CI35" s="608"/>
      <c r="CJ35" s="608"/>
      <c r="CK35" s="608"/>
      <c r="CL35" s="608"/>
      <c r="CM35" s="608"/>
      <c r="CN35" s="608"/>
      <c r="CO35" s="608"/>
      <c r="CP35" s="608"/>
      <c r="CQ35" s="609"/>
      <c r="CR35" s="593">
        <v>740596</v>
      </c>
      <c r="CS35" s="625"/>
      <c r="CT35" s="625"/>
      <c r="CU35" s="625"/>
      <c r="CV35" s="625"/>
      <c r="CW35" s="625"/>
      <c r="CX35" s="625"/>
      <c r="CY35" s="626"/>
      <c r="CZ35" s="627">
        <v>0.6</v>
      </c>
      <c r="DA35" s="628"/>
      <c r="DB35" s="628"/>
      <c r="DC35" s="629"/>
      <c r="DD35" s="602">
        <v>719340</v>
      </c>
      <c r="DE35" s="625"/>
      <c r="DF35" s="625"/>
      <c r="DG35" s="625"/>
      <c r="DH35" s="625"/>
      <c r="DI35" s="625"/>
      <c r="DJ35" s="625"/>
      <c r="DK35" s="626"/>
      <c r="DL35" s="602">
        <v>719178</v>
      </c>
      <c r="DM35" s="625"/>
      <c r="DN35" s="625"/>
      <c r="DO35" s="625"/>
      <c r="DP35" s="625"/>
      <c r="DQ35" s="625"/>
      <c r="DR35" s="625"/>
      <c r="DS35" s="625"/>
      <c r="DT35" s="625"/>
      <c r="DU35" s="625"/>
      <c r="DV35" s="626"/>
      <c r="DW35" s="598">
        <v>1.1000000000000001</v>
      </c>
      <c r="DX35" s="623"/>
      <c r="DY35" s="623"/>
      <c r="DZ35" s="623"/>
      <c r="EA35" s="623"/>
      <c r="EB35" s="623"/>
      <c r="EC35" s="624"/>
    </row>
    <row r="36" spans="2:133" ht="11.25" customHeight="1" x14ac:dyDescent="0.15">
      <c r="B36" s="636" t="s">
        <v>308</v>
      </c>
      <c r="C36" s="637"/>
      <c r="D36" s="637"/>
      <c r="E36" s="637"/>
      <c r="F36" s="637"/>
      <c r="G36" s="637"/>
      <c r="H36" s="637"/>
      <c r="I36" s="637"/>
      <c r="J36" s="637"/>
      <c r="K36" s="637"/>
      <c r="L36" s="637"/>
      <c r="M36" s="637"/>
      <c r="N36" s="637"/>
      <c r="O36" s="637"/>
      <c r="P36" s="637"/>
      <c r="Q36" s="638"/>
      <c r="R36" s="665">
        <v>122153207</v>
      </c>
      <c r="S36" s="666"/>
      <c r="T36" s="666"/>
      <c r="U36" s="666"/>
      <c r="V36" s="666"/>
      <c r="W36" s="666"/>
      <c r="X36" s="666"/>
      <c r="Y36" s="667"/>
      <c r="Z36" s="668">
        <v>100</v>
      </c>
      <c r="AA36" s="668"/>
      <c r="AB36" s="668"/>
      <c r="AC36" s="668"/>
      <c r="AD36" s="669">
        <v>59949776</v>
      </c>
      <c r="AE36" s="669"/>
      <c r="AF36" s="669"/>
      <c r="AG36" s="669"/>
      <c r="AH36" s="669"/>
      <c r="AI36" s="669"/>
      <c r="AJ36" s="669"/>
      <c r="AK36" s="669"/>
      <c r="AL36" s="670">
        <v>100</v>
      </c>
      <c r="AM36" s="662"/>
      <c r="AN36" s="662"/>
      <c r="AO36" s="671"/>
      <c r="AQ36" s="672" t="s">
        <v>309</v>
      </c>
      <c r="AR36" s="673"/>
      <c r="AS36" s="673"/>
      <c r="AT36" s="673"/>
      <c r="AU36" s="673"/>
      <c r="AV36" s="673"/>
      <c r="AW36" s="673"/>
      <c r="AX36" s="673"/>
      <c r="AY36" s="674"/>
      <c r="AZ36" s="593">
        <v>1783151</v>
      </c>
      <c r="BA36" s="594"/>
      <c r="BB36" s="594"/>
      <c r="BC36" s="594"/>
      <c r="BD36" s="625"/>
      <c r="BE36" s="625"/>
      <c r="BF36" s="650"/>
      <c r="BG36" s="607" t="s">
        <v>310</v>
      </c>
      <c r="BH36" s="608"/>
      <c r="BI36" s="608"/>
      <c r="BJ36" s="608"/>
      <c r="BK36" s="608"/>
      <c r="BL36" s="608"/>
      <c r="BM36" s="608"/>
      <c r="BN36" s="608"/>
      <c r="BO36" s="608"/>
      <c r="BP36" s="608"/>
      <c r="BQ36" s="608"/>
      <c r="BR36" s="608"/>
      <c r="BS36" s="608"/>
      <c r="BT36" s="608"/>
      <c r="BU36" s="609"/>
      <c r="BV36" s="593">
        <v>-149918</v>
      </c>
      <c r="BW36" s="594"/>
      <c r="BX36" s="594"/>
      <c r="BY36" s="594"/>
      <c r="BZ36" s="594"/>
      <c r="CA36" s="594"/>
      <c r="CB36" s="603"/>
      <c r="CD36" s="607" t="s">
        <v>311</v>
      </c>
      <c r="CE36" s="608"/>
      <c r="CF36" s="608"/>
      <c r="CG36" s="608"/>
      <c r="CH36" s="608"/>
      <c r="CI36" s="608"/>
      <c r="CJ36" s="608"/>
      <c r="CK36" s="608"/>
      <c r="CL36" s="608"/>
      <c r="CM36" s="608"/>
      <c r="CN36" s="608"/>
      <c r="CO36" s="608"/>
      <c r="CP36" s="608"/>
      <c r="CQ36" s="609"/>
      <c r="CR36" s="593">
        <v>6104434</v>
      </c>
      <c r="CS36" s="594"/>
      <c r="CT36" s="594"/>
      <c r="CU36" s="594"/>
      <c r="CV36" s="594"/>
      <c r="CW36" s="594"/>
      <c r="CX36" s="594"/>
      <c r="CY36" s="595"/>
      <c r="CZ36" s="627">
        <v>5.2</v>
      </c>
      <c r="DA36" s="628"/>
      <c r="DB36" s="628"/>
      <c r="DC36" s="629"/>
      <c r="DD36" s="602">
        <v>5268508</v>
      </c>
      <c r="DE36" s="594"/>
      <c r="DF36" s="594"/>
      <c r="DG36" s="594"/>
      <c r="DH36" s="594"/>
      <c r="DI36" s="594"/>
      <c r="DJ36" s="594"/>
      <c r="DK36" s="595"/>
      <c r="DL36" s="602">
        <v>3138562</v>
      </c>
      <c r="DM36" s="594"/>
      <c r="DN36" s="594"/>
      <c r="DO36" s="594"/>
      <c r="DP36" s="594"/>
      <c r="DQ36" s="594"/>
      <c r="DR36" s="594"/>
      <c r="DS36" s="594"/>
      <c r="DT36" s="594"/>
      <c r="DU36" s="594"/>
      <c r="DV36" s="595"/>
      <c r="DW36" s="598">
        <v>5</v>
      </c>
      <c r="DX36" s="623"/>
      <c r="DY36" s="623"/>
      <c r="DZ36" s="623"/>
      <c r="EA36" s="623"/>
      <c r="EB36" s="623"/>
      <c r="EC36" s="624"/>
    </row>
    <row r="37" spans="2:133" ht="11.25" customHeight="1" x14ac:dyDescent="0.15">
      <c r="AQ37" s="672" t="s">
        <v>312</v>
      </c>
      <c r="AR37" s="673"/>
      <c r="AS37" s="673"/>
      <c r="AT37" s="673"/>
      <c r="AU37" s="673"/>
      <c r="AV37" s="673"/>
      <c r="AW37" s="673"/>
      <c r="AX37" s="673"/>
      <c r="AY37" s="674"/>
      <c r="AZ37" s="593">
        <v>782598</v>
      </c>
      <c r="BA37" s="594"/>
      <c r="BB37" s="594"/>
      <c r="BC37" s="594"/>
      <c r="BD37" s="625"/>
      <c r="BE37" s="625"/>
      <c r="BF37" s="650"/>
      <c r="BG37" s="607" t="s">
        <v>313</v>
      </c>
      <c r="BH37" s="608"/>
      <c r="BI37" s="608"/>
      <c r="BJ37" s="608"/>
      <c r="BK37" s="608"/>
      <c r="BL37" s="608"/>
      <c r="BM37" s="608"/>
      <c r="BN37" s="608"/>
      <c r="BO37" s="608"/>
      <c r="BP37" s="608"/>
      <c r="BQ37" s="608"/>
      <c r="BR37" s="608"/>
      <c r="BS37" s="608"/>
      <c r="BT37" s="608"/>
      <c r="BU37" s="609"/>
      <c r="BV37" s="593">
        <v>38858</v>
      </c>
      <c r="BW37" s="594"/>
      <c r="BX37" s="594"/>
      <c r="BY37" s="594"/>
      <c r="BZ37" s="594"/>
      <c r="CA37" s="594"/>
      <c r="CB37" s="603"/>
      <c r="CD37" s="607" t="s">
        <v>314</v>
      </c>
      <c r="CE37" s="608"/>
      <c r="CF37" s="608"/>
      <c r="CG37" s="608"/>
      <c r="CH37" s="608"/>
      <c r="CI37" s="608"/>
      <c r="CJ37" s="608"/>
      <c r="CK37" s="608"/>
      <c r="CL37" s="608"/>
      <c r="CM37" s="608"/>
      <c r="CN37" s="608"/>
      <c r="CO37" s="608"/>
      <c r="CP37" s="608"/>
      <c r="CQ37" s="609"/>
      <c r="CR37" s="593">
        <v>67401</v>
      </c>
      <c r="CS37" s="625"/>
      <c r="CT37" s="625"/>
      <c r="CU37" s="625"/>
      <c r="CV37" s="625"/>
      <c r="CW37" s="625"/>
      <c r="CX37" s="625"/>
      <c r="CY37" s="626"/>
      <c r="CZ37" s="627">
        <v>0.1</v>
      </c>
      <c r="DA37" s="628"/>
      <c r="DB37" s="628"/>
      <c r="DC37" s="629"/>
      <c r="DD37" s="602">
        <v>67401</v>
      </c>
      <c r="DE37" s="625"/>
      <c r="DF37" s="625"/>
      <c r="DG37" s="625"/>
      <c r="DH37" s="625"/>
      <c r="DI37" s="625"/>
      <c r="DJ37" s="625"/>
      <c r="DK37" s="626"/>
      <c r="DL37" s="602">
        <v>54001</v>
      </c>
      <c r="DM37" s="625"/>
      <c r="DN37" s="625"/>
      <c r="DO37" s="625"/>
      <c r="DP37" s="625"/>
      <c r="DQ37" s="625"/>
      <c r="DR37" s="625"/>
      <c r="DS37" s="625"/>
      <c r="DT37" s="625"/>
      <c r="DU37" s="625"/>
      <c r="DV37" s="626"/>
      <c r="DW37" s="598">
        <v>0.1</v>
      </c>
      <c r="DX37" s="623"/>
      <c r="DY37" s="623"/>
      <c r="DZ37" s="623"/>
      <c r="EA37" s="623"/>
      <c r="EB37" s="623"/>
      <c r="EC37" s="624"/>
    </row>
    <row r="38" spans="2:133" ht="11.25" customHeight="1" x14ac:dyDescent="0.15">
      <c r="AQ38" s="672" t="s">
        <v>315</v>
      </c>
      <c r="AR38" s="673"/>
      <c r="AS38" s="673"/>
      <c r="AT38" s="673"/>
      <c r="AU38" s="673"/>
      <c r="AV38" s="673"/>
      <c r="AW38" s="673"/>
      <c r="AX38" s="673"/>
      <c r="AY38" s="674"/>
      <c r="AZ38" s="593">
        <v>639762</v>
      </c>
      <c r="BA38" s="594"/>
      <c r="BB38" s="594"/>
      <c r="BC38" s="594"/>
      <c r="BD38" s="625"/>
      <c r="BE38" s="625"/>
      <c r="BF38" s="650"/>
      <c r="BG38" s="607" t="s">
        <v>316</v>
      </c>
      <c r="BH38" s="608"/>
      <c r="BI38" s="608"/>
      <c r="BJ38" s="608"/>
      <c r="BK38" s="608"/>
      <c r="BL38" s="608"/>
      <c r="BM38" s="608"/>
      <c r="BN38" s="608"/>
      <c r="BO38" s="608"/>
      <c r="BP38" s="608"/>
      <c r="BQ38" s="608"/>
      <c r="BR38" s="608"/>
      <c r="BS38" s="608"/>
      <c r="BT38" s="608"/>
      <c r="BU38" s="609"/>
      <c r="BV38" s="593">
        <v>62591</v>
      </c>
      <c r="BW38" s="594"/>
      <c r="BX38" s="594"/>
      <c r="BY38" s="594"/>
      <c r="BZ38" s="594"/>
      <c r="CA38" s="594"/>
      <c r="CB38" s="603"/>
      <c r="CD38" s="607" t="s">
        <v>317</v>
      </c>
      <c r="CE38" s="608"/>
      <c r="CF38" s="608"/>
      <c r="CG38" s="608"/>
      <c r="CH38" s="608"/>
      <c r="CI38" s="608"/>
      <c r="CJ38" s="608"/>
      <c r="CK38" s="608"/>
      <c r="CL38" s="608"/>
      <c r="CM38" s="608"/>
      <c r="CN38" s="608"/>
      <c r="CO38" s="608"/>
      <c r="CP38" s="608"/>
      <c r="CQ38" s="609"/>
      <c r="CR38" s="593">
        <v>11117886</v>
      </c>
      <c r="CS38" s="594"/>
      <c r="CT38" s="594"/>
      <c r="CU38" s="594"/>
      <c r="CV38" s="594"/>
      <c r="CW38" s="594"/>
      <c r="CX38" s="594"/>
      <c r="CY38" s="595"/>
      <c r="CZ38" s="627">
        <v>9.5</v>
      </c>
      <c r="DA38" s="628"/>
      <c r="DB38" s="628"/>
      <c r="DC38" s="629"/>
      <c r="DD38" s="602">
        <v>8968104</v>
      </c>
      <c r="DE38" s="594"/>
      <c r="DF38" s="594"/>
      <c r="DG38" s="594"/>
      <c r="DH38" s="594"/>
      <c r="DI38" s="594"/>
      <c r="DJ38" s="594"/>
      <c r="DK38" s="595"/>
      <c r="DL38" s="602">
        <v>7433272</v>
      </c>
      <c r="DM38" s="594"/>
      <c r="DN38" s="594"/>
      <c r="DO38" s="594"/>
      <c r="DP38" s="594"/>
      <c r="DQ38" s="594"/>
      <c r="DR38" s="594"/>
      <c r="DS38" s="594"/>
      <c r="DT38" s="594"/>
      <c r="DU38" s="594"/>
      <c r="DV38" s="595"/>
      <c r="DW38" s="598">
        <v>11.8</v>
      </c>
      <c r="DX38" s="623"/>
      <c r="DY38" s="623"/>
      <c r="DZ38" s="623"/>
      <c r="EA38" s="623"/>
      <c r="EB38" s="623"/>
      <c r="EC38" s="624"/>
    </row>
    <row r="39" spans="2:133" ht="11.25" customHeight="1" x14ac:dyDescent="0.15">
      <c r="AQ39" s="672" t="s">
        <v>318</v>
      </c>
      <c r="AR39" s="673"/>
      <c r="AS39" s="673"/>
      <c r="AT39" s="673"/>
      <c r="AU39" s="673"/>
      <c r="AV39" s="673"/>
      <c r="AW39" s="673"/>
      <c r="AX39" s="673"/>
      <c r="AY39" s="674"/>
      <c r="AZ39" s="593">
        <v>305769</v>
      </c>
      <c r="BA39" s="594"/>
      <c r="BB39" s="594"/>
      <c r="BC39" s="594"/>
      <c r="BD39" s="625"/>
      <c r="BE39" s="625"/>
      <c r="BF39" s="650"/>
      <c r="BG39" s="678" t="s">
        <v>319</v>
      </c>
      <c r="BH39" s="679"/>
      <c r="BI39" s="679"/>
      <c r="BJ39" s="679"/>
      <c r="BK39" s="679"/>
      <c r="BL39" s="187"/>
      <c r="BM39" s="608" t="s">
        <v>320</v>
      </c>
      <c r="BN39" s="608"/>
      <c r="BO39" s="608"/>
      <c r="BP39" s="608"/>
      <c r="BQ39" s="608"/>
      <c r="BR39" s="608"/>
      <c r="BS39" s="608"/>
      <c r="BT39" s="608"/>
      <c r="BU39" s="609"/>
      <c r="BV39" s="593">
        <v>93</v>
      </c>
      <c r="BW39" s="594"/>
      <c r="BX39" s="594"/>
      <c r="BY39" s="594"/>
      <c r="BZ39" s="594"/>
      <c r="CA39" s="594"/>
      <c r="CB39" s="603"/>
      <c r="CD39" s="607" t="s">
        <v>321</v>
      </c>
      <c r="CE39" s="608"/>
      <c r="CF39" s="608"/>
      <c r="CG39" s="608"/>
      <c r="CH39" s="608"/>
      <c r="CI39" s="608"/>
      <c r="CJ39" s="608"/>
      <c r="CK39" s="608"/>
      <c r="CL39" s="608"/>
      <c r="CM39" s="608"/>
      <c r="CN39" s="608"/>
      <c r="CO39" s="608"/>
      <c r="CP39" s="608"/>
      <c r="CQ39" s="609"/>
      <c r="CR39" s="593">
        <v>5163575</v>
      </c>
      <c r="CS39" s="625"/>
      <c r="CT39" s="625"/>
      <c r="CU39" s="625"/>
      <c r="CV39" s="625"/>
      <c r="CW39" s="625"/>
      <c r="CX39" s="625"/>
      <c r="CY39" s="626"/>
      <c r="CZ39" s="627">
        <v>4.4000000000000004</v>
      </c>
      <c r="DA39" s="628"/>
      <c r="DB39" s="628"/>
      <c r="DC39" s="629"/>
      <c r="DD39" s="602">
        <v>3869109</v>
      </c>
      <c r="DE39" s="625"/>
      <c r="DF39" s="625"/>
      <c r="DG39" s="625"/>
      <c r="DH39" s="625"/>
      <c r="DI39" s="625"/>
      <c r="DJ39" s="625"/>
      <c r="DK39" s="626"/>
      <c r="DL39" s="602" t="s">
        <v>108</v>
      </c>
      <c r="DM39" s="625"/>
      <c r="DN39" s="625"/>
      <c r="DO39" s="625"/>
      <c r="DP39" s="625"/>
      <c r="DQ39" s="625"/>
      <c r="DR39" s="625"/>
      <c r="DS39" s="625"/>
      <c r="DT39" s="625"/>
      <c r="DU39" s="625"/>
      <c r="DV39" s="626"/>
      <c r="DW39" s="598" t="s">
        <v>108</v>
      </c>
      <c r="DX39" s="623"/>
      <c r="DY39" s="623"/>
      <c r="DZ39" s="623"/>
      <c r="EA39" s="623"/>
      <c r="EB39" s="623"/>
      <c r="EC39" s="624"/>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322</v>
      </c>
      <c r="AR40" s="673"/>
      <c r="AS40" s="673"/>
      <c r="AT40" s="673"/>
      <c r="AU40" s="673"/>
      <c r="AV40" s="673"/>
      <c r="AW40" s="673"/>
      <c r="AX40" s="673"/>
      <c r="AY40" s="674"/>
      <c r="AZ40" s="593">
        <v>3074272</v>
      </c>
      <c r="BA40" s="594"/>
      <c r="BB40" s="594"/>
      <c r="BC40" s="594"/>
      <c r="BD40" s="625"/>
      <c r="BE40" s="625"/>
      <c r="BF40" s="650"/>
      <c r="BG40" s="678"/>
      <c r="BH40" s="679"/>
      <c r="BI40" s="679"/>
      <c r="BJ40" s="679"/>
      <c r="BK40" s="679"/>
      <c r="BL40" s="187"/>
      <c r="BM40" s="608" t="s">
        <v>323</v>
      </c>
      <c r="BN40" s="608"/>
      <c r="BO40" s="608"/>
      <c r="BP40" s="608"/>
      <c r="BQ40" s="608"/>
      <c r="BR40" s="608"/>
      <c r="BS40" s="608"/>
      <c r="BT40" s="608"/>
      <c r="BU40" s="609"/>
      <c r="BV40" s="593">
        <v>135</v>
      </c>
      <c r="BW40" s="594"/>
      <c r="BX40" s="594"/>
      <c r="BY40" s="594"/>
      <c r="BZ40" s="594"/>
      <c r="CA40" s="594"/>
      <c r="CB40" s="603"/>
      <c r="CD40" s="607" t="s">
        <v>324</v>
      </c>
      <c r="CE40" s="608"/>
      <c r="CF40" s="608"/>
      <c r="CG40" s="608"/>
      <c r="CH40" s="608"/>
      <c r="CI40" s="608"/>
      <c r="CJ40" s="608"/>
      <c r="CK40" s="608"/>
      <c r="CL40" s="608"/>
      <c r="CM40" s="608"/>
      <c r="CN40" s="608"/>
      <c r="CO40" s="608"/>
      <c r="CP40" s="608"/>
      <c r="CQ40" s="609"/>
      <c r="CR40" s="593">
        <v>4906446</v>
      </c>
      <c r="CS40" s="594"/>
      <c r="CT40" s="594"/>
      <c r="CU40" s="594"/>
      <c r="CV40" s="594"/>
      <c r="CW40" s="594"/>
      <c r="CX40" s="594"/>
      <c r="CY40" s="595"/>
      <c r="CZ40" s="627">
        <v>4.2</v>
      </c>
      <c r="DA40" s="628"/>
      <c r="DB40" s="628"/>
      <c r="DC40" s="629"/>
      <c r="DD40" s="602">
        <v>315796</v>
      </c>
      <c r="DE40" s="594"/>
      <c r="DF40" s="594"/>
      <c r="DG40" s="594"/>
      <c r="DH40" s="594"/>
      <c r="DI40" s="594"/>
      <c r="DJ40" s="594"/>
      <c r="DK40" s="595"/>
      <c r="DL40" s="602" t="s">
        <v>108</v>
      </c>
      <c r="DM40" s="594"/>
      <c r="DN40" s="594"/>
      <c r="DO40" s="594"/>
      <c r="DP40" s="594"/>
      <c r="DQ40" s="594"/>
      <c r="DR40" s="594"/>
      <c r="DS40" s="594"/>
      <c r="DT40" s="594"/>
      <c r="DU40" s="594"/>
      <c r="DV40" s="595"/>
      <c r="DW40" s="598" t="s">
        <v>108</v>
      </c>
      <c r="DX40" s="623"/>
      <c r="DY40" s="623"/>
      <c r="DZ40" s="623"/>
      <c r="EA40" s="623"/>
      <c r="EB40" s="623"/>
      <c r="EC40" s="624"/>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325</v>
      </c>
      <c r="AR41" s="614"/>
      <c r="AS41" s="614"/>
      <c r="AT41" s="614"/>
      <c r="AU41" s="614"/>
      <c r="AV41" s="614"/>
      <c r="AW41" s="614"/>
      <c r="AX41" s="614"/>
      <c r="AY41" s="615"/>
      <c r="AZ41" s="665">
        <v>7374813</v>
      </c>
      <c r="BA41" s="666"/>
      <c r="BB41" s="666"/>
      <c r="BC41" s="666"/>
      <c r="BD41" s="661"/>
      <c r="BE41" s="661"/>
      <c r="BF41" s="663"/>
      <c r="BG41" s="680"/>
      <c r="BH41" s="681"/>
      <c r="BI41" s="681"/>
      <c r="BJ41" s="681"/>
      <c r="BK41" s="681"/>
      <c r="BL41" s="189"/>
      <c r="BM41" s="614" t="s">
        <v>326</v>
      </c>
      <c r="BN41" s="614"/>
      <c r="BO41" s="614"/>
      <c r="BP41" s="614"/>
      <c r="BQ41" s="614"/>
      <c r="BR41" s="614"/>
      <c r="BS41" s="614"/>
      <c r="BT41" s="614"/>
      <c r="BU41" s="615"/>
      <c r="BV41" s="665">
        <v>352</v>
      </c>
      <c r="BW41" s="666"/>
      <c r="BX41" s="666"/>
      <c r="BY41" s="666"/>
      <c r="BZ41" s="666"/>
      <c r="CA41" s="666"/>
      <c r="CB41" s="675"/>
      <c r="CD41" s="607" t="s">
        <v>327</v>
      </c>
      <c r="CE41" s="608"/>
      <c r="CF41" s="608"/>
      <c r="CG41" s="608"/>
      <c r="CH41" s="608"/>
      <c r="CI41" s="608"/>
      <c r="CJ41" s="608"/>
      <c r="CK41" s="608"/>
      <c r="CL41" s="608"/>
      <c r="CM41" s="608"/>
      <c r="CN41" s="608"/>
      <c r="CO41" s="608"/>
      <c r="CP41" s="608"/>
      <c r="CQ41" s="609"/>
      <c r="CR41" s="593" t="s">
        <v>276</v>
      </c>
      <c r="CS41" s="625"/>
      <c r="CT41" s="625"/>
      <c r="CU41" s="625"/>
      <c r="CV41" s="625"/>
      <c r="CW41" s="625"/>
      <c r="CX41" s="625"/>
      <c r="CY41" s="626"/>
      <c r="CZ41" s="627" t="s">
        <v>276</v>
      </c>
      <c r="DA41" s="628"/>
      <c r="DB41" s="628"/>
      <c r="DC41" s="629"/>
      <c r="DD41" s="602" t="s">
        <v>276</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x14ac:dyDescent="0.15">
      <c r="B42" s="181" t="s">
        <v>328</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329</v>
      </c>
      <c r="CE42" s="591"/>
      <c r="CF42" s="591"/>
      <c r="CG42" s="591"/>
      <c r="CH42" s="591"/>
      <c r="CI42" s="591"/>
      <c r="CJ42" s="591"/>
      <c r="CK42" s="591"/>
      <c r="CL42" s="591"/>
      <c r="CM42" s="591"/>
      <c r="CN42" s="591"/>
      <c r="CO42" s="591"/>
      <c r="CP42" s="591"/>
      <c r="CQ42" s="592"/>
      <c r="CR42" s="593">
        <v>13068150</v>
      </c>
      <c r="CS42" s="594"/>
      <c r="CT42" s="594"/>
      <c r="CU42" s="594"/>
      <c r="CV42" s="594"/>
      <c r="CW42" s="594"/>
      <c r="CX42" s="594"/>
      <c r="CY42" s="595"/>
      <c r="CZ42" s="627">
        <v>11.1</v>
      </c>
      <c r="DA42" s="676"/>
      <c r="DB42" s="676"/>
      <c r="DC42" s="677"/>
      <c r="DD42" s="602">
        <v>4371525</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x14ac:dyDescent="0.15">
      <c r="B43" s="191" t="s">
        <v>330</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331</v>
      </c>
      <c r="CE43" s="591"/>
      <c r="CF43" s="591"/>
      <c r="CG43" s="591"/>
      <c r="CH43" s="591"/>
      <c r="CI43" s="591"/>
      <c r="CJ43" s="591"/>
      <c r="CK43" s="591"/>
      <c r="CL43" s="591"/>
      <c r="CM43" s="591"/>
      <c r="CN43" s="591"/>
      <c r="CO43" s="591"/>
      <c r="CP43" s="591"/>
      <c r="CQ43" s="592"/>
      <c r="CR43" s="593">
        <v>425040</v>
      </c>
      <c r="CS43" s="625"/>
      <c r="CT43" s="625"/>
      <c r="CU43" s="625"/>
      <c r="CV43" s="625"/>
      <c r="CW43" s="625"/>
      <c r="CX43" s="625"/>
      <c r="CY43" s="626"/>
      <c r="CZ43" s="627">
        <v>0.4</v>
      </c>
      <c r="DA43" s="628"/>
      <c r="DB43" s="628"/>
      <c r="DC43" s="629"/>
      <c r="DD43" s="602">
        <v>396316</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x14ac:dyDescent="0.15">
      <c r="B44" s="192" t="s">
        <v>332</v>
      </c>
      <c r="CD44" s="699" t="s">
        <v>285</v>
      </c>
      <c r="CE44" s="700"/>
      <c r="CF44" s="590" t="s">
        <v>333</v>
      </c>
      <c r="CG44" s="591"/>
      <c r="CH44" s="591"/>
      <c r="CI44" s="591"/>
      <c r="CJ44" s="591"/>
      <c r="CK44" s="591"/>
      <c r="CL44" s="591"/>
      <c r="CM44" s="591"/>
      <c r="CN44" s="591"/>
      <c r="CO44" s="591"/>
      <c r="CP44" s="591"/>
      <c r="CQ44" s="592"/>
      <c r="CR44" s="593">
        <v>12828867</v>
      </c>
      <c r="CS44" s="594"/>
      <c r="CT44" s="594"/>
      <c r="CU44" s="594"/>
      <c r="CV44" s="594"/>
      <c r="CW44" s="594"/>
      <c r="CX44" s="594"/>
      <c r="CY44" s="595"/>
      <c r="CZ44" s="627">
        <v>10.9</v>
      </c>
      <c r="DA44" s="676"/>
      <c r="DB44" s="676"/>
      <c r="DC44" s="677"/>
      <c r="DD44" s="602">
        <v>4248896</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x14ac:dyDescent="0.15">
      <c r="CD45" s="701"/>
      <c r="CE45" s="702"/>
      <c r="CF45" s="590" t="s">
        <v>334</v>
      </c>
      <c r="CG45" s="591"/>
      <c r="CH45" s="591"/>
      <c r="CI45" s="591"/>
      <c r="CJ45" s="591"/>
      <c r="CK45" s="591"/>
      <c r="CL45" s="591"/>
      <c r="CM45" s="591"/>
      <c r="CN45" s="591"/>
      <c r="CO45" s="591"/>
      <c r="CP45" s="591"/>
      <c r="CQ45" s="592"/>
      <c r="CR45" s="593">
        <v>6120206</v>
      </c>
      <c r="CS45" s="625"/>
      <c r="CT45" s="625"/>
      <c r="CU45" s="625"/>
      <c r="CV45" s="625"/>
      <c r="CW45" s="625"/>
      <c r="CX45" s="625"/>
      <c r="CY45" s="626"/>
      <c r="CZ45" s="627">
        <v>5.2</v>
      </c>
      <c r="DA45" s="628"/>
      <c r="DB45" s="628"/>
      <c r="DC45" s="629"/>
      <c r="DD45" s="602">
        <v>578941</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x14ac:dyDescent="0.15">
      <c r="CD46" s="701"/>
      <c r="CE46" s="702"/>
      <c r="CF46" s="590" t="s">
        <v>335</v>
      </c>
      <c r="CG46" s="591"/>
      <c r="CH46" s="591"/>
      <c r="CI46" s="591"/>
      <c r="CJ46" s="591"/>
      <c r="CK46" s="591"/>
      <c r="CL46" s="591"/>
      <c r="CM46" s="591"/>
      <c r="CN46" s="591"/>
      <c r="CO46" s="591"/>
      <c r="CP46" s="591"/>
      <c r="CQ46" s="592"/>
      <c r="CR46" s="593">
        <v>6383060</v>
      </c>
      <c r="CS46" s="594"/>
      <c r="CT46" s="594"/>
      <c r="CU46" s="594"/>
      <c r="CV46" s="594"/>
      <c r="CW46" s="594"/>
      <c r="CX46" s="594"/>
      <c r="CY46" s="595"/>
      <c r="CZ46" s="627">
        <v>5.4</v>
      </c>
      <c r="DA46" s="676"/>
      <c r="DB46" s="676"/>
      <c r="DC46" s="677"/>
      <c r="DD46" s="602">
        <v>3597714</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x14ac:dyDescent="0.15">
      <c r="CD47" s="701"/>
      <c r="CE47" s="702"/>
      <c r="CF47" s="590" t="s">
        <v>336</v>
      </c>
      <c r="CG47" s="591"/>
      <c r="CH47" s="591"/>
      <c r="CI47" s="591"/>
      <c r="CJ47" s="591"/>
      <c r="CK47" s="591"/>
      <c r="CL47" s="591"/>
      <c r="CM47" s="591"/>
      <c r="CN47" s="591"/>
      <c r="CO47" s="591"/>
      <c r="CP47" s="591"/>
      <c r="CQ47" s="592"/>
      <c r="CR47" s="593">
        <v>239283</v>
      </c>
      <c r="CS47" s="625"/>
      <c r="CT47" s="625"/>
      <c r="CU47" s="625"/>
      <c r="CV47" s="625"/>
      <c r="CW47" s="625"/>
      <c r="CX47" s="625"/>
      <c r="CY47" s="626"/>
      <c r="CZ47" s="627">
        <v>0.2</v>
      </c>
      <c r="DA47" s="628"/>
      <c r="DB47" s="628"/>
      <c r="DC47" s="629"/>
      <c r="DD47" s="602">
        <v>122629</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x14ac:dyDescent="0.15">
      <c r="CD48" s="703"/>
      <c r="CE48" s="704"/>
      <c r="CF48" s="590" t="s">
        <v>337</v>
      </c>
      <c r="CG48" s="591"/>
      <c r="CH48" s="591"/>
      <c r="CI48" s="591"/>
      <c r="CJ48" s="591"/>
      <c r="CK48" s="591"/>
      <c r="CL48" s="591"/>
      <c r="CM48" s="591"/>
      <c r="CN48" s="591"/>
      <c r="CO48" s="591"/>
      <c r="CP48" s="591"/>
      <c r="CQ48" s="592"/>
      <c r="CR48" s="593" t="s">
        <v>118</v>
      </c>
      <c r="CS48" s="594"/>
      <c r="CT48" s="594"/>
      <c r="CU48" s="594"/>
      <c r="CV48" s="594"/>
      <c r="CW48" s="594"/>
      <c r="CX48" s="594"/>
      <c r="CY48" s="595"/>
      <c r="CZ48" s="627" t="s">
        <v>118</v>
      </c>
      <c r="DA48" s="676"/>
      <c r="DB48" s="676"/>
      <c r="DC48" s="677"/>
      <c r="DD48" s="602" t="s">
        <v>118</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x14ac:dyDescent="0.15">
      <c r="CD49" s="636" t="s">
        <v>338</v>
      </c>
      <c r="CE49" s="637"/>
      <c r="CF49" s="637"/>
      <c r="CG49" s="637"/>
      <c r="CH49" s="637"/>
      <c r="CI49" s="637"/>
      <c r="CJ49" s="637"/>
      <c r="CK49" s="637"/>
      <c r="CL49" s="637"/>
      <c r="CM49" s="637"/>
      <c r="CN49" s="637"/>
      <c r="CO49" s="637"/>
      <c r="CP49" s="637"/>
      <c r="CQ49" s="638"/>
      <c r="CR49" s="665">
        <v>117513869</v>
      </c>
      <c r="CS49" s="661"/>
      <c r="CT49" s="661"/>
      <c r="CU49" s="661"/>
      <c r="CV49" s="661"/>
      <c r="CW49" s="661"/>
      <c r="CX49" s="661"/>
      <c r="CY49" s="688"/>
      <c r="CZ49" s="689">
        <v>100</v>
      </c>
      <c r="DA49" s="690"/>
      <c r="DB49" s="690"/>
      <c r="DC49" s="691"/>
      <c r="DD49" s="692">
        <v>71134941</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A7F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EA134"/>
  <sheetViews>
    <sheetView zoomScale="70" zoomScaleNormal="70"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339</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340</v>
      </c>
      <c r="DK2" s="735"/>
      <c r="DL2" s="735"/>
      <c r="DM2" s="735"/>
      <c r="DN2" s="735"/>
      <c r="DO2" s="736"/>
      <c r="DP2" s="200"/>
      <c r="DQ2" s="734" t="s">
        <v>341</v>
      </c>
      <c r="DR2" s="735"/>
      <c r="DS2" s="735"/>
      <c r="DT2" s="735"/>
      <c r="DU2" s="735"/>
      <c r="DV2" s="735"/>
      <c r="DW2" s="735"/>
      <c r="DX2" s="735"/>
      <c r="DY2" s="735"/>
      <c r="DZ2" s="73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7" t="s">
        <v>342</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343</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8" t="s">
        <v>344</v>
      </c>
      <c r="B5" s="729"/>
      <c r="C5" s="729"/>
      <c r="D5" s="729"/>
      <c r="E5" s="729"/>
      <c r="F5" s="729"/>
      <c r="G5" s="729"/>
      <c r="H5" s="729"/>
      <c r="I5" s="729"/>
      <c r="J5" s="729"/>
      <c r="K5" s="729"/>
      <c r="L5" s="729"/>
      <c r="M5" s="729"/>
      <c r="N5" s="729"/>
      <c r="O5" s="729"/>
      <c r="P5" s="730"/>
      <c r="Q5" s="705" t="s">
        <v>345</v>
      </c>
      <c r="R5" s="706"/>
      <c r="S5" s="706"/>
      <c r="T5" s="706"/>
      <c r="U5" s="707"/>
      <c r="V5" s="705" t="s">
        <v>346</v>
      </c>
      <c r="W5" s="706"/>
      <c r="X5" s="706"/>
      <c r="Y5" s="706"/>
      <c r="Z5" s="707"/>
      <c r="AA5" s="705" t="s">
        <v>347</v>
      </c>
      <c r="AB5" s="706"/>
      <c r="AC5" s="706"/>
      <c r="AD5" s="706"/>
      <c r="AE5" s="706"/>
      <c r="AF5" s="738" t="s">
        <v>348</v>
      </c>
      <c r="AG5" s="706"/>
      <c r="AH5" s="706"/>
      <c r="AI5" s="706"/>
      <c r="AJ5" s="717"/>
      <c r="AK5" s="706" t="s">
        <v>349</v>
      </c>
      <c r="AL5" s="706"/>
      <c r="AM5" s="706"/>
      <c r="AN5" s="706"/>
      <c r="AO5" s="707"/>
      <c r="AP5" s="705" t="s">
        <v>350</v>
      </c>
      <c r="AQ5" s="706"/>
      <c r="AR5" s="706"/>
      <c r="AS5" s="706"/>
      <c r="AT5" s="707"/>
      <c r="AU5" s="705" t="s">
        <v>351</v>
      </c>
      <c r="AV5" s="706"/>
      <c r="AW5" s="706"/>
      <c r="AX5" s="706"/>
      <c r="AY5" s="717"/>
      <c r="AZ5" s="207"/>
      <c r="BA5" s="207"/>
      <c r="BB5" s="207"/>
      <c r="BC5" s="207"/>
      <c r="BD5" s="207"/>
      <c r="BE5" s="208"/>
      <c r="BF5" s="208"/>
      <c r="BG5" s="208"/>
      <c r="BH5" s="208"/>
      <c r="BI5" s="208"/>
      <c r="BJ5" s="208"/>
      <c r="BK5" s="208"/>
      <c r="BL5" s="208"/>
      <c r="BM5" s="208"/>
      <c r="BN5" s="208"/>
      <c r="BO5" s="208"/>
      <c r="BP5" s="208"/>
      <c r="BQ5" s="728" t="s">
        <v>352</v>
      </c>
      <c r="BR5" s="729"/>
      <c r="BS5" s="729"/>
      <c r="BT5" s="729"/>
      <c r="BU5" s="729"/>
      <c r="BV5" s="729"/>
      <c r="BW5" s="729"/>
      <c r="BX5" s="729"/>
      <c r="BY5" s="729"/>
      <c r="BZ5" s="729"/>
      <c r="CA5" s="729"/>
      <c r="CB5" s="729"/>
      <c r="CC5" s="729"/>
      <c r="CD5" s="729"/>
      <c r="CE5" s="729"/>
      <c r="CF5" s="729"/>
      <c r="CG5" s="730"/>
      <c r="CH5" s="705" t="s">
        <v>353</v>
      </c>
      <c r="CI5" s="706"/>
      <c r="CJ5" s="706"/>
      <c r="CK5" s="706"/>
      <c r="CL5" s="707"/>
      <c r="CM5" s="705" t="s">
        <v>354</v>
      </c>
      <c r="CN5" s="706"/>
      <c r="CO5" s="706"/>
      <c r="CP5" s="706"/>
      <c r="CQ5" s="707"/>
      <c r="CR5" s="705" t="s">
        <v>355</v>
      </c>
      <c r="CS5" s="706"/>
      <c r="CT5" s="706"/>
      <c r="CU5" s="706"/>
      <c r="CV5" s="707"/>
      <c r="CW5" s="705" t="s">
        <v>356</v>
      </c>
      <c r="CX5" s="706"/>
      <c r="CY5" s="706"/>
      <c r="CZ5" s="706"/>
      <c r="DA5" s="707"/>
      <c r="DB5" s="705" t="s">
        <v>357</v>
      </c>
      <c r="DC5" s="706"/>
      <c r="DD5" s="706"/>
      <c r="DE5" s="706"/>
      <c r="DF5" s="707"/>
      <c r="DG5" s="711" t="s">
        <v>358</v>
      </c>
      <c r="DH5" s="712"/>
      <c r="DI5" s="712"/>
      <c r="DJ5" s="712"/>
      <c r="DK5" s="713"/>
      <c r="DL5" s="711" t="s">
        <v>359</v>
      </c>
      <c r="DM5" s="712"/>
      <c r="DN5" s="712"/>
      <c r="DO5" s="712"/>
      <c r="DP5" s="713"/>
      <c r="DQ5" s="705" t="s">
        <v>360</v>
      </c>
      <c r="DR5" s="706"/>
      <c r="DS5" s="706"/>
      <c r="DT5" s="706"/>
      <c r="DU5" s="707"/>
      <c r="DV5" s="705" t="s">
        <v>351</v>
      </c>
      <c r="DW5" s="706"/>
      <c r="DX5" s="706"/>
      <c r="DY5" s="706"/>
      <c r="DZ5" s="717"/>
      <c r="EA5" s="205"/>
    </row>
    <row r="6" spans="1:131" s="206" customFormat="1" ht="26.25" customHeight="1" thickBot="1" x14ac:dyDescent="0.2">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x14ac:dyDescent="0.15">
      <c r="A7" s="209">
        <v>1</v>
      </c>
      <c r="B7" s="719" t="s">
        <v>361</v>
      </c>
      <c r="C7" s="720"/>
      <c r="D7" s="720"/>
      <c r="E7" s="720"/>
      <c r="F7" s="720"/>
      <c r="G7" s="720"/>
      <c r="H7" s="720"/>
      <c r="I7" s="720"/>
      <c r="J7" s="720"/>
      <c r="K7" s="720"/>
      <c r="L7" s="720"/>
      <c r="M7" s="720"/>
      <c r="N7" s="720"/>
      <c r="O7" s="720"/>
      <c r="P7" s="721"/>
      <c r="Q7" s="722">
        <v>120229</v>
      </c>
      <c r="R7" s="723"/>
      <c r="S7" s="723"/>
      <c r="T7" s="723"/>
      <c r="U7" s="723"/>
      <c r="V7" s="723">
        <v>115689</v>
      </c>
      <c r="W7" s="723"/>
      <c r="X7" s="723"/>
      <c r="Y7" s="723"/>
      <c r="Z7" s="723"/>
      <c r="AA7" s="723">
        <v>4540</v>
      </c>
      <c r="AB7" s="723"/>
      <c r="AC7" s="723"/>
      <c r="AD7" s="723"/>
      <c r="AE7" s="724"/>
      <c r="AF7" s="725">
        <v>4175</v>
      </c>
      <c r="AG7" s="726"/>
      <c r="AH7" s="726"/>
      <c r="AI7" s="726"/>
      <c r="AJ7" s="727"/>
      <c r="AK7" s="762">
        <v>3718</v>
      </c>
      <c r="AL7" s="763"/>
      <c r="AM7" s="763"/>
      <c r="AN7" s="763"/>
      <c r="AO7" s="763"/>
      <c r="AP7" s="763">
        <v>104449</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556</v>
      </c>
      <c r="BT7" s="767"/>
      <c r="BU7" s="767"/>
      <c r="BV7" s="767"/>
      <c r="BW7" s="767"/>
      <c r="BX7" s="767"/>
      <c r="BY7" s="767"/>
      <c r="BZ7" s="767"/>
      <c r="CA7" s="767"/>
      <c r="CB7" s="767"/>
      <c r="CC7" s="767"/>
      <c r="CD7" s="767"/>
      <c r="CE7" s="767"/>
      <c r="CF7" s="767"/>
      <c r="CG7" s="768"/>
      <c r="CH7" s="759">
        <v>-17</v>
      </c>
      <c r="CI7" s="760"/>
      <c r="CJ7" s="760"/>
      <c r="CK7" s="760"/>
      <c r="CL7" s="761"/>
      <c r="CM7" s="759">
        <v>201</v>
      </c>
      <c r="CN7" s="760"/>
      <c r="CO7" s="760"/>
      <c r="CP7" s="760"/>
      <c r="CQ7" s="761"/>
      <c r="CR7" s="759">
        <v>30</v>
      </c>
      <c r="CS7" s="760"/>
      <c r="CT7" s="760"/>
      <c r="CU7" s="760"/>
      <c r="CV7" s="761"/>
      <c r="CW7" s="759">
        <v>2</v>
      </c>
      <c r="CX7" s="760"/>
      <c r="CY7" s="760"/>
      <c r="CZ7" s="760"/>
      <c r="DA7" s="761"/>
      <c r="DB7" s="759" t="s">
        <v>571</v>
      </c>
      <c r="DC7" s="760"/>
      <c r="DD7" s="760"/>
      <c r="DE7" s="760"/>
      <c r="DF7" s="761"/>
      <c r="DG7" s="759" t="s">
        <v>571</v>
      </c>
      <c r="DH7" s="760"/>
      <c r="DI7" s="760"/>
      <c r="DJ7" s="760"/>
      <c r="DK7" s="761"/>
      <c r="DL7" s="759" t="s">
        <v>571</v>
      </c>
      <c r="DM7" s="760"/>
      <c r="DN7" s="760"/>
      <c r="DO7" s="760"/>
      <c r="DP7" s="761"/>
      <c r="DQ7" s="759" t="s">
        <v>571</v>
      </c>
      <c r="DR7" s="760"/>
      <c r="DS7" s="760"/>
      <c r="DT7" s="760"/>
      <c r="DU7" s="761"/>
      <c r="DV7" s="740"/>
      <c r="DW7" s="741"/>
      <c r="DX7" s="741"/>
      <c r="DY7" s="741"/>
      <c r="DZ7" s="742"/>
      <c r="EA7" s="205"/>
    </row>
    <row r="8" spans="1:131" s="206" customFormat="1" ht="26.25" customHeight="1" x14ac:dyDescent="0.15">
      <c r="A8" s="212">
        <v>2</v>
      </c>
      <c r="B8" s="743" t="s">
        <v>362</v>
      </c>
      <c r="C8" s="744"/>
      <c r="D8" s="744"/>
      <c r="E8" s="744"/>
      <c r="F8" s="744"/>
      <c r="G8" s="744"/>
      <c r="H8" s="744"/>
      <c r="I8" s="744"/>
      <c r="J8" s="744"/>
      <c r="K8" s="744"/>
      <c r="L8" s="744"/>
      <c r="M8" s="744"/>
      <c r="N8" s="744"/>
      <c r="O8" s="744"/>
      <c r="P8" s="745"/>
      <c r="Q8" s="746">
        <v>3040</v>
      </c>
      <c r="R8" s="747"/>
      <c r="S8" s="747"/>
      <c r="T8" s="747"/>
      <c r="U8" s="747"/>
      <c r="V8" s="747">
        <v>2941</v>
      </c>
      <c r="W8" s="747"/>
      <c r="X8" s="747"/>
      <c r="Y8" s="747"/>
      <c r="Z8" s="747"/>
      <c r="AA8" s="747">
        <v>99</v>
      </c>
      <c r="AB8" s="747"/>
      <c r="AC8" s="747"/>
      <c r="AD8" s="747"/>
      <c r="AE8" s="748"/>
      <c r="AF8" s="749">
        <v>98</v>
      </c>
      <c r="AG8" s="750"/>
      <c r="AH8" s="750"/>
      <c r="AI8" s="750"/>
      <c r="AJ8" s="751"/>
      <c r="AK8" s="752">
        <v>331</v>
      </c>
      <c r="AL8" s="753"/>
      <c r="AM8" s="753"/>
      <c r="AN8" s="753"/>
      <c r="AO8" s="753"/>
      <c r="AP8" s="753">
        <v>8741</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t="s">
        <v>557</v>
      </c>
      <c r="BS8" s="756" t="s">
        <v>558</v>
      </c>
      <c r="BT8" s="757"/>
      <c r="BU8" s="757"/>
      <c r="BV8" s="757"/>
      <c r="BW8" s="757"/>
      <c r="BX8" s="757"/>
      <c r="BY8" s="757"/>
      <c r="BZ8" s="757"/>
      <c r="CA8" s="757"/>
      <c r="CB8" s="757"/>
      <c r="CC8" s="757"/>
      <c r="CD8" s="757"/>
      <c r="CE8" s="757"/>
      <c r="CF8" s="757"/>
      <c r="CG8" s="758"/>
      <c r="CH8" s="769">
        <v>14</v>
      </c>
      <c r="CI8" s="770"/>
      <c r="CJ8" s="770"/>
      <c r="CK8" s="770"/>
      <c r="CL8" s="771"/>
      <c r="CM8" s="769">
        <v>292</v>
      </c>
      <c r="CN8" s="770"/>
      <c r="CO8" s="770"/>
      <c r="CP8" s="770"/>
      <c r="CQ8" s="771"/>
      <c r="CR8" s="769">
        <v>10</v>
      </c>
      <c r="CS8" s="770"/>
      <c r="CT8" s="770"/>
      <c r="CU8" s="770"/>
      <c r="CV8" s="771"/>
      <c r="CW8" s="769" t="s">
        <v>571</v>
      </c>
      <c r="CX8" s="770"/>
      <c r="CY8" s="770"/>
      <c r="CZ8" s="770"/>
      <c r="DA8" s="771"/>
      <c r="DB8" s="769" t="s">
        <v>571</v>
      </c>
      <c r="DC8" s="770"/>
      <c r="DD8" s="770"/>
      <c r="DE8" s="770"/>
      <c r="DF8" s="771"/>
      <c r="DG8" s="769" t="s">
        <v>572</v>
      </c>
      <c r="DH8" s="770"/>
      <c r="DI8" s="770"/>
      <c r="DJ8" s="770"/>
      <c r="DK8" s="771"/>
      <c r="DL8" s="769" t="s">
        <v>489</v>
      </c>
      <c r="DM8" s="770"/>
      <c r="DN8" s="770"/>
      <c r="DO8" s="770"/>
      <c r="DP8" s="771"/>
      <c r="DQ8" s="769" t="s">
        <v>489</v>
      </c>
      <c r="DR8" s="770"/>
      <c r="DS8" s="770"/>
      <c r="DT8" s="770"/>
      <c r="DU8" s="771"/>
      <c r="DV8" s="772"/>
      <c r="DW8" s="773"/>
      <c r="DX8" s="773"/>
      <c r="DY8" s="773"/>
      <c r="DZ8" s="774"/>
      <c r="EA8" s="205"/>
    </row>
    <row r="9" spans="1:131" s="206" customFormat="1" ht="26.25" customHeight="1" x14ac:dyDescent="0.15">
      <c r="A9" s="212">
        <v>3</v>
      </c>
      <c r="B9" s="743" t="s">
        <v>363</v>
      </c>
      <c r="C9" s="744"/>
      <c r="D9" s="744"/>
      <c r="E9" s="744"/>
      <c r="F9" s="744"/>
      <c r="G9" s="744"/>
      <c r="H9" s="744"/>
      <c r="I9" s="744"/>
      <c r="J9" s="744"/>
      <c r="K9" s="744"/>
      <c r="L9" s="744"/>
      <c r="M9" s="744"/>
      <c r="N9" s="744"/>
      <c r="O9" s="744"/>
      <c r="P9" s="745"/>
      <c r="Q9" s="746">
        <v>0</v>
      </c>
      <c r="R9" s="747"/>
      <c r="S9" s="747"/>
      <c r="T9" s="747"/>
      <c r="U9" s="747"/>
      <c r="V9" s="747">
        <v>0</v>
      </c>
      <c r="W9" s="747"/>
      <c r="X9" s="747"/>
      <c r="Y9" s="747"/>
      <c r="Z9" s="747"/>
      <c r="AA9" s="747" t="s">
        <v>546</v>
      </c>
      <c r="AB9" s="747"/>
      <c r="AC9" s="747"/>
      <c r="AD9" s="747"/>
      <c r="AE9" s="748"/>
      <c r="AF9" s="749" t="s">
        <v>108</v>
      </c>
      <c r="AG9" s="750"/>
      <c r="AH9" s="750"/>
      <c r="AI9" s="750"/>
      <c r="AJ9" s="751"/>
      <c r="AK9" s="752">
        <v>0</v>
      </c>
      <c r="AL9" s="753"/>
      <c r="AM9" s="753"/>
      <c r="AN9" s="753"/>
      <c r="AO9" s="753"/>
      <c r="AP9" s="753" t="s">
        <v>546</v>
      </c>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t="s">
        <v>559</v>
      </c>
      <c r="BT9" s="757"/>
      <c r="BU9" s="757"/>
      <c r="BV9" s="757"/>
      <c r="BW9" s="757"/>
      <c r="BX9" s="757"/>
      <c r="BY9" s="757"/>
      <c r="BZ9" s="757"/>
      <c r="CA9" s="757"/>
      <c r="CB9" s="757"/>
      <c r="CC9" s="757"/>
      <c r="CD9" s="757"/>
      <c r="CE9" s="757"/>
      <c r="CF9" s="757"/>
      <c r="CG9" s="758"/>
      <c r="CH9" s="769">
        <v>-2</v>
      </c>
      <c r="CI9" s="770"/>
      <c r="CJ9" s="770"/>
      <c r="CK9" s="770"/>
      <c r="CL9" s="771"/>
      <c r="CM9" s="769">
        <v>87</v>
      </c>
      <c r="CN9" s="770"/>
      <c r="CO9" s="770"/>
      <c r="CP9" s="770"/>
      <c r="CQ9" s="771"/>
      <c r="CR9" s="769">
        <v>30</v>
      </c>
      <c r="CS9" s="770"/>
      <c r="CT9" s="770"/>
      <c r="CU9" s="770"/>
      <c r="CV9" s="771"/>
      <c r="CW9" s="769">
        <v>9</v>
      </c>
      <c r="CX9" s="770"/>
      <c r="CY9" s="770"/>
      <c r="CZ9" s="770"/>
      <c r="DA9" s="771"/>
      <c r="DB9" s="769" t="s">
        <v>571</v>
      </c>
      <c r="DC9" s="770"/>
      <c r="DD9" s="770"/>
      <c r="DE9" s="770"/>
      <c r="DF9" s="771"/>
      <c r="DG9" s="769" t="s">
        <v>489</v>
      </c>
      <c r="DH9" s="770"/>
      <c r="DI9" s="770"/>
      <c r="DJ9" s="770"/>
      <c r="DK9" s="771"/>
      <c r="DL9" s="769" t="s">
        <v>489</v>
      </c>
      <c r="DM9" s="770"/>
      <c r="DN9" s="770"/>
      <c r="DO9" s="770"/>
      <c r="DP9" s="771"/>
      <c r="DQ9" s="769" t="s">
        <v>489</v>
      </c>
      <c r="DR9" s="770"/>
      <c r="DS9" s="770"/>
      <c r="DT9" s="770"/>
      <c r="DU9" s="771"/>
      <c r="DV9" s="772"/>
      <c r="DW9" s="773"/>
      <c r="DX9" s="773"/>
      <c r="DY9" s="773"/>
      <c r="DZ9" s="774"/>
      <c r="EA9" s="205"/>
    </row>
    <row r="10" spans="1:131" s="206" customFormat="1" ht="26.25" customHeight="1" x14ac:dyDescent="0.15">
      <c r="A10" s="212">
        <v>4</v>
      </c>
      <c r="B10" s="743" t="s">
        <v>364</v>
      </c>
      <c r="C10" s="744"/>
      <c r="D10" s="744"/>
      <c r="E10" s="744"/>
      <c r="F10" s="744"/>
      <c r="G10" s="744"/>
      <c r="H10" s="744"/>
      <c r="I10" s="744"/>
      <c r="J10" s="744"/>
      <c r="K10" s="744"/>
      <c r="L10" s="744"/>
      <c r="M10" s="744"/>
      <c r="N10" s="744"/>
      <c r="O10" s="744"/>
      <c r="P10" s="745"/>
      <c r="Q10" s="746">
        <v>286</v>
      </c>
      <c r="R10" s="747"/>
      <c r="S10" s="747"/>
      <c r="T10" s="747"/>
      <c r="U10" s="747"/>
      <c r="V10" s="747">
        <v>286</v>
      </c>
      <c r="W10" s="747"/>
      <c r="X10" s="747"/>
      <c r="Y10" s="747"/>
      <c r="Z10" s="747"/>
      <c r="AA10" s="747" t="s">
        <v>546</v>
      </c>
      <c r="AB10" s="747"/>
      <c r="AC10" s="747"/>
      <c r="AD10" s="747"/>
      <c r="AE10" s="748"/>
      <c r="AF10" s="749" t="s">
        <v>108</v>
      </c>
      <c r="AG10" s="750"/>
      <c r="AH10" s="750"/>
      <c r="AI10" s="750"/>
      <c r="AJ10" s="751"/>
      <c r="AK10" s="752">
        <v>182</v>
      </c>
      <c r="AL10" s="753"/>
      <c r="AM10" s="753"/>
      <c r="AN10" s="753"/>
      <c r="AO10" s="753"/>
      <c r="AP10" s="753" t="s">
        <v>546</v>
      </c>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t="s">
        <v>560</v>
      </c>
      <c r="BT10" s="757"/>
      <c r="BU10" s="757"/>
      <c r="BV10" s="757"/>
      <c r="BW10" s="757"/>
      <c r="BX10" s="757"/>
      <c r="BY10" s="757"/>
      <c r="BZ10" s="757"/>
      <c r="CA10" s="757"/>
      <c r="CB10" s="757"/>
      <c r="CC10" s="757"/>
      <c r="CD10" s="757"/>
      <c r="CE10" s="757"/>
      <c r="CF10" s="757"/>
      <c r="CG10" s="758"/>
      <c r="CH10" s="769">
        <v>-19</v>
      </c>
      <c r="CI10" s="770"/>
      <c r="CJ10" s="770"/>
      <c r="CK10" s="770"/>
      <c r="CL10" s="771"/>
      <c r="CM10" s="769">
        <v>312</v>
      </c>
      <c r="CN10" s="770"/>
      <c r="CO10" s="770"/>
      <c r="CP10" s="770"/>
      <c r="CQ10" s="771"/>
      <c r="CR10" s="769">
        <v>50</v>
      </c>
      <c r="CS10" s="770"/>
      <c r="CT10" s="770"/>
      <c r="CU10" s="770"/>
      <c r="CV10" s="771"/>
      <c r="CW10" s="769">
        <v>110</v>
      </c>
      <c r="CX10" s="770"/>
      <c r="CY10" s="770"/>
      <c r="CZ10" s="770"/>
      <c r="DA10" s="771"/>
      <c r="DB10" s="769" t="s">
        <v>571</v>
      </c>
      <c r="DC10" s="770"/>
      <c r="DD10" s="770"/>
      <c r="DE10" s="770"/>
      <c r="DF10" s="771"/>
      <c r="DG10" s="769" t="s">
        <v>489</v>
      </c>
      <c r="DH10" s="770"/>
      <c r="DI10" s="770"/>
      <c r="DJ10" s="770"/>
      <c r="DK10" s="771"/>
      <c r="DL10" s="769" t="s">
        <v>489</v>
      </c>
      <c r="DM10" s="770"/>
      <c r="DN10" s="770"/>
      <c r="DO10" s="770"/>
      <c r="DP10" s="771"/>
      <c r="DQ10" s="769" t="s">
        <v>489</v>
      </c>
      <c r="DR10" s="770"/>
      <c r="DS10" s="770"/>
      <c r="DT10" s="770"/>
      <c r="DU10" s="771"/>
      <c r="DV10" s="772"/>
      <c r="DW10" s="773"/>
      <c r="DX10" s="773"/>
      <c r="DY10" s="773"/>
      <c r="DZ10" s="774"/>
      <c r="EA10" s="205"/>
    </row>
    <row r="11" spans="1:131" s="206" customFormat="1" ht="26.25" customHeight="1" x14ac:dyDescent="0.15">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t="s">
        <v>561</v>
      </c>
      <c r="BT11" s="757"/>
      <c r="BU11" s="757"/>
      <c r="BV11" s="757"/>
      <c r="BW11" s="757"/>
      <c r="BX11" s="757"/>
      <c r="BY11" s="757"/>
      <c r="BZ11" s="757"/>
      <c r="CA11" s="757"/>
      <c r="CB11" s="757"/>
      <c r="CC11" s="757"/>
      <c r="CD11" s="757"/>
      <c r="CE11" s="757"/>
      <c r="CF11" s="757"/>
      <c r="CG11" s="758"/>
      <c r="CH11" s="769">
        <v>38</v>
      </c>
      <c r="CI11" s="770"/>
      <c r="CJ11" s="770"/>
      <c r="CK11" s="770"/>
      <c r="CL11" s="771"/>
      <c r="CM11" s="769">
        <v>649</v>
      </c>
      <c r="CN11" s="770"/>
      <c r="CO11" s="770"/>
      <c r="CP11" s="770"/>
      <c r="CQ11" s="771"/>
      <c r="CR11" s="769">
        <v>148</v>
      </c>
      <c r="CS11" s="770"/>
      <c r="CT11" s="770"/>
      <c r="CU11" s="770"/>
      <c r="CV11" s="771"/>
      <c r="CW11" s="769" t="s">
        <v>571</v>
      </c>
      <c r="CX11" s="770"/>
      <c r="CY11" s="770"/>
      <c r="CZ11" s="770"/>
      <c r="DA11" s="771"/>
      <c r="DB11" s="769" t="s">
        <v>571</v>
      </c>
      <c r="DC11" s="770"/>
      <c r="DD11" s="770"/>
      <c r="DE11" s="770"/>
      <c r="DF11" s="771"/>
      <c r="DG11" s="769" t="s">
        <v>489</v>
      </c>
      <c r="DH11" s="770"/>
      <c r="DI11" s="770"/>
      <c r="DJ11" s="770"/>
      <c r="DK11" s="771"/>
      <c r="DL11" s="769" t="s">
        <v>489</v>
      </c>
      <c r="DM11" s="770"/>
      <c r="DN11" s="770"/>
      <c r="DO11" s="770"/>
      <c r="DP11" s="771"/>
      <c r="DQ11" s="769" t="s">
        <v>489</v>
      </c>
      <c r="DR11" s="770"/>
      <c r="DS11" s="770"/>
      <c r="DT11" s="770"/>
      <c r="DU11" s="771"/>
      <c r="DV11" s="772"/>
      <c r="DW11" s="773"/>
      <c r="DX11" s="773"/>
      <c r="DY11" s="773"/>
      <c r="DZ11" s="774"/>
      <c r="EA11" s="205"/>
    </row>
    <row r="12" spans="1:131" s="206" customFormat="1" ht="26.25" customHeight="1" x14ac:dyDescent="0.15">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t="s">
        <v>562</v>
      </c>
      <c r="BT12" s="757"/>
      <c r="BU12" s="757"/>
      <c r="BV12" s="757"/>
      <c r="BW12" s="757"/>
      <c r="BX12" s="757"/>
      <c r="BY12" s="757"/>
      <c r="BZ12" s="757"/>
      <c r="CA12" s="757"/>
      <c r="CB12" s="757"/>
      <c r="CC12" s="757"/>
      <c r="CD12" s="757"/>
      <c r="CE12" s="757"/>
      <c r="CF12" s="757"/>
      <c r="CG12" s="758"/>
      <c r="CH12" s="769">
        <v>8</v>
      </c>
      <c r="CI12" s="770"/>
      <c r="CJ12" s="770"/>
      <c r="CK12" s="770"/>
      <c r="CL12" s="771"/>
      <c r="CM12" s="769">
        <v>110</v>
      </c>
      <c r="CN12" s="770"/>
      <c r="CO12" s="770"/>
      <c r="CP12" s="770"/>
      <c r="CQ12" s="771"/>
      <c r="CR12" s="769">
        <v>2</v>
      </c>
      <c r="CS12" s="770"/>
      <c r="CT12" s="770"/>
      <c r="CU12" s="770"/>
      <c r="CV12" s="771"/>
      <c r="CW12" s="769">
        <v>40</v>
      </c>
      <c r="CX12" s="770"/>
      <c r="CY12" s="770"/>
      <c r="CZ12" s="770"/>
      <c r="DA12" s="771"/>
      <c r="DB12" s="769" t="s">
        <v>571</v>
      </c>
      <c r="DC12" s="770"/>
      <c r="DD12" s="770"/>
      <c r="DE12" s="770"/>
      <c r="DF12" s="771"/>
      <c r="DG12" s="769" t="s">
        <v>489</v>
      </c>
      <c r="DH12" s="770"/>
      <c r="DI12" s="770"/>
      <c r="DJ12" s="770"/>
      <c r="DK12" s="771"/>
      <c r="DL12" s="769" t="s">
        <v>489</v>
      </c>
      <c r="DM12" s="770"/>
      <c r="DN12" s="770"/>
      <c r="DO12" s="770"/>
      <c r="DP12" s="771"/>
      <c r="DQ12" s="769" t="s">
        <v>489</v>
      </c>
      <c r="DR12" s="770"/>
      <c r="DS12" s="770"/>
      <c r="DT12" s="770"/>
      <c r="DU12" s="771"/>
      <c r="DV12" s="772"/>
      <c r="DW12" s="773"/>
      <c r="DX12" s="773"/>
      <c r="DY12" s="773"/>
      <c r="DZ12" s="774"/>
      <c r="EA12" s="205"/>
    </row>
    <row r="13" spans="1:131" s="206" customFormat="1" ht="26.25" customHeight="1" x14ac:dyDescent="0.15">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t="s">
        <v>563</v>
      </c>
      <c r="BT13" s="757"/>
      <c r="BU13" s="757"/>
      <c r="BV13" s="757"/>
      <c r="BW13" s="757"/>
      <c r="BX13" s="757"/>
      <c r="BY13" s="757"/>
      <c r="BZ13" s="757"/>
      <c r="CA13" s="757"/>
      <c r="CB13" s="757"/>
      <c r="CC13" s="757"/>
      <c r="CD13" s="757"/>
      <c r="CE13" s="757"/>
      <c r="CF13" s="757"/>
      <c r="CG13" s="758"/>
      <c r="CH13" s="769">
        <v>6</v>
      </c>
      <c r="CI13" s="770"/>
      <c r="CJ13" s="770"/>
      <c r="CK13" s="770"/>
      <c r="CL13" s="771"/>
      <c r="CM13" s="769">
        <v>143</v>
      </c>
      <c r="CN13" s="770"/>
      <c r="CO13" s="770"/>
      <c r="CP13" s="770"/>
      <c r="CQ13" s="771"/>
      <c r="CR13" s="769">
        <v>39</v>
      </c>
      <c r="CS13" s="770"/>
      <c r="CT13" s="770"/>
      <c r="CU13" s="770"/>
      <c r="CV13" s="771"/>
      <c r="CW13" s="769" t="s">
        <v>571</v>
      </c>
      <c r="CX13" s="770"/>
      <c r="CY13" s="770"/>
      <c r="CZ13" s="770"/>
      <c r="DA13" s="771"/>
      <c r="DB13" s="769" t="s">
        <v>571</v>
      </c>
      <c r="DC13" s="770"/>
      <c r="DD13" s="770"/>
      <c r="DE13" s="770"/>
      <c r="DF13" s="771"/>
      <c r="DG13" s="769" t="s">
        <v>489</v>
      </c>
      <c r="DH13" s="770"/>
      <c r="DI13" s="770"/>
      <c r="DJ13" s="770"/>
      <c r="DK13" s="771"/>
      <c r="DL13" s="769" t="s">
        <v>489</v>
      </c>
      <c r="DM13" s="770"/>
      <c r="DN13" s="770"/>
      <c r="DO13" s="770"/>
      <c r="DP13" s="771"/>
      <c r="DQ13" s="769" t="s">
        <v>489</v>
      </c>
      <c r="DR13" s="770"/>
      <c r="DS13" s="770"/>
      <c r="DT13" s="770"/>
      <c r="DU13" s="771"/>
      <c r="DV13" s="772"/>
      <c r="DW13" s="773"/>
      <c r="DX13" s="773"/>
      <c r="DY13" s="773"/>
      <c r="DZ13" s="774"/>
      <c r="EA13" s="205"/>
    </row>
    <row r="14" spans="1:131" s="206" customFormat="1" ht="26.25" customHeight="1" x14ac:dyDescent="0.15">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t="s">
        <v>564</v>
      </c>
      <c r="BT14" s="757"/>
      <c r="BU14" s="757"/>
      <c r="BV14" s="757"/>
      <c r="BW14" s="757"/>
      <c r="BX14" s="757"/>
      <c r="BY14" s="757"/>
      <c r="BZ14" s="757"/>
      <c r="CA14" s="757"/>
      <c r="CB14" s="757"/>
      <c r="CC14" s="757"/>
      <c r="CD14" s="757"/>
      <c r="CE14" s="757"/>
      <c r="CF14" s="757"/>
      <c r="CG14" s="758"/>
      <c r="CH14" s="769">
        <v>0</v>
      </c>
      <c r="CI14" s="770"/>
      <c r="CJ14" s="770"/>
      <c r="CK14" s="770"/>
      <c r="CL14" s="771"/>
      <c r="CM14" s="769">
        <v>7</v>
      </c>
      <c r="CN14" s="770"/>
      <c r="CO14" s="770"/>
      <c r="CP14" s="770"/>
      <c r="CQ14" s="771"/>
      <c r="CR14" s="769">
        <v>8</v>
      </c>
      <c r="CS14" s="770"/>
      <c r="CT14" s="770"/>
      <c r="CU14" s="770"/>
      <c r="CV14" s="771"/>
      <c r="CW14" s="769">
        <v>9</v>
      </c>
      <c r="CX14" s="770"/>
      <c r="CY14" s="770"/>
      <c r="CZ14" s="770"/>
      <c r="DA14" s="771"/>
      <c r="DB14" s="769" t="s">
        <v>571</v>
      </c>
      <c r="DC14" s="770"/>
      <c r="DD14" s="770"/>
      <c r="DE14" s="770"/>
      <c r="DF14" s="771"/>
      <c r="DG14" s="769" t="s">
        <v>489</v>
      </c>
      <c r="DH14" s="770"/>
      <c r="DI14" s="770"/>
      <c r="DJ14" s="770"/>
      <c r="DK14" s="771"/>
      <c r="DL14" s="769" t="s">
        <v>489</v>
      </c>
      <c r="DM14" s="770"/>
      <c r="DN14" s="770"/>
      <c r="DO14" s="770"/>
      <c r="DP14" s="771"/>
      <c r="DQ14" s="769" t="s">
        <v>489</v>
      </c>
      <c r="DR14" s="770"/>
      <c r="DS14" s="770"/>
      <c r="DT14" s="770"/>
      <c r="DU14" s="771"/>
      <c r="DV14" s="772"/>
      <c r="DW14" s="773"/>
      <c r="DX14" s="773"/>
      <c r="DY14" s="773"/>
      <c r="DZ14" s="774"/>
      <c r="EA14" s="205"/>
    </row>
    <row r="15" spans="1:131" s="206" customFormat="1" ht="26.25" customHeight="1" x14ac:dyDescent="0.15">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t="s">
        <v>565</v>
      </c>
      <c r="BT15" s="757"/>
      <c r="BU15" s="757"/>
      <c r="BV15" s="757"/>
      <c r="BW15" s="757"/>
      <c r="BX15" s="757"/>
      <c r="BY15" s="757"/>
      <c r="BZ15" s="757"/>
      <c r="CA15" s="757"/>
      <c r="CB15" s="757"/>
      <c r="CC15" s="757"/>
      <c r="CD15" s="757"/>
      <c r="CE15" s="757"/>
      <c r="CF15" s="757"/>
      <c r="CG15" s="758"/>
      <c r="CH15" s="769">
        <v>30</v>
      </c>
      <c r="CI15" s="770"/>
      <c r="CJ15" s="770"/>
      <c r="CK15" s="770"/>
      <c r="CL15" s="771"/>
      <c r="CM15" s="769">
        <v>93</v>
      </c>
      <c r="CN15" s="770"/>
      <c r="CO15" s="770"/>
      <c r="CP15" s="770"/>
      <c r="CQ15" s="771"/>
      <c r="CR15" s="769">
        <v>80</v>
      </c>
      <c r="CS15" s="770"/>
      <c r="CT15" s="770"/>
      <c r="CU15" s="770"/>
      <c r="CV15" s="771"/>
      <c r="CW15" s="769" t="s">
        <v>571</v>
      </c>
      <c r="CX15" s="770"/>
      <c r="CY15" s="770"/>
      <c r="CZ15" s="770"/>
      <c r="DA15" s="771"/>
      <c r="DB15" s="769" t="s">
        <v>571</v>
      </c>
      <c r="DC15" s="770"/>
      <c r="DD15" s="770"/>
      <c r="DE15" s="770"/>
      <c r="DF15" s="771"/>
      <c r="DG15" s="769" t="s">
        <v>489</v>
      </c>
      <c r="DH15" s="770"/>
      <c r="DI15" s="770"/>
      <c r="DJ15" s="770"/>
      <c r="DK15" s="771"/>
      <c r="DL15" s="769" t="s">
        <v>489</v>
      </c>
      <c r="DM15" s="770"/>
      <c r="DN15" s="770"/>
      <c r="DO15" s="770"/>
      <c r="DP15" s="771"/>
      <c r="DQ15" s="769" t="s">
        <v>489</v>
      </c>
      <c r="DR15" s="770"/>
      <c r="DS15" s="770"/>
      <c r="DT15" s="770"/>
      <c r="DU15" s="771"/>
      <c r="DV15" s="772"/>
      <c r="DW15" s="773"/>
      <c r="DX15" s="773"/>
      <c r="DY15" s="773"/>
      <c r="DZ15" s="774"/>
      <c r="EA15" s="205"/>
    </row>
    <row r="16" spans="1:131" s="206" customFormat="1" ht="26.25" customHeight="1" x14ac:dyDescent="0.15">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t="s">
        <v>566</v>
      </c>
      <c r="BT16" s="757"/>
      <c r="BU16" s="757"/>
      <c r="BV16" s="757"/>
      <c r="BW16" s="757"/>
      <c r="BX16" s="757"/>
      <c r="BY16" s="757"/>
      <c r="BZ16" s="757"/>
      <c r="CA16" s="757"/>
      <c r="CB16" s="757"/>
      <c r="CC16" s="757"/>
      <c r="CD16" s="757"/>
      <c r="CE16" s="757"/>
      <c r="CF16" s="757"/>
      <c r="CG16" s="758"/>
      <c r="CH16" s="769">
        <v>25</v>
      </c>
      <c r="CI16" s="770"/>
      <c r="CJ16" s="770"/>
      <c r="CK16" s="770"/>
      <c r="CL16" s="771"/>
      <c r="CM16" s="769">
        <v>2301</v>
      </c>
      <c r="CN16" s="770"/>
      <c r="CO16" s="770"/>
      <c r="CP16" s="770"/>
      <c r="CQ16" s="771"/>
      <c r="CR16" s="769">
        <v>1388</v>
      </c>
      <c r="CS16" s="770"/>
      <c r="CT16" s="770"/>
      <c r="CU16" s="770"/>
      <c r="CV16" s="771"/>
      <c r="CW16" s="769">
        <v>142</v>
      </c>
      <c r="CX16" s="770"/>
      <c r="CY16" s="770"/>
      <c r="CZ16" s="770"/>
      <c r="DA16" s="771"/>
      <c r="DB16" s="769">
        <v>1027</v>
      </c>
      <c r="DC16" s="770"/>
      <c r="DD16" s="770"/>
      <c r="DE16" s="770"/>
      <c r="DF16" s="771"/>
      <c r="DG16" s="769" t="s">
        <v>489</v>
      </c>
      <c r="DH16" s="770"/>
      <c r="DI16" s="770"/>
      <c r="DJ16" s="770"/>
      <c r="DK16" s="771"/>
      <c r="DL16" s="769" t="s">
        <v>489</v>
      </c>
      <c r="DM16" s="770"/>
      <c r="DN16" s="770"/>
      <c r="DO16" s="770"/>
      <c r="DP16" s="771"/>
      <c r="DQ16" s="769" t="s">
        <v>489</v>
      </c>
      <c r="DR16" s="770"/>
      <c r="DS16" s="770"/>
      <c r="DT16" s="770"/>
      <c r="DU16" s="771"/>
      <c r="DV16" s="772"/>
      <c r="DW16" s="773"/>
      <c r="DX16" s="773"/>
      <c r="DY16" s="773"/>
      <c r="DZ16" s="774"/>
      <c r="EA16" s="205"/>
    </row>
    <row r="17" spans="1:131" s="206" customFormat="1" ht="26.25" customHeight="1" x14ac:dyDescent="0.15">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t="s">
        <v>567</v>
      </c>
      <c r="BT17" s="757"/>
      <c r="BU17" s="757"/>
      <c r="BV17" s="757"/>
      <c r="BW17" s="757"/>
      <c r="BX17" s="757"/>
      <c r="BY17" s="757"/>
      <c r="BZ17" s="757"/>
      <c r="CA17" s="757"/>
      <c r="CB17" s="757"/>
      <c r="CC17" s="757"/>
      <c r="CD17" s="757"/>
      <c r="CE17" s="757"/>
      <c r="CF17" s="757"/>
      <c r="CG17" s="758"/>
      <c r="CH17" s="769" t="s">
        <v>571</v>
      </c>
      <c r="CI17" s="770"/>
      <c r="CJ17" s="770"/>
      <c r="CK17" s="770"/>
      <c r="CL17" s="771"/>
      <c r="CM17" s="769">
        <v>3</v>
      </c>
      <c r="CN17" s="770"/>
      <c r="CO17" s="770"/>
      <c r="CP17" s="770"/>
      <c r="CQ17" s="771"/>
      <c r="CR17" s="769">
        <v>3</v>
      </c>
      <c r="CS17" s="770"/>
      <c r="CT17" s="770"/>
      <c r="CU17" s="770"/>
      <c r="CV17" s="771"/>
      <c r="CW17" s="769">
        <v>22</v>
      </c>
      <c r="CX17" s="770"/>
      <c r="CY17" s="770"/>
      <c r="CZ17" s="770"/>
      <c r="DA17" s="771"/>
      <c r="DB17" s="769" t="s">
        <v>571</v>
      </c>
      <c r="DC17" s="770"/>
      <c r="DD17" s="770"/>
      <c r="DE17" s="770"/>
      <c r="DF17" s="771"/>
      <c r="DG17" s="769" t="s">
        <v>489</v>
      </c>
      <c r="DH17" s="770"/>
      <c r="DI17" s="770"/>
      <c r="DJ17" s="770"/>
      <c r="DK17" s="771"/>
      <c r="DL17" s="769" t="s">
        <v>489</v>
      </c>
      <c r="DM17" s="770"/>
      <c r="DN17" s="770"/>
      <c r="DO17" s="770"/>
      <c r="DP17" s="771"/>
      <c r="DQ17" s="769" t="s">
        <v>489</v>
      </c>
      <c r="DR17" s="770"/>
      <c r="DS17" s="770"/>
      <c r="DT17" s="770"/>
      <c r="DU17" s="771"/>
      <c r="DV17" s="772"/>
      <c r="DW17" s="773"/>
      <c r="DX17" s="773"/>
      <c r="DY17" s="773"/>
      <c r="DZ17" s="774"/>
      <c r="EA17" s="205"/>
    </row>
    <row r="18" spans="1:131" s="206" customFormat="1" ht="26.25" customHeight="1" x14ac:dyDescent="0.15">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t="s">
        <v>557</v>
      </c>
      <c r="BS18" s="756" t="s">
        <v>568</v>
      </c>
      <c r="BT18" s="757"/>
      <c r="BU18" s="757"/>
      <c r="BV18" s="757"/>
      <c r="BW18" s="757"/>
      <c r="BX18" s="757"/>
      <c r="BY18" s="757"/>
      <c r="BZ18" s="757"/>
      <c r="CA18" s="757"/>
      <c r="CB18" s="757"/>
      <c r="CC18" s="757"/>
      <c r="CD18" s="757"/>
      <c r="CE18" s="757"/>
      <c r="CF18" s="757"/>
      <c r="CG18" s="758"/>
      <c r="CH18" s="769">
        <v>120</v>
      </c>
      <c r="CI18" s="770"/>
      <c r="CJ18" s="770"/>
      <c r="CK18" s="770"/>
      <c r="CL18" s="771"/>
      <c r="CM18" s="769">
        <v>7398</v>
      </c>
      <c r="CN18" s="770"/>
      <c r="CO18" s="770"/>
      <c r="CP18" s="770"/>
      <c r="CQ18" s="771"/>
      <c r="CR18" s="769">
        <v>3</v>
      </c>
      <c r="CS18" s="770"/>
      <c r="CT18" s="770"/>
      <c r="CU18" s="770"/>
      <c r="CV18" s="771"/>
      <c r="CW18" s="769">
        <v>22</v>
      </c>
      <c r="CX18" s="770"/>
      <c r="CY18" s="770"/>
      <c r="CZ18" s="770"/>
      <c r="DA18" s="771"/>
      <c r="DB18" s="769">
        <v>260</v>
      </c>
      <c r="DC18" s="770"/>
      <c r="DD18" s="770"/>
      <c r="DE18" s="770"/>
      <c r="DF18" s="771"/>
      <c r="DG18" s="769" t="s">
        <v>489</v>
      </c>
      <c r="DH18" s="770"/>
      <c r="DI18" s="770"/>
      <c r="DJ18" s="770"/>
      <c r="DK18" s="771"/>
      <c r="DL18" s="769">
        <v>253</v>
      </c>
      <c r="DM18" s="770"/>
      <c r="DN18" s="770"/>
      <c r="DO18" s="770"/>
      <c r="DP18" s="771"/>
      <c r="DQ18" s="769">
        <v>25</v>
      </c>
      <c r="DR18" s="770"/>
      <c r="DS18" s="770"/>
      <c r="DT18" s="770"/>
      <c r="DU18" s="771"/>
      <c r="DV18" s="772"/>
      <c r="DW18" s="773"/>
      <c r="DX18" s="773"/>
      <c r="DY18" s="773"/>
      <c r="DZ18" s="774"/>
      <c r="EA18" s="205"/>
    </row>
    <row r="19" spans="1:131" s="206" customFormat="1" ht="26.25" customHeight="1" x14ac:dyDescent="0.15">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t="s">
        <v>569</v>
      </c>
      <c r="BT19" s="757"/>
      <c r="BU19" s="757"/>
      <c r="BV19" s="757"/>
      <c r="BW19" s="757"/>
      <c r="BX19" s="757"/>
      <c r="BY19" s="757"/>
      <c r="BZ19" s="757"/>
      <c r="CA19" s="757"/>
      <c r="CB19" s="757"/>
      <c r="CC19" s="757"/>
      <c r="CD19" s="757"/>
      <c r="CE19" s="757"/>
      <c r="CF19" s="757"/>
      <c r="CG19" s="758"/>
      <c r="CH19" s="769">
        <v>-85</v>
      </c>
      <c r="CI19" s="770"/>
      <c r="CJ19" s="770"/>
      <c r="CK19" s="770"/>
      <c r="CL19" s="771"/>
      <c r="CM19" s="769">
        <v>335</v>
      </c>
      <c r="CN19" s="770"/>
      <c r="CO19" s="770"/>
      <c r="CP19" s="770"/>
      <c r="CQ19" s="771"/>
      <c r="CR19" s="769">
        <v>26</v>
      </c>
      <c r="CS19" s="770"/>
      <c r="CT19" s="770"/>
      <c r="CU19" s="770"/>
      <c r="CV19" s="771"/>
      <c r="CW19" s="769">
        <v>39</v>
      </c>
      <c r="CX19" s="770"/>
      <c r="CY19" s="770"/>
      <c r="CZ19" s="770"/>
      <c r="DA19" s="771"/>
      <c r="DB19" s="769" t="s">
        <v>572</v>
      </c>
      <c r="DC19" s="770"/>
      <c r="DD19" s="770"/>
      <c r="DE19" s="770"/>
      <c r="DF19" s="771"/>
      <c r="DG19" s="769" t="s">
        <v>489</v>
      </c>
      <c r="DH19" s="770"/>
      <c r="DI19" s="770"/>
      <c r="DJ19" s="770"/>
      <c r="DK19" s="771"/>
      <c r="DL19" s="769" t="s">
        <v>489</v>
      </c>
      <c r="DM19" s="770"/>
      <c r="DN19" s="770"/>
      <c r="DO19" s="770"/>
      <c r="DP19" s="771"/>
      <c r="DQ19" s="769" t="s">
        <v>489</v>
      </c>
      <c r="DR19" s="770"/>
      <c r="DS19" s="770"/>
      <c r="DT19" s="770"/>
      <c r="DU19" s="771"/>
      <c r="DV19" s="772"/>
      <c r="DW19" s="773"/>
      <c r="DX19" s="773"/>
      <c r="DY19" s="773"/>
      <c r="DZ19" s="774"/>
      <c r="EA19" s="205"/>
    </row>
    <row r="20" spans="1:131" s="206" customFormat="1" ht="26.25" customHeight="1" x14ac:dyDescent="0.15">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t="s">
        <v>570</v>
      </c>
      <c r="BT20" s="757"/>
      <c r="BU20" s="757"/>
      <c r="BV20" s="757"/>
      <c r="BW20" s="757"/>
      <c r="BX20" s="757"/>
      <c r="BY20" s="757"/>
      <c r="BZ20" s="757"/>
      <c r="CA20" s="757"/>
      <c r="CB20" s="757"/>
      <c r="CC20" s="757"/>
      <c r="CD20" s="757"/>
      <c r="CE20" s="757"/>
      <c r="CF20" s="757"/>
      <c r="CG20" s="758"/>
      <c r="CH20" s="769">
        <v>156</v>
      </c>
      <c r="CI20" s="770"/>
      <c r="CJ20" s="770"/>
      <c r="CK20" s="770"/>
      <c r="CL20" s="771"/>
      <c r="CM20" s="769">
        <v>3484</v>
      </c>
      <c r="CN20" s="770"/>
      <c r="CO20" s="770"/>
      <c r="CP20" s="770"/>
      <c r="CQ20" s="771"/>
      <c r="CR20" s="769">
        <v>1</v>
      </c>
      <c r="CS20" s="770"/>
      <c r="CT20" s="770"/>
      <c r="CU20" s="770"/>
      <c r="CV20" s="771"/>
      <c r="CW20" s="769" t="s">
        <v>572</v>
      </c>
      <c r="CX20" s="770"/>
      <c r="CY20" s="770"/>
      <c r="CZ20" s="770"/>
      <c r="DA20" s="771"/>
      <c r="DB20" s="769" t="s">
        <v>572</v>
      </c>
      <c r="DC20" s="770"/>
      <c r="DD20" s="770"/>
      <c r="DE20" s="770"/>
      <c r="DF20" s="771"/>
      <c r="DG20" s="769" t="s">
        <v>489</v>
      </c>
      <c r="DH20" s="770"/>
      <c r="DI20" s="770"/>
      <c r="DJ20" s="770"/>
      <c r="DK20" s="771"/>
      <c r="DL20" s="769" t="s">
        <v>489</v>
      </c>
      <c r="DM20" s="770"/>
      <c r="DN20" s="770"/>
      <c r="DO20" s="770"/>
      <c r="DP20" s="771"/>
      <c r="DQ20" s="769" t="s">
        <v>489</v>
      </c>
      <c r="DR20" s="770"/>
      <c r="DS20" s="770"/>
      <c r="DT20" s="770"/>
      <c r="DU20" s="771"/>
      <c r="DV20" s="772"/>
      <c r="DW20" s="773"/>
      <c r="DX20" s="773"/>
      <c r="DY20" s="773"/>
      <c r="DZ20" s="774"/>
      <c r="EA20" s="205"/>
    </row>
    <row r="21" spans="1:131" s="206" customFormat="1" ht="26.25" customHeight="1" thickBot="1" x14ac:dyDescent="0.2">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x14ac:dyDescent="0.15">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365</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x14ac:dyDescent="0.2">
      <c r="A23" s="215" t="s">
        <v>366</v>
      </c>
      <c r="B23" s="778" t="s">
        <v>367</v>
      </c>
      <c r="C23" s="779"/>
      <c r="D23" s="779"/>
      <c r="E23" s="779"/>
      <c r="F23" s="779"/>
      <c r="G23" s="779"/>
      <c r="H23" s="779"/>
      <c r="I23" s="779"/>
      <c r="J23" s="779"/>
      <c r="K23" s="779"/>
      <c r="L23" s="779"/>
      <c r="M23" s="779"/>
      <c r="N23" s="779"/>
      <c r="O23" s="779"/>
      <c r="P23" s="780"/>
      <c r="Q23" s="781">
        <v>123087</v>
      </c>
      <c r="R23" s="782"/>
      <c r="S23" s="782"/>
      <c r="T23" s="782"/>
      <c r="U23" s="782"/>
      <c r="V23" s="782">
        <v>118448</v>
      </c>
      <c r="W23" s="782"/>
      <c r="X23" s="782"/>
      <c r="Y23" s="782"/>
      <c r="Z23" s="782"/>
      <c r="AA23" s="782">
        <v>4639</v>
      </c>
      <c r="AB23" s="782"/>
      <c r="AC23" s="782"/>
      <c r="AD23" s="782"/>
      <c r="AE23" s="783"/>
      <c r="AF23" s="784">
        <v>4273</v>
      </c>
      <c r="AG23" s="782"/>
      <c r="AH23" s="782"/>
      <c r="AI23" s="782"/>
      <c r="AJ23" s="785"/>
      <c r="AK23" s="786"/>
      <c r="AL23" s="787"/>
      <c r="AM23" s="787"/>
      <c r="AN23" s="787"/>
      <c r="AO23" s="787"/>
      <c r="AP23" s="782">
        <v>113189</v>
      </c>
      <c r="AQ23" s="782"/>
      <c r="AR23" s="782"/>
      <c r="AS23" s="782"/>
      <c r="AT23" s="782"/>
      <c r="AU23" s="788"/>
      <c r="AV23" s="788"/>
      <c r="AW23" s="788"/>
      <c r="AX23" s="788"/>
      <c r="AY23" s="789"/>
      <c r="AZ23" s="797" t="s">
        <v>108</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x14ac:dyDescent="0.15">
      <c r="A24" s="796" t="s">
        <v>368</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x14ac:dyDescent="0.2">
      <c r="A25" s="737" t="s">
        <v>369</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x14ac:dyDescent="0.15">
      <c r="A26" s="728" t="s">
        <v>344</v>
      </c>
      <c r="B26" s="729"/>
      <c r="C26" s="729"/>
      <c r="D26" s="729"/>
      <c r="E26" s="729"/>
      <c r="F26" s="729"/>
      <c r="G26" s="729"/>
      <c r="H26" s="729"/>
      <c r="I26" s="729"/>
      <c r="J26" s="729"/>
      <c r="K26" s="729"/>
      <c r="L26" s="729"/>
      <c r="M26" s="729"/>
      <c r="N26" s="729"/>
      <c r="O26" s="729"/>
      <c r="P26" s="730"/>
      <c r="Q26" s="705" t="s">
        <v>370</v>
      </c>
      <c r="R26" s="706"/>
      <c r="S26" s="706"/>
      <c r="T26" s="706"/>
      <c r="U26" s="707"/>
      <c r="V26" s="705" t="s">
        <v>371</v>
      </c>
      <c r="W26" s="706"/>
      <c r="X26" s="706"/>
      <c r="Y26" s="706"/>
      <c r="Z26" s="707"/>
      <c r="AA26" s="705" t="s">
        <v>372</v>
      </c>
      <c r="AB26" s="706"/>
      <c r="AC26" s="706"/>
      <c r="AD26" s="706"/>
      <c r="AE26" s="706"/>
      <c r="AF26" s="800" t="s">
        <v>373</v>
      </c>
      <c r="AG26" s="801"/>
      <c r="AH26" s="801"/>
      <c r="AI26" s="801"/>
      <c r="AJ26" s="802"/>
      <c r="AK26" s="706" t="s">
        <v>374</v>
      </c>
      <c r="AL26" s="706"/>
      <c r="AM26" s="706"/>
      <c r="AN26" s="706"/>
      <c r="AO26" s="707"/>
      <c r="AP26" s="705" t="s">
        <v>375</v>
      </c>
      <c r="AQ26" s="706"/>
      <c r="AR26" s="706"/>
      <c r="AS26" s="706"/>
      <c r="AT26" s="707"/>
      <c r="AU26" s="705" t="s">
        <v>376</v>
      </c>
      <c r="AV26" s="706"/>
      <c r="AW26" s="706"/>
      <c r="AX26" s="706"/>
      <c r="AY26" s="707"/>
      <c r="AZ26" s="705" t="s">
        <v>377</v>
      </c>
      <c r="BA26" s="706"/>
      <c r="BB26" s="706"/>
      <c r="BC26" s="706"/>
      <c r="BD26" s="707"/>
      <c r="BE26" s="705" t="s">
        <v>351</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x14ac:dyDescent="0.2">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x14ac:dyDescent="0.15">
      <c r="A28" s="217">
        <v>1</v>
      </c>
      <c r="B28" s="719" t="s">
        <v>378</v>
      </c>
      <c r="C28" s="720"/>
      <c r="D28" s="720"/>
      <c r="E28" s="720"/>
      <c r="F28" s="720"/>
      <c r="G28" s="720"/>
      <c r="H28" s="720"/>
      <c r="I28" s="720"/>
      <c r="J28" s="720"/>
      <c r="K28" s="720"/>
      <c r="L28" s="720"/>
      <c r="M28" s="720"/>
      <c r="N28" s="720"/>
      <c r="O28" s="720"/>
      <c r="P28" s="721"/>
      <c r="Q28" s="810">
        <v>36009</v>
      </c>
      <c r="R28" s="811"/>
      <c r="S28" s="811"/>
      <c r="T28" s="811"/>
      <c r="U28" s="811"/>
      <c r="V28" s="811">
        <v>35713</v>
      </c>
      <c r="W28" s="811"/>
      <c r="X28" s="811"/>
      <c r="Y28" s="811"/>
      <c r="Z28" s="811"/>
      <c r="AA28" s="811">
        <v>297</v>
      </c>
      <c r="AB28" s="811"/>
      <c r="AC28" s="811"/>
      <c r="AD28" s="811"/>
      <c r="AE28" s="812"/>
      <c r="AF28" s="813">
        <v>297</v>
      </c>
      <c r="AG28" s="811"/>
      <c r="AH28" s="811"/>
      <c r="AI28" s="811"/>
      <c r="AJ28" s="814"/>
      <c r="AK28" s="815">
        <v>2689</v>
      </c>
      <c r="AL28" s="806"/>
      <c r="AM28" s="806"/>
      <c r="AN28" s="806"/>
      <c r="AO28" s="806"/>
      <c r="AP28" s="806" t="s">
        <v>547</v>
      </c>
      <c r="AQ28" s="806"/>
      <c r="AR28" s="806"/>
      <c r="AS28" s="806"/>
      <c r="AT28" s="806"/>
      <c r="AU28" s="806" t="s">
        <v>547</v>
      </c>
      <c r="AV28" s="806"/>
      <c r="AW28" s="806"/>
      <c r="AX28" s="806"/>
      <c r="AY28" s="806"/>
      <c r="AZ28" s="807" t="s">
        <v>547</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x14ac:dyDescent="0.15">
      <c r="A29" s="217">
        <v>2</v>
      </c>
      <c r="B29" s="743" t="s">
        <v>379</v>
      </c>
      <c r="C29" s="744"/>
      <c r="D29" s="744"/>
      <c r="E29" s="744"/>
      <c r="F29" s="744"/>
      <c r="G29" s="744"/>
      <c r="H29" s="744"/>
      <c r="I29" s="744"/>
      <c r="J29" s="744"/>
      <c r="K29" s="744"/>
      <c r="L29" s="744"/>
      <c r="M29" s="744"/>
      <c r="N29" s="744"/>
      <c r="O29" s="744"/>
      <c r="P29" s="745"/>
      <c r="Q29" s="746">
        <v>24295</v>
      </c>
      <c r="R29" s="747"/>
      <c r="S29" s="747"/>
      <c r="T29" s="747"/>
      <c r="U29" s="747"/>
      <c r="V29" s="747">
        <v>24160</v>
      </c>
      <c r="W29" s="747"/>
      <c r="X29" s="747"/>
      <c r="Y29" s="747"/>
      <c r="Z29" s="747"/>
      <c r="AA29" s="747">
        <v>135</v>
      </c>
      <c r="AB29" s="747"/>
      <c r="AC29" s="747"/>
      <c r="AD29" s="747"/>
      <c r="AE29" s="748"/>
      <c r="AF29" s="749">
        <v>135</v>
      </c>
      <c r="AG29" s="750"/>
      <c r="AH29" s="750"/>
      <c r="AI29" s="750"/>
      <c r="AJ29" s="751"/>
      <c r="AK29" s="818">
        <v>3504</v>
      </c>
      <c r="AL29" s="819"/>
      <c r="AM29" s="819"/>
      <c r="AN29" s="819"/>
      <c r="AO29" s="819"/>
      <c r="AP29" s="819" t="s">
        <v>546</v>
      </c>
      <c r="AQ29" s="819"/>
      <c r="AR29" s="819"/>
      <c r="AS29" s="819"/>
      <c r="AT29" s="819"/>
      <c r="AU29" s="819" t="s">
        <v>546</v>
      </c>
      <c r="AV29" s="819"/>
      <c r="AW29" s="819"/>
      <c r="AX29" s="819"/>
      <c r="AY29" s="819"/>
      <c r="AZ29" s="820" t="s">
        <v>546</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x14ac:dyDescent="0.15">
      <c r="A30" s="217">
        <v>3</v>
      </c>
      <c r="B30" s="743" t="s">
        <v>380</v>
      </c>
      <c r="C30" s="744"/>
      <c r="D30" s="744"/>
      <c r="E30" s="744"/>
      <c r="F30" s="744"/>
      <c r="G30" s="744"/>
      <c r="H30" s="744"/>
      <c r="I30" s="744"/>
      <c r="J30" s="744"/>
      <c r="K30" s="744"/>
      <c r="L30" s="744"/>
      <c r="M30" s="744"/>
      <c r="N30" s="744"/>
      <c r="O30" s="744"/>
      <c r="P30" s="745"/>
      <c r="Q30" s="746">
        <v>3010</v>
      </c>
      <c r="R30" s="747"/>
      <c r="S30" s="747"/>
      <c r="T30" s="747"/>
      <c r="U30" s="747"/>
      <c r="V30" s="747">
        <v>2955</v>
      </c>
      <c r="W30" s="747"/>
      <c r="X30" s="747"/>
      <c r="Y30" s="747"/>
      <c r="Z30" s="747"/>
      <c r="AA30" s="747">
        <v>55</v>
      </c>
      <c r="AB30" s="747"/>
      <c r="AC30" s="747"/>
      <c r="AD30" s="747"/>
      <c r="AE30" s="748"/>
      <c r="AF30" s="749">
        <v>55</v>
      </c>
      <c r="AG30" s="750"/>
      <c r="AH30" s="750"/>
      <c r="AI30" s="750"/>
      <c r="AJ30" s="751"/>
      <c r="AK30" s="818">
        <v>873</v>
      </c>
      <c r="AL30" s="819"/>
      <c r="AM30" s="819"/>
      <c r="AN30" s="819"/>
      <c r="AO30" s="819"/>
      <c r="AP30" s="819" t="s">
        <v>546</v>
      </c>
      <c r="AQ30" s="819"/>
      <c r="AR30" s="819"/>
      <c r="AS30" s="819"/>
      <c r="AT30" s="819"/>
      <c r="AU30" s="819" t="s">
        <v>546</v>
      </c>
      <c r="AV30" s="819"/>
      <c r="AW30" s="819"/>
      <c r="AX30" s="819"/>
      <c r="AY30" s="819"/>
      <c r="AZ30" s="820" t="s">
        <v>546</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x14ac:dyDescent="0.15">
      <c r="A31" s="217">
        <v>4</v>
      </c>
      <c r="B31" s="743" t="s">
        <v>381</v>
      </c>
      <c r="C31" s="744"/>
      <c r="D31" s="744"/>
      <c r="E31" s="744"/>
      <c r="F31" s="744"/>
      <c r="G31" s="744"/>
      <c r="H31" s="744"/>
      <c r="I31" s="744"/>
      <c r="J31" s="744"/>
      <c r="K31" s="744"/>
      <c r="L31" s="744"/>
      <c r="M31" s="744"/>
      <c r="N31" s="744"/>
      <c r="O31" s="744"/>
      <c r="P31" s="745"/>
      <c r="Q31" s="746">
        <v>13029</v>
      </c>
      <c r="R31" s="747"/>
      <c r="S31" s="747"/>
      <c r="T31" s="747"/>
      <c r="U31" s="747"/>
      <c r="V31" s="747">
        <v>12820</v>
      </c>
      <c r="W31" s="747"/>
      <c r="X31" s="747"/>
      <c r="Y31" s="747"/>
      <c r="Z31" s="747"/>
      <c r="AA31" s="747">
        <v>209</v>
      </c>
      <c r="AB31" s="747"/>
      <c r="AC31" s="747"/>
      <c r="AD31" s="747"/>
      <c r="AE31" s="748"/>
      <c r="AF31" s="749">
        <v>209</v>
      </c>
      <c r="AG31" s="750"/>
      <c r="AH31" s="750"/>
      <c r="AI31" s="750"/>
      <c r="AJ31" s="751"/>
      <c r="AK31" s="818" t="s">
        <v>546</v>
      </c>
      <c r="AL31" s="819"/>
      <c r="AM31" s="819"/>
      <c r="AN31" s="819"/>
      <c r="AO31" s="819"/>
      <c r="AP31" s="819" t="s">
        <v>546</v>
      </c>
      <c r="AQ31" s="819"/>
      <c r="AR31" s="819"/>
      <c r="AS31" s="819"/>
      <c r="AT31" s="819"/>
      <c r="AU31" s="819" t="s">
        <v>546</v>
      </c>
      <c r="AV31" s="819"/>
      <c r="AW31" s="819"/>
      <c r="AX31" s="819"/>
      <c r="AY31" s="819"/>
      <c r="AZ31" s="820" t="s">
        <v>546</v>
      </c>
      <c r="BA31" s="820"/>
      <c r="BB31" s="820"/>
      <c r="BC31" s="820"/>
      <c r="BD31" s="820"/>
      <c r="BE31" s="816"/>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x14ac:dyDescent="0.15">
      <c r="A32" s="217">
        <v>5</v>
      </c>
      <c r="B32" s="743" t="s">
        <v>382</v>
      </c>
      <c r="C32" s="744"/>
      <c r="D32" s="744"/>
      <c r="E32" s="744"/>
      <c r="F32" s="744"/>
      <c r="G32" s="744"/>
      <c r="H32" s="744"/>
      <c r="I32" s="744"/>
      <c r="J32" s="744"/>
      <c r="K32" s="744"/>
      <c r="L32" s="744"/>
      <c r="M32" s="744"/>
      <c r="N32" s="744"/>
      <c r="O32" s="744"/>
      <c r="P32" s="745"/>
      <c r="Q32" s="746">
        <v>6425</v>
      </c>
      <c r="R32" s="747"/>
      <c r="S32" s="747"/>
      <c r="T32" s="747"/>
      <c r="U32" s="747"/>
      <c r="V32" s="747">
        <v>5699</v>
      </c>
      <c r="W32" s="747"/>
      <c r="X32" s="747"/>
      <c r="Y32" s="747"/>
      <c r="Z32" s="747"/>
      <c r="AA32" s="747">
        <v>727</v>
      </c>
      <c r="AB32" s="747"/>
      <c r="AC32" s="747"/>
      <c r="AD32" s="747"/>
      <c r="AE32" s="748"/>
      <c r="AF32" s="749">
        <v>4600</v>
      </c>
      <c r="AG32" s="750"/>
      <c r="AH32" s="750"/>
      <c r="AI32" s="750"/>
      <c r="AJ32" s="751"/>
      <c r="AK32" s="818">
        <v>254</v>
      </c>
      <c r="AL32" s="819"/>
      <c r="AM32" s="819"/>
      <c r="AN32" s="819"/>
      <c r="AO32" s="819"/>
      <c r="AP32" s="819">
        <v>28094</v>
      </c>
      <c r="AQ32" s="819"/>
      <c r="AR32" s="819"/>
      <c r="AS32" s="819"/>
      <c r="AT32" s="819"/>
      <c r="AU32" s="819">
        <v>2613</v>
      </c>
      <c r="AV32" s="819"/>
      <c r="AW32" s="819"/>
      <c r="AX32" s="819"/>
      <c r="AY32" s="819"/>
      <c r="AZ32" s="820" t="s">
        <v>546</v>
      </c>
      <c r="BA32" s="820"/>
      <c r="BB32" s="820"/>
      <c r="BC32" s="820"/>
      <c r="BD32" s="820"/>
      <c r="BE32" s="816" t="s">
        <v>383</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x14ac:dyDescent="0.15">
      <c r="A33" s="217">
        <v>6</v>
      </c>
      <c r="B33" s="743" t="s">
        <v>384</v>
      </c>
      <c r="C33" s="744"/>
      <c r="D33" s="744"/>
      <c r="E33" s="744"/>
      <c r="F33" s="744"/>
      <c r="G33" s="744"/>
      <c r="H33" s="744"/>
      <c r="I33" s="744"/>
      <c r="J33" s="744"/>
      <c r="K33" s="744"/>
      <c r="L33" s="744"/>
      <c r="M33" s="744"/>
      <c r="N33" s="744"/>
      <c r="O33" s="744"/>
      <c r="P33" s="745"/>
      <c r="Q33" s="746">
        <v>4659</v>
      </c>
      <c r="R33" s="747"/>
      <c r="S33" s="747"/>
      <c r="T33" s="747"/>
      <c r="U33" s="747"/>
      <c r="V33" s="747">
        <v>4420</v>
      </c>
      <c r="W33" s="747"/>
      <c r="X33" s="747"/>
      <c r="Y33" s="747"/>
      <c r="Z33" s="747"/>
      <c r="AA33" s="747">
        <v>239</v>
      </c>
      <c r="AB33" s="747"/>
      <c r="AC33" s="747"/>
      <c r="AD33" s="747"/>
      <c r="AE33" s="748"/>
      <c r="AF33" s="749">
        <v>3060</v>
      </c>
      <c r="AG33" s="750"/>
      <c r="AH33" s="750"/>
      <c r="AI33" s="750"/>
      <c r="AJ33" s="751"/>
      <c r="AK33" s="818">
        <v>1741</v>
      </c>
      <c r="AL33" s="819"/>
      <c r="AM33" s="819"/>
      <c r="AN33" s="819"/>
      <c r="AO33" s="819"/>
      <c r="AP33" s="819">
        <v>29742</v>
      </c>
      <c r="AQ33" s="819"/>
      <c r="AR33" s="819"/>
      <c r="AS33" s="819"/>
      <c r="AT33" s="819"/>
      <c r="AU33" s="819">
        <v>18856</v>
      </c>
      <c r="AV33" s="819"/>
      <c r="AW33" s="819"/>
      <c r="AX33" s="819"/>
      <c r="AY33" s="819"/>
      <c r="AZ33" s="820" t="s">
        <v>546</v>
      </c>
      <c r="BA33" s="820"/>
      <c r="BB33" s="820"/>
      <c r="BC33" s="820"/>
      <c r="BD33" s="820"/>
      <c r="BE33" s="816" t="s">
        <v>383</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x14ac:dyDescent="0.15">
      <c r="A34" s="217">
        <v>7</v>
      </c>
      <c r="B34" s="743" t="s">
        <v>385</v>
      </c>
      <c r="C34" s="744"/>
      <c r="D34" s="744"/>
      <c r="E34" s="744"/>
      <c r="F34" s="744"/>
      <c r="G34" s="744"/>
      <c r="H34" s="744"/>
      <c r="I34" s="744"/>
      <c r="J34" s="744"/>
      <c r="K34" s="744"/>
      <c r="L34" s="744"/>
      <c r="M34" s="744"/>
      <c r="N34" s="744"/>
      <c r="O34" s="744"/>
      <c r="P34" s="745"/>
      <c r="Q34" s="746">
        <v>15907</v>
      </c>
      <c r="R34" s="747"/>
      <c r="S34" s="747"/>
      <c r="T34" s="747"/>
      <c r="U34" s="747"/>
      <c r="V34" s="747">
        <v>16021</v>
      </c>
      <c r="W34" s="747"/>
      <c r="X34" s="747"/>
      <c r="Y34" s="747"/>
      <c r="Z34" s="747"/>
      <c r="AA34" s="747">
        <v>-113</v>
      </c>
      <c r="AB34" s="747"/>
      <c r="AC34" s="747"/>
      <c r="AD34" s="747"/>
      <c r="AE34" s="748"/>
      <c r="AF34" s="749">
        <v>5381</v>
      </c>
      <c r="AG34" s="750"/>
      <c r="AH34" s="750"/>
      <c r="AI34" s="750"/>
      <c r="AJ34" s="751"/>
      <c r="AK34" s="818">
        <v>783</v>
      </c>
      <c r="AL34" s="819"/>
      <c r="AM34" s="819"/>
      <c r="AN34" s="819"/>
      <c r="AO34" s="819"/>
      <c r="AP34" s="819">
        <v>7026</v>
      </c>
      <c r="AQ34" s="819"/>
      <c r="AR34" s="819"/>
      <c r="AS34" s="819"/>
      <c r="AT34" s="819"/>
      <c r="AU34" s="819">
        <v>3236</v>
      </c>
      <c r="AV34" s="819"/>
      <c r="AW34" s="819"/>
      <c r="AX34" s="819"/>
      <c r="AY34" s="819"/>
      <c r="AZ34" s="820" t="s">
        <v>546</v>
      </c>
      <c r="BA34" s="820"/>
      <c r="BB34" s="820"/>
      <c r="BC34" s="820"/>
      <c r="BD34" s="820"/>
      <c r="BE34" s="816" t="s">
        <v>383</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x14ac:dyDescent="0.15">
      <c r="A35" s="217">
        <v>8</v>
      </c>
      <c r="B35" s="743" t="s">
        <v>386</v>
      </c>
      <c r="C35" s="744"/>
      <c r="D35" s="744"/>
      <c r="E35" s="744"/>
      <c r="F35" s="744"/>
      <c r="G35" s="744"/>
      <c r="H35" s="744"/>
      <c r="I35" s="744"/>
      <c r="J35" s="744"/>
      <c r="K35" s="744"/>
      <c r="L35" s="744"/>
      <c r="M35" s="744"/>
      <c r="N35" s="744"/>
      <c r="O35" s="744"/>
      <c r="P35" s="745"/>
      <c r="Q35" s="746">
        <v>1445</v>
      </c>
      <c r="R35" s="747"/>
      <c r="S35" s="747"/>
      <c r="T35" s="747"/>
      <c r="U35" s="747"/>
      <c r="V35" s="747">
        <v>1417</v>
      </c>
      <c r="W35" s="747"/>
      <c r="X35" s="747"/>
      <c r="Y35" s="747"/>
      <c r="Z35" s="747"/>
      <c r="AA35" s="747">
        <v>28</v>
      </c>
      <c r="AB35" s="747"/>
      <c r="AC35" s="747"/>
      <c r="AD35" s="747"/>
      <c r="AE35" s="748"/>
      <c r="AF35" s="749">
        <v>937</v>
      </c>
      <c r="AG35" s="750"/>
      <c r="AH35" s="750"/>
      <c r="AI35" s="750"/>
      <c r="AJ35" s="751"/>
      <c r="AK35" s="818">
        <v>13</v>
      </c>
      <c r="AL35" s="819"/>
      <c r="AM35" s="819"/>
      <c r="AN35" s="819"/>
      <c r="AO35" s="819"/>
      <c r="AP35" s="819" t="s">
        <v>546</v>
      </c>
      <c r="AQ35" s="819"/>
      <c r="AR35" s="819"/>
      <c r="AS35" s="819"/>
      <c r="AT35" s="819"/>
      <c r="AU35" s="819" t="s">
        <v>546</v>
      </c>
      <c r="AV35" s="819"/>
      <c r="AW35" s="819"/>
      <c r="AX35" s="819"/>
      <c r="AY35" s="819"/>
      <c r="AZ35" s="820" t="s">
        <v>546</v>
      </c>
      <c r="BA35" s="820"/>
      <c r="BB35" s="820"/>
      <c r="BC35" s="820"/>
      <c r="BD35" s="820"/>
      <c r="BE35" s="816" t="s">
        <v>383</v>
      </c>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x14ac:dyDescent="0.15">
      <c r="A36" s="217">
        <v>9</v>
      </c>
      <c r="B36" s="743" t="s">
        <v>387</v>
      </c>
      <c r="C36" s="744"/>
      <c r="D36" s="744"/>
      <c r="E36" s="744"/>
      <c r="F36" s="744"/>
      <c r="G36" s="744"/>
      <c r="H36" s="744"/>
      <c r="I36" s="744"/>
      <c r="J36" s="744"/>
      <c r="K36" s="744"/>
      <c r="L36" s="744"/>
      <c r="M36" s="744"/>
      <c r="N36" s="744"/>
      <c r="O36" s="744"/>
      <c r="P36" s="745"/>
      <c r="Q36" s="746">
        <v>47</v>
      </c>
      <c r="R36" s="747"/>
      <c r="S36" s="747"/>
      <c r="T36" s="747"/>
      <c r="U36" s="747"/>
      <c r="V36" s="747">
        <v>47</v>
      </c>
      <c r="W36" s="747"/>
      <c r="X36" s="747"/>
      <c r="Y36" s="747"/>
      <c r="Z36" s="747"/>
      <c r="AA36" s="747" t="s">
        <v>546</v>
      </c>
      <c r="AB36" s="747"/>
      <c r="AC36" s="747"/>
      <c r="AD36" s="747"/>
      <c r="AE36" s="748"/>
      <c r="AF36" s="749" t="s">
        <v>108</v>
      </c>
      <c r="AG36" s="750"/>
      <c r="AH36" s="750"/>
      <c r="AI36" s="750"/>
      <c r="AJ36" s="751"/>
      <c r="AK36" s="818">
        <v>42</v>
      </c>
      <c r="AL36" s="819"/>
      <c r="AM36" s="819"/>
      <c r="AN36" s="819"/>
      <c r="AO36" s="819"/>
      <c r="AP36" s="819">
        <v>274</v>
      </c>
      <c r="AQ36" s="819"/>
      <c r="AR36" s="819"/>
      <c r="AS36" s="819"/>
      <c r="AT36" s="819"/>
      <c r="AU36" s="819">
        <v>271</v>
      </c>
      <c r="AV36" s="819"/>
      <c r="AW36" s="819"/>
      <c r="AX36" s="819"/>
      <c r="AY36" s="819"/>
      <c r="AZ36" s="820" t="s">
        <v>546</v>
      </c>
      <c r="BA36" s="820"/>
      <c r="BB36" s="820"/>
      <c r="BC36" s="820"/>
      <c r="BD36" s="820"/>
      <c r="BE36" s="816" t="s">
        <v>388</v>
      </c>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x14ac:dyDescent="0.15">
      <c r="A37" s="217">
        <v>10</v>
      </c>
      <c r="B37" s="743" t="s">
        <v>389</v>
      </c>
      <c r="C37" s="744"/>
      <c r="D37" s="744"/>
      <c r="E37" s="744"/>
      <c r="F37" s="744"/>
      <c r="G37" s="744"/>
      <c r="H37" s="744"/>
      <c r="I37" s="744"/>
      <c r="J37" s="744"/>
      <c r="K37" s="744"/>
      <c r="L37" s="744"/>
      <c r="M37" s="744"/>
      <c r="N37" s="744"/>
      <c r="O37" s="744"/>
      <c r="P37" s="745"/>
      <c r="Q37" s="746">
        <v>88</v>
      </c>
      <c r="R37" s="747"/>
      <c r="S37" s="747"/>
      <c r="T37" s="747"/>
      <c r="U37" s="747"/>
      <c r="V37" s="747">
        <v>65</v>
      </c>
      <c r="W37" s="747"/>
      <c r="X37" s="747"/>
      <c r="Y37" s="747"/>
      <c r="Z37" s="747"/>
      <c r="AA37" s="747">
        <v>23</v>
      </c>
      <c r="AB37" s="747"/>
      <c r="AC37" s="747"/>
      <c r="AD37" s="747"/>
      <c r="AE37" s="748"/>
      <c r="AF37" s="749">
        <v>23</v>
      </c>
      <c r="AG37" s="750"/>
      <c r="AH37" s="750"/>
      <c r="AI37" s="750"/>
      <c r="AJ37" s="751"/>
      <c r="AK37" s="818" t="s">
        <v>546</v>
      </c>
      <c r="AL37" s="819"/>
      <c r="AM37" s="819"/>
      <c r="AN37" s="819"/>
      <c r="AO37" s="819"/>
      <c r="AP37" s="819">
        <v>65</v>
      </c>
      <c r="AQ37" s="819"/>
      <c r="AR37" s="819"/>
      <c r="AS37" s="819"/>
      <c r="AT37" s="819"/>
      <c r="AU37" s="819" t="s">
        <v>546</v>
      </c>
      <c r="AV37" s="819"/>
      <c r="AW37" s="819"/>
      <c r="AX37" s="819"/>
      <c r="AY37" s="819"/>
      <c r="AZ37" s="820" t="s">
        <v>546</v>
      </c>
      <c r="BA37" s="820"/>
      <c r="BB37" s="820"/>
      <c r="BC37" s="820"/>
      <c r="BD37" s="820"/>
      <c r="BE37" s="816" t="s">
        <v>388</v>
      </c>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x14ac:dyDescent="0.15">
      <c r="A38" s="217">
        <v>11</v>
      </c>
      <c r="B38" s="743" t="s">
        <v>390</v>
      </c>
      <c r="C38" s="744"/>
      <c r="D38" s="744"/>
      <c r="E38" s="744"/>
      <c r="F38" s="744"/>
      <c r="G38" s="744"/>
      <c r="H38" s="744"/>
      <c r="I38" s="744"/>
      <c r="J38" s="744"/>
      <c r="K38" s="744"/>
      <c r="L38" s="744"/>
      <c r="M38" s="744"/>
      <c r="N38" s="744"/>
      <c r="O38" s="744"/>
      <c r="P38" s="745"/>
      <c r="Q38" s="746">
        <v>786</v>
      </c>
      <c r="R38" s="747"/>
      <c r="S38" s="747"/>
      <c r="T38" s="747"/>
      <c r="U38" s="747"/>
      <c r="V38" s="747">
        <v>786</v>
      </c>
      <c r="W38" s="747"/>
      <c r="X38" s="747"/>
      <c r="Y38" s="747"/>
      <c r="Z38" s="747"/>
      <c r="AA38" s="747" t="s">
        <v>546</v>
      </c>
      <c r="AB38" s="747"/>
      <c r="AC38" s="747"/>
      <c r="AD38" s="747"/>
      <c r="AE38" s="748"/>
      <c r="AF38" s="749" t="s">
        <v>108</v>
      </c>
      <c r="AG38" s="750"/>
      <c r="AH38" s="750"/>
      <c r="AI38" s="750"/>
      <c r="AJ38" s="751"/>
      <c r="AK38" s="818">
        <v>11</v>
      </c>
      <c r="AL38" s="819"/>
      <c r="AM38" s="819"/>
      <c r="AN38" s="819"/>
      <c r="AO38" s="819"/>
      <c r="AP38" s="819">
        <v>664</v>
      </c>
      <c r="AQ38" s="819"/>
      <c r="AR38" s="819"/>
      <c r="AS38" s="819"/>
      <c r="AT38" s="819"/>
      <c r="AU38" s="819" t="s">
        <v>546</v>
      </c>
      <c r="AV38" s="819"/>
      <c r="AW38" s="819"/>
      <c r="AX38" s="819"/>
      <c r="AY38" s="819"/>
      <c r="AZ38" s="820" t="s">
        <v>546</v>
      </c>
      <c r="BA38" s="820"/>
      <c r="BB38" s="820"/>
      <c r="BC38" s="820"/>
      <c r="BD38" s="820"/>
      <c r="BE38" s="816" t="s">
        <v>388</v>
      </c>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x14ac:dyDescent="0.15">
      <c r="A39" s="217">
        <v>12</v>
      </c>
      <c r="B39" s="743" t="s">
        <v>391</v>
      </c>
      <c r="C39" s="744"/>
      <c r="D39" s="744"/>
      <c r="E39" s="744"/>
      <c r="F39" s="744"/>
      <c r="G39" s="744"/>
      <c r="H39" s="744"/>
      <c r="I39" s="744"/>
      <c r="J39" s="744"/>
      <c r="K39" s="744"/>
      <c r="L39" s="744"/>
      <c r="M39" s="744"/>
      <c r="N39" s="744"/>
      <c r="O39" s="744"/>
      <c r="P39" s="745"/>
      <c r="Q39" s="746">
        <v>310</v>
      </c>
      <c r="R39" s="747"/>
      <c r="S39" s="747"/>
      <c r="T39" s="747"/>
      <c r="U39" s="747"/>
      <c r="V39" s="747">
        <v>308</v>
      </c>
      <c r="W39" s="747"/>
      <c r="X39" s="747"/>
      <c r="Y39" s="747"/>
      <c r="Z39" s="747"/>
      <c r="AA39" s="747">
        <v>2</v>
      </c>
      <c r="AB39" s="747"/>
      <c r="AC39" s="747"/>
      <c r="AD39" s="747"/>
      <c r="AE39" s="748"/>
      <c r="AF39" s="749">
        <v>2</v>
      </c>
      <c r="AG39" s="750"/>
      <c r="AH39" s="750"/>
      <c r="AI39" s="750"/>
      <c r="AJ39" s="751"/>
      <c r="AK39" s="818">
        <v>42</v>
      </c>
      <c r="AL39" s="819"/>
      <c r="AM39" s="819"/>
      <c r="AN39" s="819"/>
      <c r="AO39" s="819"/>
      <c r="AP39" s="819">
        <v>1499</v>
      </c>
      <c r="AQ39" s="819"/>
      <c r="AR39" s="819"/>
      <c r="AS39" s="819"/>
      <c r="AT39" s="819"/>
      <c r="AU39" s="819">
        <v>109</v>
      </c>
      <c r="AV39" s="819"/>
      <c r="AW39" s="819"/>
      <c r="AX39" s="819"/>
      <c r="AY39" s="819"/>
      <c r="AZ39" s="820" t="s">
        <v>546</v>
      </c>
      <c r="BA39" s="820"/>
      <c r="BB39" s="820"/>
      <c r="BC39" s="820"/>
      <c r="BD39" s="820"/>
      <c r="BE39" s="816" t="s">
        <v>388</v>
      </c>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x14ac:dyDescent="0.15">
      <c r="A40" s="212">
        <v>13</v>
      </c>
      <c r="B40" s="743" t="s">
        <v>392</v>
      </c>
      <c r="C40" s="744"/>
      <c r="D40" s="744"/>
      <c r="E40" s="744"/>
      <c r="F40" s="744"/>
      <c r="G40" s="744"/>
      <c r="H40" s="744"/>
      <c r="I40" s="744"/>
      <c r="J40" s="744"/>
      <c r="K40" s="744"/>
      <c r="L40" s="744"/>
      <c r="M40" s="744"/>
      <c r="N40" s="744"/>
      <c r="O40" s="744"/>
      <c r="P40" s="745"/>
      <c r="Q40" s="746">
        <v>1386</v>
      </c>
      <c r="R40" s="747"/>
      <c r="S40" s="747"/>
      <c r="T40" s="747"/>
      <c r="U40" s="747"/>
      <c r="V40" s="747">
        <v>1386</v>
      </c>
      <c r="W40" s="747"/>
      <c r="X40" s="747"/>
      <c r="Y40" s="747"/>
      <c r="Z40" s="747"/>
      <c r="AA40" s="747" t="s">
        <v>546</v>
      </c>
      <c r="AB40" s="747"/>
      <c r="AC40" s="747"/>
      <c r="AD40" s="747"/>
      <c r="AE40" s="748"/>
      <c r="AF40" s="749">
        <v>467</v>
      </c>
      <c r="AG40" s="750"/>
      <c r="AH40" s="750"/>
      <c r="AI40" s="750"/>
      <c r="AJ40" s="751"/>
      <c r="AK40" s="818">
        <v>951</v>
      </c>
      <c r="AL40" s="819"/>
      <c r="AM40" s="819"/>
      <c r="AN40" s="819"/>
      <c r="AO40" s="819"/>
      <c r="AP40" s="819">
        <v>4485</v>
      </c>
      <c r="AQ40" s="819"/>
      <c r="AR40" s="819"/>
      <c r="AS40" s="819"/>
      <c r="AT40" s="819"/>
      <c r="AU40" s="819">
        <v>3095</v>
      </c>
      <c r="AV40" s="819"/>
      <c r="AW40" s="819"/>
      <c r="AX40" s="819"/>
      <c r="AY40" s="819"/>
      <c r="AZ40" s="820" t="s">
        <v>546</v>
      </c>
      <c r="BA40" s="820"/>
      <c r="BB40" s="820"/>
      <c r="BC40" s="820"/>
      <c r="BD40" s="820"/>
      <c r="BE40" s="816" t="s">
        <v>388</v>
      </c>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x14ac:dyDescent="0.15">
      <c r="A41" s="212">
        <v>14</v>
      </c>
      <c r="B41" s="743" t="s">
        <v>393</v>
      </c>
      <c r="C41" s="744"/>
      <c r="D41" s="744"/>
      <c r="E41" s="744"/>
      <c r="F41" s="744"/>
      <c r="G41" s="744"/>
      <c r="H41" s="744"/>
      <c r="I41" s="744"/>
      <c r="J41" s="744"/>
      <c r="K41" s="744"/>
      <c r="L41" s="744"/>
      <c r="M41" s="744"/>
      <c r="N41" s="744"/>
      <c r="O41" s="744"/>
      <c r="P41" s="745"/>
      <c r="Q41" s="746">
        <v>219</v>
      </c>
      <c r="R41" s="747"/>
      <c r="S41" s="747"/>
      <c r="T41" s="747"/>
      <c r="U41" s="747"/>
      <c r="V41" s="747">
        <v>219</v>
      </c>
      <c r="W41" s="747"/>
      <c r="X41" s="747"/>
      <c r="Y41" s="747"/>
      <c r="Z41" s="747"/>
      <c r="AA41" s="747" t="s">
        <v>546</v>
      </c>
      <c r="AB41" s="747"/>
      <c r="AC41" s="747"/>
      <c r="AD41" s="747"/>
      <c r="AE41" s="748"/>
      <c r="AF41" s="749" t="s">
        <v>108</v>
      </c>
      <c r="AG41" s="750"/>
      <c r="AH41" s="750"/>
      <c r="AI41" s="750"/>
      <c r="AJ41" s="751"/>
      <c r="AK41" s="818">
        <v>110</v>
      </c>
      <c r="AL41" s="819"/>
      <c r="AM41" s="819"/>
      <c r="AN41" s="819"/>
      <c r="AO41" s="819"/>
      <c r="AP41" s="819">
        <v>994</v>
      </c>
      <c r="AQ41" s="819"/>
      <c r="AR41" s="819"/>
      <c r="AS41" s="819"/>
      <c r="AT41" s="819"/>
      <c r="AU41" s="819" t="s">
        <v>546</v>
      </c>
      <c r="AV41" s="819"/>
      <c r="AW41" s="819"/>
      <c r="AX41" s="819"/>
      <c r="AY41" s="819"/>
      <c r="AZ41" s="820" t="s">
        <v>546</v>
      </c>
      <c r="BA41" s="820"/>
      <c r="BB41" s="820"/>
      <c r="BC41" s="820"/>
      <c r="BD41" s="820"/>
      <c r="BE41" s="816" t="s">
        <v>388</v>
      </c>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x14ac:dyDescent="0.15">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x14ac:dyDescent="0.15">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x14ac:dyDescent="0.15">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x14ac:dyDescent="0.15">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x14ac:dyDescent="0.15">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x14ac:dyDescent="0.15">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x14ac:dyDescent="0.15">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x14ac:dyDescent="0.15">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x14ac:dyDescent="0.15">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x14ac:dyDescent="0.15">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x14ac:dyDescent="0.15">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x14ac:dyDescent="0.15">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x14ac:dyDescent="0.15">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x14ac:dyDescent="0.15">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x14ac:dyDescent="0.15">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x14ac:dyDescent="0.15">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x14ac:dyDescent="0.15">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x14ac:dyDescent="0.15">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x14ac:dyDescent="0.15">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x14ac:dyDescent="0.2">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x14ac:dyDescent="0.15">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394</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x14ac:dyDescent="0.2">
      <c r="A63" s="215" t="s">
        <v>366</v>
      </c>
      <c r="B63" s="778" t="s">
        <v>395</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15167</v>
      </c>
      <c r="AG63" s="830"/>
      <c r="AH63" s="830"/>
      <c r="AI63" s="830"/>
      <c r="AJ63" s="831"/>
      <c r="AK63" s="832"/>
      <c r="AL63" s="827"/>
      <c r="AM63" s="827"/>
      <c r="AN63" s="827"/>
      <c r="AO63" s="827"/>
      <c r="AP63" s="830">
        <v>72843</v>
      </c>
      <c r="AQ63" s="830"/>
      <c r="AR63" s="830"/>
      <c r="AS63" s="830"/>
      <c r="AT63" s="830"/>
      <c r="AU63" s="830">
        <v>28180</v>
      </c>
      <c r="AV63" s="830"/>
      <c r="AW63" s="830"/>
      <c r="AX63" s="830"/>
      <c r="AY63" s="830"/>
      <c r="AZ63" s="834"/>
      <c r="BA63" s="834"/>
      <c r="BB63" s="834"/>
      <c r="BC63" s="834"/>
      <c r="BD63" s="834"/>
      <c r="BE63" s="835"/>
      <c r="BF63" s="835"/>
      <c r="BG63" s="835"/>
      <c r="BH63" s="835"/>
      <c r="BI63" s="836"/>
      <c r="BJ63" s="837" t="s">
        <v>108</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x14ac:dyDescent="0.2">
      <c r="A65" s="203" t="s">
        <v>396</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x14ac:dyDescent="0.15">
      <c r="A66" s="728" t="s">
        <v>397</v>
      </c>
      <c r="B66" s="729"/>
      <c r="C66" s="729"/>
      <c r="D66" s="729"/>
      <c r="E66" s="729"/>
      <c r="F66" s="729"/>
      <c r="G66" s="729"/>
      <c r="H66" s="729"/>
      <c r="I66" s="729"/>
      <c r="J66" s="729"/>
      <c r="K66" s="729"/>
      <c r="L66" s="729"/>
      <c r="M66" s="729"/>
      <c r="N66" s="729"/>
      <c r="O66" s="729"/>
      <c r="P66" s="730"/>
      <c r="Q66" s="705" t="s">
        <v>370</v>
      </c>
      <c r="R66" s="706"/>
      <c r="S66" s="706"/>
      <c r="T66" s="706"/>
      <c r="U66" s="707"/>
      <c r="V66" s="705" t="s">
        <v>371</v>
      </c>
      <c r="W66" s="706"/>
      <c r="X66" s="706"/>
      <c r="Y66" s="706"/>
      <c r="Z66" s="707"/>
      <c r="AA66" s="705" t="s">
        <v>372</v>
      </c>
      <c r="AB66" s="706"/>
      <c r="AC66" s="706"/>
      <c r="AD66" s="706"/>
      <c r="AE66" s="707"/>
      <c r="AF66" s="840" t="s">
        <v>373</v>
      </c>
      <c r="AG66" s="801"/>
      <c r="AH66" s="801"/>
      <c r="AI66" s="801"/>
      <c r="AJ66" s="841"/>
      <c r="AK66" s="705" t="s">
        <v>374</v>
      </c>
      <c r="AL66" s="729"/>
      <c r="AM66" s="729"/>
      <c r="AN66" s="729"/>
      <c r="AO66" s="730"/>
      <c r="AP66" s="705" t="s">
        <v>375</v>
      </c>
      <c r="AQ66" s="706"/>
      <c r="AR66" s="706"/>
      <c r="AS66" s="706"/>
      <c r="AT66" s="707"/>
      <c r="AU66" s="705" t="s">
        <v>398</v>
      </c>
      <c r="AV66" s="706"/>
      <c r="AW66" s="706"/>
      <c r="AX66" s="706"/>
      <c r="AY66" s="707"/>
      <c r="AZ66" s="705" t="s">
        <v>351</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x14ac:dyDescent="0.2">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x14ac:dyDescent="0.15">
      <c r="A68" s="209">
        <v>1</v>
      </c>
      <c r="B68" s="857" t="s">
        <v>548</v>
      </c>
      <c r="C68" s="858"/>
      <c r="D68" s="858"/>
      <c r="E68" s="858"/>
      <c r="F68" s="858"/>
      <c r="G68" s="858"/>
      <c r="H68" s="858"/>
      <c r="I68" s="858"/>
      <c r="J68" s="858"/>
      <c r="K68" s="858"/>
      <c r="L68" s="858"/>
      <c r="M68" s="858"/>
      <c r="N68" s="858"/>
      <c r="O68" s="858"/>
      <c r="P68" s="859"/>
      <c r="Q68" s="860">
        <v>304</v>
      </c>
      <c r="R68" s="854"/>
      <c r="S68" s="854"/>
      <c r="T68" s="854"/>
      <c r="U68" s="854"/>
      <c r="V68" s="854">
        <v>289</v>
      </c>
      <c r="W68" s="854"/>
      <c r="X68" s="854"/>
      <c r="Y68" s="854"/>
      <c r="Z68" s="854"/>
      <c r="AA68" s="854">
        <v>15</v>
      </c>
      <c r="AB68" s="854"/>
      <c r="AC68" s="854"/>
      <c r="AD68" s="854"/>
      <c r="AE68" s="854"/>
      <c r="AF68" s="854">
        <v>15</v>
      </c>
      <c r="AG68" s="854"/>
      <c r="AH68" s="854"/>
      <c r="AI68" s="854"/>
      <c r="AJ68" s="854"/>
      <c r="AK68" s="854">
        <v>133</v>
      </c>
      <c r="AL68" s="854"/>
      <c r="AM68" s="854"/>
      <c r="AN68" s="854"/>
      <c r="AO68" s="854"/>
      <c r="AP68" s="854" t="s">
        <v>573</v>
      </c>
      <c r="AQ68" s="854"/>
      <c r="AR68" s="854"/>
      <c r="AS68" s="854"/>
      <c r="AT68" s="854"/>
      <c r="AU68" s="854" t="s">
        <v>573</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x14ac:dyDescent="0.15">
      <c r="A69" s="212">
        <v>2</v>
      </c>
      <c r="B69" s="861" t="s">
        <v>549</v>
      </c>
      <c r="C69" s="862"/>
      <c r="D69" s="862"/>
      <c r="E69" s="862"/>
      <c r="F69" s="862"/>
      <c r="G69" s="862"/>
      <c r="H69" s="862"/>
      <c r="I69" s="862"/>
      <c r="J69" s="862"/>
      <c r="K69" s="862"/>
      <c r="L69" s="862"/>
      <c r="M69" s="862"/>
      <c r="N69" s="862"/>
      <c r="O69" s="862"/>
      <c r="P69" s="863"/>
      <c r="Q69" s="864">
        <v>225771</v>
      </c>
      <c r="R69" s="819"/>
      <c r="S69" s="819"/>
      <c r="T69" s="819"/>
      <c r="U69" s="819"/>
      <c r="V69" s="819">
        <v>216473</v>
      </c>
      <c r="W69" s="819"/>
      <c r="X69" s="819"/>
      <c r="Y69" s="819"/>
      <c r="Z69" s="819"/>
      <c r="AA69" s="819">
        <v>9298</v>
      </c>
      <c r="AB69" s="819"/>
      <c r="AC69" s="819"/>
      <c r="AD69" s="819"/>
      <c r="AE69" s="819"/>
      <c r="AF69" s="819">
        <v>9298</v>
      </c>
      <c r="AG69" s="819"/>
      <c r="AH69" s="819"/>
      <c r="AI69" s="819"/>
      <c r="AJ69" s="819"/>
      <c r="AK69" s="819">
        <v>2279</v>
      </c>
      <c r="AL69" s="819"/>
      <c r="AM69" s="819"/>
      <c r="AN69" s="819"/>
      <c r="AO69" s="819"/>
      <c r="AP69" s="819" t="s">
        <v>574</v>
      </c>
      <c r="AQ69" s="819"/>
      <c r="AR69" s="819"/>
      <c r="AS69" s="819"/>
      <c r="AT69" s="819"/>
      <c r="AU69" s="819" t="s">
        <v>573</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x14ac:dyDescent="0.15">
      <c r="A70" s="212">
        <v>3</v>
      </c>
      <c r="B70" s="861" t="s">
        <v>550</v>
      </c>
      <c r="C70" s="862"/>
      <c r="D70" s="862"/>
      <c r="E70" s="862"/>
      <c r="F70" s="862"/>
      <c r="G70" s="862"/>
      <c r="H70" s="862"/>
      <c r="I70" s="862"/>
      <c r="J70" s="862"/>
      <c r="K70" s="862"/>
      <c r="L70" s="862"/>
      <c r="M70" s="862"/>
      <c r="N70" s="862"/>
      <c r="O70" s="862"/>
      <c r="P70" s="863"/>
      <c r="Q70" s="864">
        <v>14266</v>
      </c>
      <c r="R70" s="819"/>
      <c r="S70" s="819"/>
      <c r="T70" s="819"/>
      <c r="U70" s="819"/>
      <c r="V70" s="819">
        <v>13003</v>
      </c>
      <c r="W70" s="819"/>
      <c r="X70" s="819"/>
      <c r="Y70" s="819"/>
      <c r="Z70" s="819"/>
      <c r="AA70" s="819">
        <v>1263</v>
      </c>
      <c r="AB70" s="819"/>
      <c r="AC70" s="819"/>
      <c r="AD70" s="819"/>
      <c r="AE70" s="819"/>
      <c r="AF70" s="819">
        <v>1263</v>
      </c>
      <c r="AG70" s="819"/>
      <c r="AH70" s="819"/>
      <c r="AI70" s="819"/>
      <c r="AJ70" s="819"/>
      <c r="AK70" s="819">
        <v>2125</v>
      </c>
      <c r="AL70" s="819"/>
      <c r="AM70" s="819"/>
      <c r="AN70" s="819"/>
      <c r="AO70" s="819"/>
      <c r="AP70" s="819" t="s">
        <v>573</v>
      </c>
      <c r="AQ70" s="819"/>
      <c r="AR70" s="819"/>
      <c r="AS70" s="819"/>
      <c r="AT70" s="819"/>
      <c r="AU70" s="819" t="s">
        <v>573</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x14ac:dyDescent="0.15">
      <c r="A71" s="212">
        <v>4</v>
      </c>
      <c r="B71" s="861" t="s">
        <v>551</v>
      </c>
      <c r="C71" s="862"/>
      <c r="D71" s="862"/>
      <c r="E71" s="862"/>
      <c r="F71" s="862"/>
      <c r="G71" s="862"/>
      <c r="H71" s="862"/>
      <c r="I71" s="862"/>
      <c r="J71" s="862"/>
      <c r="K71" s="862"/>
      <c r="L71" s="862"/>
      <c r="M71" s="862"/>
      <c r="N71" s="862"/>
      <c r="O71" s="862"/>
      <c r="P71" s="863"/>
      <c r="Q71" s="864">
        <v>48</v>
      </c>
      <c r="R71" s="819"/>
      <c r="S71" s="819"/>
      <c r="T71" s="819"/>
      <c r="U71" s="819"/>
      <c r="V71" s="819">
        <v>40</v>
      </c>
      <c r="W71" s="819"/>
      <c r="X71" s="819"/>
      <c r="Y71" s="819"/>
      <c r="Z71" s="819"/>
      <c r="AA71" s="819">
        <v>9</v>
      </c>
      <c r="AB71" s="819"/>
      <c r="AC71" s="819"/>
      <c r="AD71" s="819"/>
      <c r="AE71" s="819"/>
      <c r="AF71" s="819">
        <v>9</v>
      </c>
      <c r="AG71" s="819"/>
      <c r="AH71" s="819"/>
      <c r="AI71" s="819"/>
      <c r="AJ71" s="819"/>
      <c r="AK71" s="819" t="s">
        <v>573</v>
      </c>
      <c r="AL71" s="819"/>
      <c r="AM71" s="819"/>
      <c r="AN71" s="819"/>
      <c r="AO71" s="819"/>
      <c r="AP71" s="819" t="s">
        <v>573</v>
      </c>
      <c r="AQ71" s="819"/>
      <c r="AR71" s="819"/>
      <c r="AS71" s="819"/>
      <c r="AT71" s="819"/>
      <c r="AU71" s="819" t="s">
        <v>573</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x14ac:dyDescent="0.15">
      <c r="A72" s="212">
        <v>5</v>
      </c>
      <c r="B72" s="861" t="s">
        <v>552</v>
      </c>
      <c r="C72" s="862"/>
      <c r="D72" s="862"/>
      <c r="E72" s="862"/>
      <c r="F72" s="862"/>
      <c r="G72" s="862"/>
      <c r="H72" s="862"/>
      <c r="I72" s="862"/>
      <c r="J72" s="862"/>
      <c r="K72" s="862"/>
      <c r="L72" s="862"/>
      <c r="M72" s="862"/>
      <c r="N72" s="862"/>
      <c r="O72" s="862"/>
      <c r="P72" s="863"/>
      <c r="Q72" s="864">
        <v>12</v>
      </c>
      <c r="R72" s="819"/>
      <c r="S72" s="819"/>
      <c r="T72" s="819"/>
      <c r="U72" s="819"/>
      <c r="V72" s="819">
        <v>7</v>
      </c>
      <c r="W72" s="819"/>
      <c r="X72" s="819"/>
      <c r="Y72" s="819"/>
      <c r="Z72" s="819"/>
      <c r="AA72" s="819">
        <v>5</v>
      </c>
      <c r="AB72" s="819"/>
      <c r="AC72" s="819"/>
      <c r="AD72" s="819"/>
      <c r="AE72" s="819"/>
      <c r="AF72" s="819">
        <v>5</v>
      </c>
      <c r="AG72" s="819"/>
      <c r="AH72" s="819"/>
      <c r="AI72" s="819"/>
      <c r="AJ72" s="819"/>
      <c r="AK72" s="819" t="s">
        <v>573</v>
      </c>
      <c r="AL72" s="819"/>
      <c r="AM72" s="819"/>
      <c r="AN72" s="819"/>
      <c r="AO72" s="819"/>
      <c r="AP72" s="819" t="s">
        <v>573</v>
      </c>
      <c r="AQ72" s="819"/>
      <c r="AR72" s="819"/>
      <c r="AS72" s="819"/>
      <c r="AT72" s="819"/>
      <c r="AU72" s="819" t="s">
        <v>574</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x14ac:dyDescent="0.15">
      <c r="A73" s="212">
        <v>6</v>
      </c>
      <c r="B73" s="861" t="s">
        <v>553</v>
      </c>
      <c r="C73" s="862"/>
      <c r="D73" s="862"/>
      <c r="E73" s="862"/>
      <c r="F73" s="862"/>
      <c r="G73" s="862"/>
      <c r="H73" s="862"/>
      <c r="I73" s="862"/>
      <c r="J73" s="862"/>
      <c r="K73" s="862"/>
      <c r="L73" s="862"/>
      <c r="M73" s="862"/>
      <c r="N73" s="862"/>
      <c r="O73" s="862"/>
      <c r="P73" s="863"/>
      <c r="Q73" s="864">
        <v>2</v>
      </c>
      <c r="R73" s="819"/>
      <c r="S73" s="819"/>
      <c r="T73" s="819"/>
      <c r="U73" s="819"/>
      <c r="V73" s="819">
        <v>1</v>
      </c>
      <c r="W73" s="819"/>
      <c r="X73" s="819"/>
      <c r="Y73" s="819"/>
      <c r="Z73" s="819"/>
      <c r="AA73" s="819">
        <v>1</v>
      </c>
      <c r="AB73" s="819"/>
      <c r="AC73" s="819"/>
      <c r="AD73" s="819"/>
      <c r="AE73" s="819"/>
      <c r="AF73" s="819">
        <v>1</v>
      </c>
      <c r="AG73" s="819"/>
      <c r="AH73" s="819"/>
      <c r="AI73" s="819"/>
      <c r="AJ73" s="819"/>
      <c r="AK73" s="819" t="s">
        <v>573</v>
      </c>
      <c r="AL73" s="819"/>
      <c r="AM73" s="819"/>
      <c r="AN73" s="819"/>
      <c r="AO73" s="819"/>
      <c r="AP73" s="819" t="s">
        <v>573</v>
      </c>
      <c r="AQ73" s="819"/>
      <c r="AR73" s="819"/>
      <c r="AS73" s="819"/>
      <c r="AT73" s="819"/>
      <c r="AU73" s="819" t="s">
        <v>573</v>
      </c>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x14ac:dyDescent="0.15">
      <c r="A74" s="212">
        <v>7</v>
      </c>
      <c r="B74" s="861" t="s">
        <v>554</v>
      </c>
      <c r="C74" s="862"/>
      <c r="D74" s="862"/>
      <c r="E74" s="862"/>
      <c r="F74" s="862"/>
      <c r="G74" s="862"/>
      <c r="H74" s="862"/>
      <c r="I74" s="862"/>
      <c r="J74" s="862"/>
      <c r="K74" s="862"/>
      <c r="L74" s="862"/>
      <c r="M74" s="862"/>
      <c r="N74" s="862"/>
      <c r="O74" s="862"/>
      <c r="P74" s="863"/>
      <c r="Q74" s="864">
        <v>45</v>
      </c>
      <c r="R74" s="819"/>
      <c r="S74" s="819"/>
      <c r="T74" s="819"/>
      <c r="U74" s="819"/>
      <c r="V74" s="819">
        <v>40</v>
      </c>
      <c r="W74" s="819"/>
      <c r="X74" s="819"/>
      <c r="Y74" s="819"/>
      <c r="Z74" s="819"/>
      <c r="AA74" s="819">
        <v>6</v>
      </c>
      <c r="AB74" s="819"/>
      <c r="AC74" s="819"/>
      <c r="AD74" s="819"/>
      <c r="AE74" s="819"/>
      <c r="AF74" s="819">
        <v>6</v>
      </c>
      <c r="AG74" s="819"/>
      <c r="AH74" s="819"/>
      <c r="AI74" s="819"/>
      <c r="AJ74" s="819"/>
      <c r="AK74" s="819" t="s">
        <v>573</v>
      </c>
      <c r="AL74" s="819"/>
      <c r="AM74" s="819"/>
      <c r="AN74" s="819"/>
      <c r="AO74" s="819"/>
      <c r="AP74" s="819" t="s">
        <v>573</v>
      </c>
      <c r="AQ74" s="819"/>
      <c r="AR74" s="819"/>
      <c r="AS74" s="819"/>
      <c r="AT74" s="819"/>
      <c r="AU74" s="819" t="s">
        <v>575</v>
      </c>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x14ac:dyDescent="0.15">
      <c r="A75" s="212">
        <v>8</v>
      </c>
      <c r="B75" s="861" t="s">
        <v>555</v>
      </c>
      <c r="C75" s="862"/>
      <c r="D75" s="862"/>
      <c r="E75" s="862"/>
      <c r="F75" s="862"/>
      <c r="G75" s="862"/>
      <c r="H75" s="862"/>
      <c r="I75" s="862"/>
      <c r="J75" s="862"/>
      <c r="K75" s="862"/>
      <c r="L75" s="862"/>
      <c r="M75" s="862"/>
      <c r="N75" s="862"/>
      <c r="O75" s="862"/>
      <c r="P75" s="863"/>
      <c r="Q75" s="867">
        <v>144</v>
      </c>
      <c r="R75" s="868"/>
      <c r="S75" s="868"/>
      <c r="T75" s="868"/>
      <c r="U75" s="818"/>
      <c r="V75" s="869">
        <v>114</v>
      </c>
      <c r="W75" s="868"/>
      <c r="X75" s="868"/>
      <c r="Y75" s="868"/>
      <c r="Z75" s="818"/>
      <c r="AA75" s="869">
        <v>30</v>
      </c>
      <c r="AB75" s="868"/>
      <c r="AC75" s="868"/>
      <c r="AD75" s="868"/>
      <c r="AE75" s="818"/>
      <c r="AF75" s="869">
        <v>30</v>
      </c>
      <c r="AG75" s="868"/>
      <c r="AH75" s="868"/>
      <c r="AI75" s="868"/>
      <c r="AJ75" s="818"/>
      <c r="AK75" s="869" t="s">
        <v>573</v>
      </c>
      <c r="AL75" s="868"/>
      <c r="AM75" s="868"/>
      <c r="AN75" s="868"/>
      <c r="AO75" s="818"/>
      <c r="AP75" s="869" t="s">
        <v>573</v>
      </c>
      <c r="AQ75" s="868"/>
      <c r="AR75" s="868"/>
      <c r="AS75" s="868"/>
      <c r="AT75" s="818"/>
      <c r="AU75" s="869" t="s">
        <v>573</v>
      </c>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x14ac:dyDescent="0.15">
      <c r="A76" s="212">
        <v>9</v>
      </c>
      <c r="B76" s="861"/>
      <c r="C76" s="862"/>
      <c r="D76" s="862"/>
      <c r="E76" s="862"/>
      <c r="F76" s="862"/>
      <c r="G76" s="862"/>
      <c r="H76" s="862"/>
      <c r="I76" s="862"/>
      <c r="J76" s="862"/>
      <c r="K76" s="862"/>
      <c r="L76" s="862"/>
      <c r="M76" s="862"/>
      <c r="N76" s="862"/>
      <c r="O76" s="862"/>
      <c r="P76" s="863"/>
      <c r="Q76" s="867"/>
      <c r="R76" s="868"/>
      <c r="S76" s="868"/>
      <c r="T76" s="868"/>
      <c r="U76" s="818"/>
      <c r="V76" s="869"/>
      <c r="W76" s="868"/>
      <c r="X76" s="868"/>
      <c r="Y76" s="868"/>
      <c r="Z76" s="818"/>
      <c r="AA76" s="869"/>
      <c r="AB76" s="868"/>
      <c r="AC76" s="868"/>
      <c r="AD76" s="868"/>
      <c r="AE76" s="818"/>
      <c r="AF76" s="869"/>
      <c r="AG76" s="868"/>
      <c r="AH76" s="868"/>
      <c r="AI76" s="868"/>
      <c r="AJ76" s="818"/>
      <c r="AK76" s="869"/>
      <c r="AL76" s="868"/>
      <c r="AM76" s="868"/>
      <c r="AN76" s="868"/>
      <c r="AO76" s="818"/>
      <c r="AP76" s="869"/>
      <c r="AQ76" s="868"/>
      <c r="AR76" s="868"/>
      <c r="AS76" s="868"/>
      <c r="AT76" s="818"/>
      <c r="AU76" s="869"/>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x14ac:dyDescent="0.15">
      <c r="A77" s="212">
        <v>10</v>
      </c>
      <c r="B77" s="861"/>
      <c r="C77" s="862"/>
      <c r="D77" s="862"/>
      <c r="E77" s="862"/>
      <c r="F77" s="862"/>
      <c r="G77" s="862"/>
      <c r="H77" s="862"/>
      <c r="I77" s="862"/>
      <c r="J77" s="862"/>
      <c r="K77" s="862"/>
      <c r="L77" s="862"/>
      <c r="M77" s="862"/>
      <c r="N77" s="862"/>
      <c r="O77" s="862"/>
      <c r="P77" s="863"/>
      <c r="Q77" s="867"/>
      <c r="R77" s="868"/>
      <c r="S77" s="868"/>
      <c r="T77" s="868"/>
      <c r="U77" s="818"/>
      <c r="V77" s="869"/>
      <c r="W77" s="868"/>
      <c r="X77" s="868"/>
      <c r="Y77" s="868"/>
      <c r="Z77" s="818"/>
      <c r="AA77" s="869"/>
      <c r="AB77" s="868"/>
      <c r="AC77" s="868"/>
      <c r="AD77" s="868"/>
      <c r="AE77" s="818"/>
      <c r="AF77" s="869"/>
      <c r="AG77" s="868"/>
      <c r="AH77" s="868"/>
      <c r="AI77" s="868"/>
      <c r="AJ77" s="818"/>
      <c r="AK77" s="869"/>
      <c r="AL77" s="868"/>
      <c r="AM77" s="868"/>
      <c r="AN77" s="868"/>
      <c r="AO77" s="818"/>
      <c r="AP77" s="869"/>
      <c r="AQ77" s="868"/>
      <c r="AR77" s="868"/>
      <c r="AS77" s="868"/>
      <c r="AT77" s="818"/>
      <c r="AU77" s="869"/>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x14ac:dyDescent="0.15">
      <c r="A78" s="212">
        <v>11</v>
      </c>
      <c r="B78" s="861"/>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x14ac:dyDescent="0.15">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x14ac:dyDescent="0.15">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x14ac:dyDescent="0.15">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x14ac:dyDescent="0.15">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x14ac:dyDescent="0.15">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x14ac:dyDescent="0.15">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x14ac:dyDescent="0.15">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x14ac:dyDescent="0.15">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x14ac:dyDescent="0.15">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x14ac:dyDescent="0.2">
      <c r="A88" s="215" t="s">
        <v>366</v>
      </c>
      <c r="B88" s="778" t="s">
        <v>399</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10628</v>
      </c>
      <c r="AG88" s="830"/>
      <c r="AH88" s="830"/>
      <c r="AI88" s="830"/>
      <c r="AJ88" s="830"/>
      <c r="AK88" s="827"/>
      <c r="AL88" s="827"/>
      <c r="AM88" s="827"/>
      <c r="AN88" s="827"/>
      <c r="AO88" s="827"/>
      <c r="AP88" s="830" t="s">
        <v>573</v>
      </c>
      <c r="AQ88" s="830"/>
      <c r="AR88" s="830"/>
      <c r="AS88" s="830"/>
      <c r="AT88" s="830"/>
      <c r="AU88" s="830" t="s">
        <v>573</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778" t="s">
        <v>400</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1818</v>
      </c>
      <c r="CS102" s="838"/>
      <c r="CT102" s="838"/>
      <c r="CU102" s="838"/>
      <c r="CV102" s="881"/>
      <c r="CW102" s="880">
        <v>395</v>
      </c>
      <c r="CX102" s="838"/>
      <c r="CY102" s="838"/>
      <c r="CZ102" s="838"/>
      <c r="DA102" s="881"/>
      <c r="DB102" s="880">
        <v>1287</v>
      </c>
      <c r="DC102" s="838"/>
      <c r="DD102" s="838"/>
      <c r="DE102" s="838"/>
      <c r="DF102" s="881"/>
      <c r="DG102" s="880" t="s">
        <v>572</v>
      </c>
      <c r="DH102" s="838"/>
      <c r="DI102" s="838"/>
      <c r="DJ102" s="838"/>
      <c r="DK102" s="881"/>
      <c r="DL102" s="880">
        <v>253</v>
      </c>
      <c r="DM102" s="838"/>
      <c r="DN102" s="838"/>
      <c r="DO102" s="838"/>
      <c r="DP102" s="881"/>
      <c r="DQ102" s="880">
        <v>25</v>
      </c>
      <c r="DR102" s="838"/>
      <c r="DS102" s="838"/>
      <c r="DT102" s="838"/>
      <c r="DU102" s="881"/>
      <c r="DV102" s="906"/>
      <c r="DW102" s="907"/>
      <c r="DX102" s="907"/>
      <c r="DY102" s="907"/>
      <c r="DZ102" s="908"/>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401</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402</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1" t="s">
        <v>405</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406</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x14ac:dyDescent="0.15">
      <c r="A109" s="904" t="s">
        <v>407</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408</v>
      </c>
      <c r="AB109" s="883"/>
      <c r="AC109" s="883"/>
      <c r="AD109" s="883"/>
      <c r="AE109" s="884"/>
      <c r="AF109" s="882" t="s">
        <v>284</v>
      </c>
      <c r="AG109" s="883"/>
      <c r="AH109" s="883"/>
      <c r="AI109" s="883"/>
      <c r="AJ109" s="884"/>
      <c r="AK109" s="882" t="s">
        <v>283</v>
      </c>
      <c r="AL109" s="883"/>
      <c r="AM109" s="883"/>
      <c r="AN109" s="883"/>
      <c r="AO109" s="884"/>
      <c r="AP109" s="882" t="s">
        <v>409</v>
      </c>
      <c r="AQ109" s="883"/>
      <c r="AR109" s="883"/>
      <c r="AS109" s="883"/>
      <c r="AT109" s="885"/>
      <c r="AU109" s="904" t="s">
        <v>407</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408</v>
      </c>
      <c r="BR109" s="883"/>
      <c r="BS109" s="883"/>
      <c r="BT109" s="883"/>
      <c r="BU109" s="884"/>
      <c r="BV109" s="882" t="s">
        <v>284</v>
      </c>
      <c r="BW109" s="883"/>
      <c r="BX109" s="883"/>
      <c r="BY109" s="883"/>
      <c r="BZ109" s="884"/>
      <c r="CA109" s="882" t="s">
        <v>283</v>
      </c>
      <c r="CB109" s="883"/>
      <c r="CC109" s="883"/>
      <c r="CD109" s="883"/>
      <c r="CE109" s="884"/>
      <c r="CF109" s="905" t="s">
        <v>409</v>
      </c>
      <c r="CG109" s="905"/>
      <c r="CH109" s="905"/>
      <c r="CI109" s="905"/>
      <c r="CJ109" s="905"/>
      <c r="CK109" s="882" t="s">
        <v>410</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408</v>
      </c>
      <c r="DH109" s="883"/>
      <c r="DI109" s="883"/>
      <c r="DJ109" s="883"/>
      <c r="DK109" s="884"/>
      <c r="DL109" s="882" t="s">
        <v>284</v>
      </c>
      <c r="DM109" s="883"/>
      <c r="DN109" s="883"/>
      <c r="DO109" s="883"/>
      <c r="DP109" s="884"/>
      <c r="DQ109" s="882" t="s">
        <v>283</v>
      </c>
      <c r="DR109" s="883"/>
      <c r="DS109" s="883"/>
      <c r="DT109" s="883"/>
      <c r="DU109" s="884"/>
      <c r="DV109" s="882" t="s">
        <v>409</v>
      </c>
      <c r="DW109" s="883"/>
      <c r="DX109" s="883"/>
      <c r="DY109" s="883"/>
      <c r="DZ109" s="885"/>
    </row>
    <row r="110" spans="1:131" s="197" customFormat="1" ht="26.25" customHeight="1" x14ac:dyDescent="0.15">
      <c r="A110" s="886" t="s">
        <v>411</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13603184</v>
      </c>
      <c r="AB110" s="890"/>
      <c r="AC110" s="890"/>
      <c r="AD110" s="890"/>
      <c r="AE110" s="891"/>
      <c r="AF110" s="892">
        <v>13207598</v>
      </c>
      <c r="AG110" s="890"/>
      <c r="AH110" s="890"/>
      <c r="AI110" s="890"/>
      <c r="AJ110" s="891"/>
      <c r="AK110" s="892">
        <v>12455650</v>
      </c>
      <c r="AL110" s="890"/>
      <c r="AM110" s="890"/>
      <c r="AN110" s="890"/>
      <c r="AO110" s="891"/>
      <c r="AP110" s="893">
        <v>24.1</v>
      </c>
      <c r="AQ110" s="894"/>
      <c r="AR110" s="894"/>
      <c r="AS110" s="894"/>
      <c r="AT110" s="895"/>
      <c r="AU110" s="896" t="s">
        <v>60</v>
      </c>
      <c r="AV110" s="897"/>
      <c r="AW110" s="897"/>
      <c r="AX110" s="897"/>
      <c r="AY110" s="898"/>
      <c r="AZ110" s="940" t="s">
        <v>412</v>
      </c>
      <c r="BA110" s="887"/>
      <c r="BB110" s="887"/>
      <c r="BC110" s="887"/>
      <c r="BD110" s="887"/>
      <c r="BE110" s="887"/>
      <c r="BF110" s="887"/>
      <c r="BG110" s="887"/>
      <c r="BH110" s="887"/>
      <c r="BI110" s="887"/>
      <c r="BJ110" s="887"/>
      <c r="BK110" s="887"/>
      <c r="BL110" s="887"/>
      <c r="BM110" s="887"/>
      <c r="BN110" s="887"/>
      <c r="BO110" s="887"/>
      <c r="BP110" s="888"/>
      <c r="BQ110" s="926">
        <v>119967988</v>
      </c>
      <c r="BR110" s="927"/>
      <c r="BS110" s="927"/>
      <c r="BT110" s="927"/>
      <c r="BU110" s="927"/>
      <c r="BV110" s="927">
        <v>117388834</v>
      </c>
      <c r="BW110" s="927"/>
      <c r="BX110" s="927"/>
      <c r="BY110" s="927"/>
      <c r="BZ110" s="927"/>
      <c r="CA110" s="927">
        <v>113189463</v>
      </c>
      <c r="CB110" s="927"/>
      <c r="CC110" s="927"/>
      <c r="CD110" s="927"/>
      <c r="CE110" s="927"/>
      <c r="CF110" s="941">
        <v>219.1</v>
      </c>
      <c r="CG110" s="942"/>
      <c r="CH110" s="942"/>
      <c r="CI110" s="942"/>
      <c r="CJ110" s="942"/>
      <c r="CK110" s="943" t="s">
        <v>413</v>
      </c>
      <c r="CL110" s="944"/>
      <c r="CM110" s="923" t="s">
        <v>414</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415</v>
      </c>
      <c r="DH110" s="927"/>
      <c r="DI110" s="927"/>
      <c r="DJ110" s="927"/>
      <c r="DK110" s="927"/>
      <c r="DL110" s="927" t="s">
        <v>415</v>
      </c>
      <c r="DM110" s="927"/>
      <c r="DN110" s="927"/>
      <c r="DO110" s="927"/>
      <c r="DP110" s="927"/>
      <c r="DQ110" s="927" t="s">
        <v>415</v>
      </c>
      <c r="DR110" s="927"/>
      <c r="DS110" s="927"/>
      <c r="DT110" s="927"/>
      <c r="DU110" s="927"/>
      <c r="DV110" s="928" t="s">
        <v>415</v>
      </c>
      <c r="DW110" s="928"/>
      <c r="DX110" s="928"/>
      <c r="DY110" s="928"/>
      <c r="DZ110" s="929"/>
    </row>
    <row r="111" spans="1:131" s="197" customFormat="1" ht="26.25" customHeight="1" x14ac:dyDescent="0.15">
      <c r="A111" s="930" t="s">
        <v>416</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417</v>
      </c>
      <c r="AB111" s="934"/>
      <c r="AC111" s="934"/>
      <c r="AD111" s="934"/>
      <c r="AE111" s="935"/>
      <c r="AF111" s="936" t="s">
        <v>417</v>
      </c>
      <c r="AG111" s="934"/>
      <c r="AH111" s="934"/>
      <c r="AI111" s="934"/>
      <c r="AJ111" s="935"/>
      <c r="AK111" s="936" t="s">
        <v>417</v>
      </c>
      <c r="AL111" s="934"/>
      <c r="AM111" s="934"/>
      <c r="AN111" s="934"/>
      <c r="AO111" s="935"/>
      <c r="AP111" s="937" t="s">
        <v>417</v>
      </c>
      <c r="AQ111" s="938"/>
      <c r="AR111" s="938"/>
      <c r="AS111" s="938"/>
      <c r="AT111" s="939"/>
      <c r="AU111" s="899"/>
      <c r="AV111" s="900"/>
      <c r="AW111" s="900"/>
      <c r="AX111" s="900"/>
      <c r="AY111" s="901"/>
      <c r="AZ111" s="949" t="s">
        <v>418</v>
      </c>
      <c r="BA111" s="950"/>
      <c r="BB111" s="950"/>
      <c r="BC111" s="950"/>
      <c r="BD111" s="950"/>
      <c r="BE111" s="950"/>
      <c r="BF111" s="950"/>
      <c r="BG111" s="950"/>
      <c r="BH111" s="950"/>
      <c r="BI111" s="950"/>
      <c r="BJ111" s="950"/>
      <c r="BK111" s="950"/>
      <c r="BL111" s="950"/>
      <c r="BM111" s="950"/>
      <c r="BN111" s="950"/>
      <c r="BO111" s="950"/>
      <c r="BP111" s="951"/>
      <c r="BQ111" s="919">
        <v>850967</v>
      </c>
      <c r="BR111" s="920"/>
      <c r="BS111" s="920"/>
      <c r="BT111" s="920"/>
      <c r="BU111" s="920"/>
      <c r="BV111" s="920">
        <v>318978</v>
      </c>
      <c r="BW111" s="920"/>
      <c r="BX111" s="920"/>
      <c r="BY111" s="920"/>
      <c r="BZ111" s="920"/>
      <c r="CA111" s="920">
        <v>1400</v>
      </c>
      <c r="CB111" s="920"/>
      <c r="CC111" s="920"/>
      <c r="CD111" s="920"/>
      <c r="CE111" s="920"/>
      <c r="CF111" s="914">
        <v>0</v>
      </c>
      <c r="CG111" s="915"/>
      <c r="CH111" s="915"/>
      <c r="CI111" s="915"/>
      <c r="CJ111" s="915"/>
      <c r="CK111" s="945"/>
      <c r="CL111" s="946"/>
      <c r="CM111" s="916" t="s">
        <v>419</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415</v>
      </c>
      <c r="DH111" s="920"/>
      <c r="DI111" s="920"/>
      <c r="DJ111" s="920"/>
      <c r="DK111" s="920"/>
      <c r="DL111" s="920" t="s">
        <v>415</v>
      </c>
      <c r="DM111" s="920"/>
      <c r="DN111" s="920"/>
      <c r="DO111" s="920"/>
      <c r="DP111" s="920"/>
      <c r="DQ111" s="920" t="s">
        <v>415</v>
      </c>
      <c r="DR111" s="920"/>
      <c r="DS111" s="920"/>
      <c r="DT111" s="920"/>
      <c r="DU111" s="920"/>
      <c r="DV111" s="921" t="s">
        <v>415</v>
      </c>
      <c r="DW111" s="921"/>
      <c r="DX111" s="921"/>
      <c r="DY111" s="921"/>
      <c r="DZ111" s="922"/>
    </row>
    <row r="112" spans="1:131" s="197" customFormat="1" ht="26.25" customHeight="1" x14ac:dyDescent="0.15">
      <c r="A112" s="952" t="s">
        <v>420</v>
      </c>
      <c r="B112" s="953"/>
      <c r="C112" s="950" t="s">
        <v>421</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v>103333</v>
      </c>
      <c r="AB112" s="959"/>
      <c r="AC112" s="959"/>
      <c r="AD112" s="959"/>
      <c r="AE112" s="960"/>
      <c r="AF112" s="961">
        <v>123333</v>
      </c>
      <c r="AG112" s="959"/>
      <c r="AH112" s="959"/>
      <c r="AI112" s="959"/>
      <c r="AJ112" s="960"/>
      <c r="AK112" s="961">
        <v>143333</v>
      </c>
      <c r="AL112" s="959"/>
      <c r="AM112" s="959"/>
      <c r="AN112" s="959"/>
      <c r="AO112" s="960"/>
      <c r="AP112" s="962">
        <v>0.3</v>
      </c>
      <c r="AQ112" s="963"/>
      <c r="AR112" s="963"/>
      <c r="AS112" s="963"/>
      <c r="AT112" s="964"/>
      <c r="AU112" s="899"/>
      <c r="AV112" s="900"/>
      <c r="AW112" s="900"/>
      <c r="AX112" s="900"/>
      <c r="AY112" s="901"/>
      <c r="AZ112" s="949" t="s">
        <v>422</v>
      </c>
      <c r="BA112" s="950"/>
      <c r="BB112" s="950"/>
      <c r="BC112" s="950"/>
      <c r="BD112" s="950"/>
      <c r="BE112" s="950"/>
      <c r="BF112" s="950"/>
      <c r="BG112" s="950"/>
      <c r="BH112" s="950"/>
      <c r="BI112" s="950"/>
      <c r="BJ112" s="950"/>
      <c r="BK112" s="950"/>
      <c r="BL112" s="950"/>
      <c r="BM112" s="950"/>
      <c r="BN112" s="950"/>
      <c r="BO112" s="950"/>
      <c r="BP112" s="951"/>
      <c r="BQ112" s="919">
        <v>29837830</v>
      </c>
      <c r="BR112" s="920"/>
      <c r="BS112" s="920"/>
      <c r="BT112" s="920"/>
      <c r="BU112" s="920"/>
      <c r="BV112" s="920">
        <v>28003049</v>
      </c>
      <c r="BW112" s="920"/>
      <c r="BX112" s="920"/>
      <c r="BY112" s="920"/>
      <c r="BZ112" s="920"/>
      <c r="CA112" s="920">
        <v>28181094</v>
      </c>
      <c r="CB112" s="920"/>
      <c r="CC112" s="920"/>
      <c r="CD112" s="920"/>
      <c r="CE112" s="920"/>
      <c r="CF112" s="914">
        <v>54.5</v>
      </c>
      <c r="CG112" s="915"/>
      <c r="CH112" s="915"/>
      <c r="CI112" s="915"/>
      <c r="CJ112" s="915"/>
      <c r="CK112" s="945"/>
      <c r="CL112" s="946"/>
      <c r="CM112" s="916" t="s">
        <v>423</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424</v>
      </c>
      <c r="DH112" s="920"/>
      <c r="DI112" s="920"/>
      <c r="DJ112" s="920"/>
      <c r="DK112" s="920"/>
      <c r="DL112" s="920" t="s">
        <v>424</v>
      </c>
      <c r="DM112" s="920"/>
      <c r="DN112" s="920"/>
      <c r="DO112" s="920"/>
      <c r="DP112" s="920"/>
      <c r="DQ112" s="920" t="s">
        <v>424</v>
      </c>
      <c r="DR112" s="920"/>
      <c r="DS112" s="920"/>
      <c r="DT112" s="920"/>
      <c r="DU112" s="920"/>
      <c r="DV112" s="921" t="s">
        <v>424</v>
      </c>
      <c r="DW112" s="921"/>
      <c r="DX112" s="921"/>
      <c r="DY112" s="921"/>
      <c r="DZ112" s="922"/>
    </row>
    <row r="113" spans="1:130" s="197" customFormat="1" ht="26.25" customHeight="1" x14ac:dyDescent="0.15">
      <c r="A113" s="954"/>
      <c r="B113" s="955"/>
      <c r="C113" s="950" t="s">
        <v>425</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2608971</v>
      </c>
      <c r="AB113" s="934"/>
      <c r="AC113" s="934"/>
      <c r="AD113" s="934"/>
      <c r="AE113" s="935"/>
      <c r="AF113" s="936">
        <v>2784530</v>
      </c>
      <c r="AG113" s="934"/>
      <c r="AH113" s="934"/>
      <c r="AI113" s="934"/>
      <c r="AJ113" s="935"/>
      <c r="AK113" s="936">
        <v>2829540</v>
      </c>
      <c r="AL113" s="934"/>
      <c r="AM113" s="934"/>
      <c r="AN113" s="934"/>
      <c r="AO113" s="935"/>
      <c r="AP113" s="937">
        <v>5.5</v>
      </c>
      <c r="AQ113" s="938"/>
      <c r="AR113" s="938"/>
      <c r="AS113" s="938"/>
      <c r="AT113" s="939"/>
      <c r="AU113" s="899"/>
      <c r="AV113" s="900"/>
      <c r="AW113" s="900"/>
      <c r="AX113" s="900"/>
      <c r="AY113" s="901"/>
      <c r="AZ113" s="949" t="s">
        <v>426</v>
      </c>
      <c r="BA113" s="950"/>
      <c r="BB113" s="950"/>
      <c r="BC113" s="950"/>
      <c r="BD113" s="950"/>
      <c r="BE113" s="950"/>
      <c r="BF113" s="950"/>
      <c r="BG113" s="950"/>
      <c r="BH113" s="950"/>
      <c r="BI113" s="950"/>
      <c r="BJ113" s="950"/>
      <c r="BK113" s="950"/>
      <c r="BL113" s="950"/>
      <c r="BM113" s="950"/>
      <c r="BN113" s="950"/>
      <c r="BO113" s="950"/>
      <c r="BP113" s="951"/>
      <c r="BQ113" s="919" t="s">
        <v>424</v>
      </c>
      <c r="BR113" s="920"/>
      <c r="BS113" s="920"/>
      <c r="BT113" s="920"/>
      <c r="BU113" s="920"/>
      <c r="BV113" s="920" t="s">
        <v>424</v>
      </c>
      <c r="BW113" s="920"/>
      <c r="BX113" s="920"/>
      <c r="BY113" s="920"/>
      <c r="BZ113" s="920"/>
      <c r="CA113" s="920" t="s">
        <v>424</v>
      </c>
      <c r="CB113" s="920"/>
      <c r="CC113" s="920"/>
      <c r="CD113" s="920"/>
      <c r="CE113" s="920"/>
      <c r="CF113" s="914" t="s">
        <v>424</v>
      </c>
      <c r="CG113" s="915"/>
      <c r="CH113" s="915"/>
      <c r="CI113" s="915"/>
      <c r="CJ113" s="915"/>
      <c r="CK113" s="945"/>
      <c r="CL113" s="946"/>
      <c r="CM113" s="916" t="s">
        <v>427</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424</v>
      </c>
      <c r="DH113" s="959"/>
      <c r="DI113" s="959"/>
      <c r="DJ113" s="959"/>
      <c r="DK113" s="960"/>
      <c r="DL113" s="961" t="s">
        <v>424</v>
      </c>
      <c r="DM113" s="959"/>
      <c r="DN113" s="959"/>
      <c r="DO113" s="959"/>
      <c r="DP113" s="960"/>
      <c r="DQ113" s="961" t="s">
        <v>424</v>
      </c>
      <c r="DR113" s="959"/>
      <c r="DS113" s="959"/>
      <c r="DT113" s="959"/>
      <c r="DU113" s="960"/>
      <c r="DV113" s="962" t="s">
        <v>424</v>
      </c>
      <c r="DW113" s="963"/>
      <c r="DX113" s="963"/>
      <c r="DY113" s="963"/>
      <c r="DZ113" s="964"/>
    </row>
    <row r="114" spans="1:130" s="197" customFormat="1" ht="26.25" customHeight="1" x14ac:dyDescent="0.15">
      <c r="A114" s="954"/>
      <c r="B114" s="955"/>
      <c r="C114" s="950" t="s">
        <v>428</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t="s">
        <v>424</v>
      </c>
      <c r="AB114" s="959"/>
      <c r="AC114" s="959"/>
      <c r="AD114" s="959"/>
      <c r="AE114" s="960"/>
      <c r="AF114" s="961" t="s">
        <v>424</v>
      </c>
      <c r="AG114" s="959"/>
      <c r="AH114" s="959"/>
      <c r="AI114" s="959"/>
      <c r="AJ114" s="960"/>
      <c r="AK114" s="961" t="s">
        <v>424</v>
      </c>
      <c r="AL114" s="959"/>
      <c r="AM114" s="959"/>
      <c r="AN114" s="959"/>
      <c r="AO114" s="960"/>
      <c r="AP114" s="962" t="s">
        <v>424</v>
      </c>
      <c r="AQ114" s="963"/>
      <c r="AR114" s="963"/>
      <c r="AS114" s="963"/>
      <c r="AT114" s="964"/>
      <c r="AU114" s="899"/>
      <c r="AV114" s="900"/>
      <c r="AW114" s="900"/>
      <c r="AX114" s="900"/>
      <c r="AY114" s="901"/>
      <c r="AZ114" s="949" t="s">
        <v>429</v>
      </c>
      <c r="BA114" s="950"/>
      <c r="BB114" s="950"/>
      <c r="BC114" s="950"/>
      <c r="BD114" s="950"/>
      <c r="BE114" s="950"/>
      <c r="BF114" s="950"/>
      <c r="BG114" s="950"/>
      <c r="BH114" s="950"/>
      <c r="BI114" s="950"/>
      <c r="BJ114" s="950"/>
      <c r="BK114" s="950"/>
      <c r="BL114" s="950"/>
      <c r="BM114" s="950"/>
      <c r="BN114" s="950"/>
      <c r="BO114" s="950"/>
      <c r="BP114" s="951"/>
      <c r="BQ114" s="919">
        <v>17456215</v>
      </c>
      <c r="BR114" s="920"/>
      <c r="BS114" s="920"/>
      <c r="BT114" s="920"/>
      <c r="BU114" s="920"/>
      <c r="BV114" s="920">
        <v>16117129</v>
      </c>
      <c r="BW114" s="920"/>
      <c r="BX114" s="920"/>
      <c r="BY114" s="920"/>
      <c r="BZ114" s="920"/>
      <c r="CA114" s="920">
        <v>16443061</v>
      </c>
      <c r="CB114" s="920"/>
      <c r="CC114" s="920"/>
      <c r="CD114" s="920"/>
      <c r="CE114" s="920"/>
      <c r="CF114" s="914">
        <v>31.8</v>
      </c>
      <c r="CG114" s="915"/>
      <c r="CH114" s="915"/>
      <c r="CI114" s="915"/>
      <c r="CJ114" s="915"/>
      <c r="CK114" s="945"/>
      <c r="CL114" s="946"/>
      <c r="CM114" s="916" t="s">
        <v>430</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424</v>
      </c>
      <c r="DH114" s="959"/>
      <c r="DI114" s="959"/>
      <c r="DJ114" s="959"/>
      <c r="DK114" s="960"/>
      <c r="DL114" s="961" t="s">
        <v>424</v>
      </c>
      <c r="DM114" s="959"/>
      <c r="DN114" s="959"/>
      <c r="DO114" s="959"/>
      <c r="DP114" s="960"/>
      <c r="DQ114" s="961" t="s">
        <v>424</v>
      </c>
      <c r="DR114" s="959"/>
      <c r="DS114" s="959"/>
      <c r="DT114" s="959"/>
      <c r="DU114" s="960"/>
      <c r="DV114" s="962" t="s">
        <v>424</v>
      </c>
      <c r="DW114" s="963"/>
      <c r="DX114" s="963"/>
      <c r="DY114" s="963"/>
      <c r="DZ114" s="964"/>
    </row>
    <row r="115" spans="1:130" s="197" customFormat="1" ht="26.25" customHeight="1" x14ac:dyDescent="0.15">
      <c r="A115" s="954"/>
      <c r="B115" s="955"/>
      <c r="C115" s="950" t="s">
        <v>431</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790094</v>
      </c>
      <c r="AB115" s="934"/>
      <c r="AC115" s="934"/>
      <c r="AD115" s="934"/>
      <c r="AE115" s="935"/>
      <c r="AF115" s="936">
        <v>581672</v>
      </c>
      <c r="AG115" s="934"/>
      <c r="AH115" s="934"/>
      <c r="AI115" s="934"/>
      <c r="AJ115" s="935"/>
      <c r="AK115" s="936">
        <v>281015</v>
      </c>
      <c r="AL115" s="934"/>
      <c r="AM115" s="934"/>
      <c r="AN115" s="934"/>
      <c r="AO115" s="935"/>
      <c r="AP115" s="937">
        <v>0.5</v>
      </c>
      <c r="AQ115" s="938"/>
      <c r="AR115" s="938"/>
      <c r="AS115" s="938"/>
      <c r="AT115" s="939"/>
      <c r="AU115" s="899"/>
      <c r="AV115" s="900"/>
      <c r="AW115" s="900"/>
      <c r="AX115" s="900"/>
      <c r="AY115" s="901"/>
      <c r="AZ115" s="949" t="s">
        <v>432</v>
      </c>
      <c r="BA115" s="950"/>
      <c r="BB115" s="950"/>
      <c r="BC115" s="950"/>
      <c r="BD115" s="950"/>
      <c r="BE115" s="950"/>
      <c r="BF115" s="950"/>
      <c r="BG115" s="950"/>
      <c r="BH115" s="950"/>
      <c r="BI115" s="950"/>
      <c r="BJ115" s="950"/>
      <c r="BK115" s="950"/>
      <c r="BL115" s="950"/>
      <c r="BM115" s="950"/>
      <c r="BN115" s="950"/>
      <c r="BO115" s="950"/>
      <c r="BP115" s="951"/>
      <c r="BQ115" s="919">
        <v>119058</v>
      </c>
      <c r="BR115" s="920"/>
      <c r="BS115" s="920"/>
      <c r="BT115" s="920"/>
      <c r="BU115" s="920"/>
      <c r="BV115" s="920">
        <v>124859</v>
      </c>
      <c r="BW115" s="920"/>
      <c r="BX115" s="920"/>
      <c r="BY115" s="920"/>
      <c r="BZ115" s="920"/>
      <c r="CA115" s="920">
        <v>76913</v>
      </c>
      <c r="CB115" s="920"/>
      <c r="CC115" s="920"/>
      <c r="CD115" s="920"/>
      <c r="CE115" s="920"/>
      <c r="CF115" s="914">
        <v>0.1</v>
      </c>
      <c r="CG115" s="915"/>
      <c r="CH115" s="915"/>
      <c r="CI115" s="915"/>
      <c r="CJ115" s="915"/>
      <c r="CK115" s="945"/>
      <c r="CL115" s="946"/>
      <c r="CM115" s="949" t="s">
        <v>433</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v>797325</v>
      </c>
      <c r="DH115" s="959"/>
      <c r="DI115" s="959"/>
      <c r="DJ115" s="959"/>
      <c r="DK115" s="960"/>
      <c r="DL115" s="961">
        <v>306005</v>
      </c>
      <c r="DM115" s="959"/>
      <c r="DN115" s="959"/>
      <c r="DO115" s="959"/>
      <c r="DP115" s="960"/>
      <c r="DQ115" s="961" t="s">
        <v>424</v>
      </c>
      <c r="DR115" s="959"/>
      <c r="DS115" s="959"/>
      <c r="DT115" s="959"/>
      <c r="DU115" s="960"/>
      <c r="DV115" s="962" t="s">
        <v>424</v>
      </c>
      <c r="DW115" s="963"/>
      <c r="DX115" s="963"/>
      <c r="DY115" s="963"/>
      <c r="DZ115" s="964"/>
    </row>
    <row r="116" spans="1:130" s="197" customFormat="1" ht="26.25" customHeight="1" x14ac:dyDescent="0.15">
      <c r="A116" s="956"/>
      <c r="B116" s="957"/>
      <c r="C116" s="971" t="s">
        <v>434</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v>1147</v>
      </c>
      <c r="AB116" s="959"/>
      <c r="AC116" s="959"/>
      <c r="AD116" s="959"/>
      <c r="AE116" s="960"/>
      <c r="AF116" s="961">
        <v>1245</v>
      </c>
      <c r="AG116" s="959"/>
      <c r="AH116" s="959"/>
      <c r="AI116" s="959"/>
      <c r="AJ116" s="960"/>
      <c r="AK116" s="961">
        <v>81</v>
      </c>
      <c r="AL116" s="959"/>
      <c r="AM116" s="959"/>
      <c r="AN116" s="959"/>
      <c r="AO116" s="960"/>
      <c r="AP116" s="962">
        <v>0</v>
      </c>
      <c r="AQ116" s="963"/>
      <c r="AR116" s="963"/>
      <c r="AS116" s="963"/>
      <c r="AT116" s="964"/>
      <c r="AU116" s="899"/>
      <c r="AV116" s="900"/>
      <c r="AW116" s="900"/>
      <c r="AX116" s="900"/>
      <c r="AY116" s="901"/>
      <c r="AZ116" s="949" t="s">
        <v>435</v>
      </c>
      <c r="BA116" s="950"/>
      <c r="BB116" s="950"/>
      <c r="BC116" s="950"/>
      <c r="BD116" s="950"/>
      <c r="BE116" s="950"/>
      <c r="BF116" s="950"/>
      <c r="BG116" s="950"/>
      <c r="BH116" s="950"/>
      <c r="BI116" s="950"/>
      <c r="BJ116" s="950"/>
      <c r="BK116" s="950"/>
      <c r="BL116" s="950"/>
      <c r="BM116" s="950"/>
      <c r="BN116" s="950"/>
      <c r="BO116" s="950"/>
      <c r="BP116" s="951"/>
      <c r="BQ116" s="919" t="s">
        <v>424</v>
      </c>
      <c r="BR116" s="920"/>
      <c r="BS116" s="920"/>
      <c r="BT116" s="920"/>
      <c r="BU116" s="920"/>
      <c r="BV116" s="920" t="s">
        <v>424</v>
      </c>
      <c r="BW116" s="920"/>
      <c r="BX116" s="920"/>
      <c r="BY116" s="920"/>
      <c r="BZ116" s="920"/>
      <c r="CA116" s="920" t="s">
        <v>424</v>
      </c>
      <c r="CB116" s="920"/>
      <c r="CC116" s="920"/>
      <c r="CD116" s="920"/>
      <c r="CE116" s="920"/>
      <c r="CF116" s="914" t="s">
        <v>424</v>
      </c>
      <c r="CG116" s="915"/>
      <c r="CH116" s="915"/>
      <c r="CI116" s="915"/>
      <c r="CJ116" s="915"/>
      <c r="CK116" s="945"/>
      <c r="CL116" s="946"/>
      <c r="CM116" s="916" t="s">
        <v>436</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424</v>
      </c>
      <c r="DH116" s="959"/>
      <c r="DI116" s="959"/>
      <c r="DJ116" s="959"/>
      <c r="DK116" s="960"/>
      <c r="DL116" s="961" t="s">
        <v>424</v>
      </c>
      <c r="DM116" s="959"/>
      <c r="DN116" s="959"/>
      <c r="DO116" s="959"/>
      <c r="DP116" s="960"/>
      <c r="DQ116" s="961" t="s">
        <v>424</v>
      </c>
      <c r="DR116" s="959"/>
      <c r="DS116" s="959"/>
      <c r="DT116" s="959"/>
      <c r="DU116" s="960"/>
      <c r="DV116" s="962" t="s">
        <v>424</v>
      </c>
      <c r="DW116" s="963"/>
      <c r="DX116" s="963"/>
      <c r="DY116" s="963"/>
      <c r="DZ116" s="964"/>
    </row>
    <row r="117" spans="1:130" s="197" customFormat="1" ht="26.25" customHeight="1" x14ac:dyDescent="0.15">
      <c r="A117" s="904" t="s">
        <v>167</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437</v>
      </c>
      <c r="Z117" s="884"/>
      <c r="AA117" s="996">
        <v>17106729</v>
      </c>
      <c r="AB117" s="966"/>
      <c r="AC117" s="966"/>
      <c r="AD117" s="966"/>
      <c r="AE117" s="967"/>
      <c r="AF117" s="965">
        <v>16698378</v>
      </c>
      <c r="AG117" s="966"/>
      <c r="AH117" s="966"/>
      <c r="AI117" s="966"/>
      <c r="AJ117" s="967"/>
      <c r="AK117" s="965">
        <v>15709619</v>
      </c>
      <c r="AL117" s="966"/>
      <c r="AM117" s="966"/>
      <c r="AN117" s="966"/>
      <c r="AO117" s="967"/>
      <c r="AP117" s="968"/>
      <c r="AQ117" s="969"/>
      <c r="AR117" s="969"/>
      <c r="AS117" s="969"/>
      <c r="AT117" s="970"/>
      <c r="AU117" s="899"/>
      <c r="AV117" s="900"/>
      <c r="AW117" s="900"/>
      <c r="AX117" s="900"/>
      <c r="AY117" s="901"/>
      <c r="AZ117" s="995" t="s">
        <v>438</v>
      </c>
      <c r="BA117" s="971"/>
      <c r="BB117" s="971"/>
      <c r="BC117" s="971"/>
      <c r="BD117" s="971"/>
      <c r="BE117" s="971"/>
      <c r="BF117" s="971"/>
      <c r="BG117" s="971"/>
      <c r="BH117" s="971"/>
      <c r="BI117" s="971"/>
      <c r="BJ117" s="971"/>
      <c r="BK117" s="971"/>
      <c r="BL117" s="971"/>
      <c r="BM117" s="971"/>
      <c r="BN117" s="971"/>
      <c r="BO117" s="971"/>
      <c r="BP117" s="972"/>
      <c r="BQ117" s="985" t="s">
        <v>108</v>
      </c>
      <c r="BR117" s="986"/>
      <c r="BS117" s="986"/>
      <c r="BT117" s="986"/>
      <c r="BU117" s="986"/>
      <c r="BV117" s="986" t="s">
        <v>108</v>
      </c>
      <c r="BW117" s="986"/>
      <c r="BX117" s="986"/>
      <c r="BY117" s="986"/>
      <c r="BZ117" s="986"/>
      <c r="CA117" s="986" t="s">
        <v>108</v>
      </c>
      <c r="CB117" s="986"/>
      <c r="CC117" s="986"/>
      <c r="CD117" s="986"/>
      <c r="CE117" s="986"/>
      <c r="CF117" s="914" t="s">
        <v>108</v>
      </c>
      <c r="CG117" s="915"/>
      <c r="CH117" s="915"/>
      <c r="CI117" s="915"/>
      <c r="CJ117" s="915"/>
      <c r="CK117" s="945"/>
      <c r="CL117" s="946"/>
      <c r="CM117" s="916" t="s">
        <v>439</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108</v>
      </c>
      <c r="DH117" s="959"/>
      <c r="DI117" s="959"/>
      <c r="DJ117" s="959"/>
      <c r="DK117" s="960"/>
      <c r="DL117" s="961" t="s">
        <v>108</v>
      </c>
      <c r="DM117" s="959"/>
      <c r="DN117" s="959"/>
      <c r="DO117" s="959"/>
      <c r="DP117" s="960"/>
      <c r="DQ117" s="961" t="s">
        <v>108</v>
      </c>
      <c r="DR117" s="959"/>
      <c r="DS117" s="959"/>
      <c r="DT117" s="959"/>
      <c r="DU117" s="960"/>
      <c r="DV117" s="962" t="s">
        <v>108</v>
      </c>
      <c r="DW117" s="963"/>
      <c r="DX117" s="963"/>
      <c r="DY117" s="963"/>
      <c r="DZ117" s="964"/>
    </row>
    <row r="118" spans="1:130" s="197" customFormat="1" ht="26.25" customHeight="1" x14ac:dyDescent="0.15">
      <c r="A118" s="904" t="s">
        <v>410</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408</v>
      </c>
      <c r="AB118" s="883"/>
      <c r="AC118" s="883"/>
      <c r="AD118" s="883"/>
      <c r="AE118" s="884"/>
      <c r="AF118" s="882" t="s">
        <v>284</v>
      </c>
      <c r="AG118" s="883"/>
      <c r="AH118" s="883"/>
      <c r="AI118" s="883"/>
      <c r="AJ118" s="884"/>
      <c r="AK118" s="882" t="s">
        <v>283</v>
      </c>
      <c r="AL118" s="883"/>
      <c r="AM118" s="883"/>
      <c r="AN118" s="883"/>
      <c r="AO118" s="884"/>
      <c r="AP118" s="990" t="s">
        <v>409</v>
      </c>
      <c r="AQ118" s="991"/>
      <c r="AR118" s="991"/>
      <c r="AS118" s="991"/>
      <c r="AT118" s="992"/>
      <c r="AU118" s="902"/>
      <c r="AV118" s="903"/>
      <c r="AW118" s="903"/>
      <c r="AX118" s="903"/>
      <c r="AY118" s="903"/>
      <c r="AZ118" s="228" t="s">
        <v>167</v>
      </c>
      <c r="BA118" s="228"/>
      <c r="BB118" s="228"/>
      <c r="BC118" s="228"/>
      <c r="BD118" s="228"/>
      <c r="BE118" s="228"/>
      <c r="BF118" s="228"/>
      <c r="BG118" s="228"/>
      <c r="BH118" s="228"/>
      <c r="BI118" s="228"/>
      <c r="BJ118" s="228"/>
      <c r="BK118" s="228"/>
      <c r="BL118" s="228"/>
      <c r="BM118" s="228"/>
      <c r="BN118" s="228"/>
      <c r="BO118" s="993" t="s">
        <v>440</v>
      </c>
      <c r="BP118" s="994"/>
      <c r="BQ118" s="985">
        <v>168232058</v>
      </c>
      <c r="BR118" s="986"/>
      <c r="BS118" s="986"/>
      <c r="BT118" s="986"/>
      <c r="BU118" s="986"/>
      <c r="BV118" s="986">
        <v>161952849</v>
      </c>
      <c r="BW118" s="986"/>
      <c r="BX118" s="986"/>
      <c r="BY118" s="986"/>
      <c r="BZ118" s="986"/>
      <c r="CA118" s="986">
        <v>157891931</v>
      </c>
      <c r="CB118" s="986"/>
      <c r="CC118" s="986"/>
      <c r="CD118" s="986"/>
      <c r="CE118" s="986"/>
      <c r="CF118" s="987"/>
      <c r="CG118" s="988"/>
      <c r="CH118" s="988"/>
      <c r="CI118" s="988"/>
      <c r="CJ118" s="989"/>
      <c r="CK118" s="945"/>
      <c r="CL118" s="946"/>
      <c r="CM118" s="916" t="s">
        <v>441</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108</v>
      </c>
      <c r="DH118" s="959"/>
      <c r="DI118" s="959"/>
      <c r="DJ118" s="959"/>
      <c r="DK118" s="960"/>
      <c r="DL118" s="961" t="s">
        <v>108</v>
      </c>
      <c r="DM118" s="959"/>
      <c r="DN118" s="959"/>
      <c r="DO118" s="959"/>
      <c r="DP118" s="960"/>
      <c r="DQ118" s="961" t="s">
        <v>108</v>
      </c>
      <c r="DR118" s="959"/>
      <c r="DS118" s="959"/>
      <c r="DT118" s="959"/>
      <c r="DU118" s="960"/>
      <c r="DV118" s="962" t="s">
        <v>108</v>
      </c>
      <c r="DW118" s="963"/>
      <c r="DX118" s="963"/>
      <c r="DY118" s="963"/>
      <c r="DZ118" s="964"/>
    </row>
    <row r="119" spans="1:130" s="197" customFormat="1" ht="26.25" customHeight="1" x14ac:dyDescent="0.15">
      <c r="A119" s="974" t="s">
        <v>413</v>
      </c>
      <c r="B119" s="944"/>
      <c r="C119" s="923" t="s">
        <v>414</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108</v>
      </c>
      <c r="AB119" s="890"/>
      <c r="AC119" s="890"/>
      <c r="AD119" s="890"/>
      <c r="AE119" s="891"/>
      <c r="AF119" s="892" t="s">
        <v>108</v>
      </c>
      <c r="AG119" s="890"/>
      <c r="AH119" s="890"/>
      <c r="AI119" s="890"/>
      <c r="AJ119" s="891"/>
      <c r="AK119" s="892" t="s">
        <v>108</v>
      </c>
      <c r="AL119" s="890"/>
      <c r="AM119" s="890"/>
      <c r="AN119" s="890"/>
      <c r="AO119" s="891"/>
      <c r="AP119" s="893" t="s">
        <v>108</v>
      </c>
      <c r="AQ119" s="894"/>
      <c r="AR119" s="894"/>
      <c r="AS119" s="894"/>
      <c r="AT119" s="895"/>
      <c r="AU119" s="977" t="s">
        <v>442</v>
      </c>
      <c r="AV119" s="978"/>
      <c r="AW119" s="978"/>
      <c r="AX119" s="978"/>
      <c r="AY119" s="979"/>
      <c r="AZ119" s="940" t="s">
        <v>443</v>
      </c>
      <c r="BA119" s="887"/>
      <c r="BB119" s="887"/>
      <c r="BC119" s="887"/>
      <c r="BD119" s="887"/>
      <c r="BE119" s="887"/>
      <c r="BF119" s="887"/>
      <c r="BG119" s="887"/>
      <c r="BH119" s="887"/>
      <c r="BI119" s="887"/>
      <c r="BJ119" s="887"/>
      <c r="BK119" s="887"/>
      <c r="BL119" s="887"/>
      <c r="BM119" s="887"/>
      <c r="BN119" s="887"/>
      <c r="BO119" s="887"/>
      <c r="BP119" s="888"/>
      <c r="BQ119" s="926">
        <v>21026820</v>
      </c>
      <c r="BR119" s="927"/>
      <c r="BS119" s="927"/>
      <c r="BT119" s="927"/>
      <c r="BU119" s="927"/>
      <c r="BV119" s="927">
        <v>21197104</v>
      </c>
      <c r="BW119" s="927"/>
      <c r="BX119" s="927"/>
      <c r="BY119" s="927"/>
      <c r="BZ119" s="927"/>
      <c r="CA119" s="927">
        <v>23647703</v>
      </c>
      <c r="CB119" s="927"/>
      <c r="CC119" s="927"/>
      <c r="CD119" s="927"/>
      <c r="CE119" s="927"/>
      <c r="CF119" s="941">
        <v>45.8</v>
      </c>
      <c r="CG119" s="942"/>
      <c r="CH119" s="942"/>
      <c r="CI119" s="942"/>
      <c r="CJ119" s="942"/>
      <c r="CK119" s="947"/>
      <c r="CL119" s="948"/>
      <c r="CM119" s="1004" t="s">
        <v>444</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v>53642</v>
      </c>
      <c r="DH119" s="998"/>
      <c r="DI119" s="998"/>
      <c r="DJ119" s="998"/>
      <c r="DK119" s="999"/>
      <c r="DL119" s="1000">
        <v>12973</v>
      </c>
      <c r="DM119" s="998"/>
      <c r="DN119" s="998"/>
      <c r="DO119" s="998"/>
      <c r="DP119" s="999"/>
      <c r="DQ119" s="1000">
        <v>1400</v>
      </c>
      <c r="DR119" s="998"/>
      <c r="DS119" s="998"/>
      <c r="DT119" s="998"/>
      <c r="DU119" s="999"/>
      <c r="DV119" s="1001">
        <v>0</v>
      </c>
      <c r="DW119" s="1002"/>
      <c r="DX119" s="1002"/>
      <c r="DY119" s="1002"/>
      <c r="DZ119" s="1003"/>
    </row>
    <row r="120" spans="1:130" s="197" customFormat="1" ht="26.25" customHeight="1" x14ac:dyDescent="0.15">
      <c r="A120" s="975"/>
      <c r="B120" s="946"/>
      <c r="C120" s="916" t="s">
        <v>419</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108</v>
      </c>
      <c r="AB120" s="959"/>
      <c r="AC120" s="959"/>
      <c r="AD120" s="959"/>
      <c r="AE120" s="960"/>
      <c r="AF120" s="961" t="s">
        <v>108</v>
      </c>
      <c r="AG120" s="959"/>
      <c r="AH120" s="959"/>
      <c r="AI120" s="959"/>
      <c r="AJ120" s="960"/>
      <c r="AK120" s="961" t="s">
        <v>108</v>
      </c>
      <c r="AL120" s="959"/>
      <c r="AM120" s="959"/>
      <c r="AN120" s="959"/>
      <c r="AO120" s="960"/>
      <c r="AP120" s="962" t="s">
        <v>108</v>
      </c>
      <c r="AQ120" s="963"/>
      <c r="AR120" s="963"/>
      <c r="AS120" s="963"/>
      <c r="AT120" s="964"/>
      <c r="AU120" s="980"/>
      <c r="AV120" s="981"/>
      <c r="AW120" s="981"/>
      <c r="AX120" s="981"/>
      <c r="AY120" s="982"/>
      <c r="AZ120" s="949" t="s">
        <v>445</v>
      </c>
      <c r="BA120" s="950"/>
      <c r="BB120" s="950"/>
      <c r="BC120" s="950"/>
      <c r="BD120" s="950"/>
      <c r="BE120" s="950"/>
      <c r="BF120" s="950"/>
      <c r="BG120" s="950"/>
      <c r="BH120" s="950"/>
      <c r="BI120" s="950"/>
      <c r="BJ120" s="950"/>
      <c r="BK120" s="950"/>
      <c r="BL120" s="950"/>
      <c r="BM120" s="950"/>
      <c r="BN120" s="950"/>
      <c r="BO120" s="950"/>
      <c r="BP120" s="951"/>
      <c r="BQ120" s="919">
        <v>22191851</v>
      </c>
      <c r="BR120" s="920"/>
      <c r="BS120" s="920"/>
      <c r="BT120" s="920"/>
      <c r="BU120" s="920"/>
      <c r="BV120" s="920">
        <v>21471853</v>
      </c>
      <c r="BW120" s="920"/>
      <c r="BX120" s="920"/>
      <c r="BY120" s="920"/>
      <c r="BZ120" s="920"/>
      <c r="CA120" s="920">
        <v>24150324</v>
      </c>
      <c r="CB120" s="920"/>
      <c r="CC120" s="920"/>
      <c r="CD120" s="920"/>
      <c r="CE120" s="920"/>
      <c r="CF120" s="914">
        <v>46.7</v>
      </c>
      <c r="CG120" s="915"/>
      <c r="CH120" s="915"/>
      <c r="CI120" s="915"/>
      <c r="CJ120" s="915"/>
      <c r="CK120" s="1013" t="s">
        <v>446</v>
      </c>
      <c r="CL120" s="1014"/>
      <c r="CM120" s="1014"/>
      <c r="CN120" s="1014"/>
      <c r="CO120" s="1015"/>
      <c r="CP120" s="1021" t="s">
        <v>384</v>
      </c>
      <c r="CQ120" s="1022"/>
      <c r="CR120" s="1022"/>
      <c r="CS120" s="1022"/>
      <c r="CT120" s="1022"/>
      <c r="CU120" s="1022"/>
      <c r="CV120" s="1022"/>
      <c r="CW120" s="1022"/>
      <c r="CX120" s="1022"/>
      <c r="CY120" s="1022"/>
      <c r="CZ120" s="1022"/>
      <c r="DA120" s="1022"/>
      <c r="DB120" s="1022"/>
      <c r="DC120" s="1022"/>
      <c r="DD120" s="1022"/>
      <c r="DE120" s="1022"/>
      <c r="DF120" s="1023"/>
      <c r="DG120" s="926">
        <v>18246772</v>
      </c>
      <c r="DH120" s="927"/>
      <c r="DI120" s="927"/>
      <c r="DJ120" s="927"/>
      <c r="DK120" s="927"/>
      <c r="DL120" s="927">
        <v>18323515</v>
      </c>
      <c r="DM120" s="927"/>
      <c r="DN120" s="927"/>
      <c r="DO120" s="927"/>
      <c r="DP120" s="927"/>
      <c r="DQ120" s="927">
        <v>18856426</v>
      </c>
      <c r="DR120" s="927"/>
      <c r="DS120" s="927"/>
      <c r="DT120" s="927"/>
      <c r="DU120" s="927"/>
      <c r="DV120" s="928">
        <v>36.5</v>
      </c>
      <c r="DW120" s="928"/>
      <c r="DX120" s="928"/>
      <c r="DY120" s="928"/>
      <c r="DZ120" s="929"/>
    </row>
    <row r="121" spans="1:130" s="197" customFormat="1" ht="26.25" customHeight="1" x14ac:dyDescent="0.15">
      <c r="A121" s="975"/>
      <c r="B121" s="946"/>
      <c r="C121" s="1010" t="s">
        <v>447</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108</v>
      </c>
      <c r="AB121" s="959"/>
      <c r="AC121" s="959"/>
      <c r="AD121" s="959"/>
      <c r="AE121" s="960"/>
      <c r="AF121" s="961" t="s">
        <v>108</v>
      </c>
      <c r="AG121" s="959"/>
      <c r="AH121" s="959"/>
      <c r="AI121" s="959"/>
      <c r="AJ121" s="960"/>
      <c r="AK121" s="961" t="s">
        <v>108</v>
      </c>
      <c r="AL121" s="959"/>
      <c r="AM121" s="959"/>
      <c r="AN121" s="959"/>
      <c r="AO121" s="960"/>
      <c r="AP121" s="962" t="s">
        <v>108</v>
      </c>
      <c r="AQ121" s="963"/>
      <c r="AR121" s="963"/>
      <c r="AS121" s="963"/>
      <c r="AT121" s="964"/>
      <c r="AU121" s="980"/>
      <c r="AV121" s="981"/>
      <c r="AW121" s="981"/>
      <c r="AX121" s="981"/>
      <c r="AY121" s="982"/>
      <c r="AZ121" s="995" t="s">
        <v>448</v>
      </c>
      <c r="BA121" s="971"/>
      <c r="BB121" s="971"/>
      <c r="BC121" s="971"/>
      <c r="BD121" s="971"/>
      <c r="BE121" s="971"/>
      <c r="BF121" s="971"/>
      <c r="BG121" s="971"/>
      <c r="BH121" s="971"/>
      <c r="BI121" s="971"/>
      <c r="BJ121" s="971"/>
      <c r="BK121" s="971"/>
      <c r="BL121" s="971"/>
      <c r="BM121" s="971"/>
      <c r="BN121" s="971"/>
      <c r="BO121" s="971"/>
      <c r="BP121" s="972"/>
      <c r="BQ121" s="985">
        <v>97553375</v>
      </c>
      <c r="BR121" s="986"/>
      <c r="BS121" s="986"/>
      <c r="BT121" s="986"/>
      <c r="BU121" s="986"/>
      <c r="BV121" s="986">
        <v>96635916</v>
      </c>
      <c r="BW121" s="986"/>
      <c r="BX121" s="986"/>
      <c r="BY121" s="986"/>
      <c r="BZ121" s="986"/>
      <c r="CA121" s="986">
        <v>95799192</v>
      </c>
      <c r="CB121" s="986"/>
      <c r="CC121" s="986"/>
      <c r="CD121" s="986"/>
      <c r="CE121" s="986"/>
      <c r="CF121" s="1024">
        <v>185.4</v>
      </c>
      <c r="CG121" s="1025"/>
      <c r="CH121" s="1025"/>
      <c r="CI121" s="1025"/>
      <c r="CJ121" s="1025"/>
      <c r="CK121" s="1016"/>
      <c r="CL121" s="1017"/>
      <c r="CM121" s="1017"/>
      <c r="CN121" s="1017"/>
      <c r="CO121" s="1018"/>
      <c r="CP121" s="1007" t="s">
        <v>385</v>
      </c>
      <c r="CQ121" s="1008"/>
      <c r="CR121" s="1008"/>
      <c r="CS121" s="1008"/>
      <c r="CT121" s="1008"/>
      <c r="CU121" s="1008"/>
      <c r="CV121" s="1008"/>
      <c r="CW121" s="1008"/>
      <c r="CX121" s="1008"/>
      <c r="CY121" s="1008"/>
      <c r="CZ121" s="1008"/>
      <c r="DA121" s="1008"/>
      <c r="DB121" s="1008"/>
      <c r="DC121" s="1008"/>
      <c r="DD121" s="1008"/>
      <c r="DE121" s="1008"/>
      <c r="DF121" s="1009"/>
      <c r="DG121" s="919">
        <v>3215849</v>
      </c>
      <c r="DH121" s="920"/>
      <c r="DI121" s="920"/>
      <c r="DJ121" s="920"/>
      <c r="DK121" s="920"/>
      <c r="DL121" s="920">
        <v>3012368</v>
      </c>
      <c r="DM121" s="920"/>
      <c r="DN121" s="920"/>
      <c r="DO121" s="920"/>
      <c r="DP121" s="920"/>
      <c r="DQ121" s="920">
        <v>3236133</v>
      </c>
      <c r="DR121" s="920"/>
      <c r="DS121" s="920"/>
      <c r="DT121" s="920"/>
      <c r="DU121" s="920"/>
      <c r="DV121" s="921">
        <v>6.3</v>
      </c>
      <c r="DW121" s="921"/>
      <c r="DX121" s="921"/>
      <c r="DY121" s="921"/>
      <c r="DZ121" s="922"/>
    </row>
    <row r="122" spans="1:130" s="197" customFormat="1" ht="26.25" customHeight="1" x14ac:dyDescent="0.15">
      <c r="A122" s="975"/>
      <c r="B122" s="946"/>
      <c r="C122" s="916" t="s">
        <v>430</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108</v>
      </c>
      <c r="AB122" s="959"/>
      <c r="AC122" s="959"/>
      <c r="AD122" s="959"/>
      <c r="AE122" s="960"/>
      <c r="AF122" s="961" t="s">
        <v>108</v>
      </c>
      <c r="AG122" s="959"/>
      <c r="AH122" s="959"/>
      <c r="AI122" s="959"/>
      <c r="AJ122" s="960"/>
      <c r="AK122" s="961" t="s">
        <v>108</v>
      </c>
      <c r="AL122" s="959"/>
      <c r="AM122" s="959"/>
      <c r="AN122" s="959"/>
      <c r="AO122" s="960"/>
      <c r="AP122" s="962" t="s">
        <v>108</v>
      </c>
      <c r="AQ122" s="963"/>
      <c r="AR122" s="963"/>
      <c r="AS122" s="963"/>
      <c r="AT122" s="964"/>
      <c r="AU122" s="983"/>
      <c r="AV122" s="984"/>
      <c r="AW122" s="984"/>
      <c r="AX122" s="984"/>
      <c r="AY122" s="984"/>
      <c r="AZ122" s="228" t="s">
        <v>167</v>
      </c>
      <c r="BA122" s="228"/>
      <c r="BB122" s="228"/>
      <c r="BC122" s="228"/>
      <c r="BD122" s="228"/>
      <c r="BE122" s="228"/>
      <c r="BF122" s="228"/>
      <c r="BG122" s="228"/>
      <c r="BH122" s="228"/>
      <c r="BI122" s="228"/>
      <c r="BJ122" s="228"/>
      <c r="BK122" s="228"/>
      <c r="BL122" s="228"/>
      <c r="BM122" s="228"/>
      <c r="BN122" s="228"/>
      <c r="BO122" s="993" t="s">
        <v>449</v>
      </c>
      <c r="BP122" s="994"/>
      <c r="BQ122" s="1034">
        <v>140772046</v>
      </c>
      <c r="BR122" s="1035"/>
      <c r="BS122" s="1035"/>
      <c r="BT122" s="1035"/>
      <c r="BU122" s="1035"/>
      <c r="BV122" s="1035">
        <v>139304873</v>
      </c>
      <c r="BW122" s="1035"/>
      <c r="BX122" s="1035"/>
      <c r="BY122" s="1035"/>
      <c r="BZ122" s="1035"/>
      <c r="CA122" s="1035">
        <v>143597219</v>
      </c>
      <c r="CB122" s="1035"/>
      <c r="CC122" s="1035"/>
      <c r="CD122" s="1035"/>
      <c r="CE122" s="1035"/>
      <c r="CF122" s="987"/>
      <c r="CG122" s="988"/>
      <c r="CH122" s="988"/>
      <c r="CI122" s="988"/>
      <c r="CJ122" s="989"/>
      <c r="CK122" s="1016"/>
      <c r="CL122" s="1017"/>
      <c r="CM122" s="1017"/>
      <c r="CN122" s="1017"/>
      <c r="CO122" s="1018"/>
      <c r="CP122" s="1007" t="s">
        <v>392</v>
      </c>
      <c r="CQ122" s="1008"/>
      <c r="CR122" s="1008"/>
      <c r="CS122" s="1008"/>
      <c r="CT122" s="1008"/>
      <c r="CU122" s="1008"/>
      <c r="CV122" s="1008"/>
      <c r="CW122" s="1008"/>
      <c r="CX122" s="1008"/>
      <c r="CY122" s="1008"/>
      <c r="CZ122" s="1008"/>
      <c r="DA122" s="1008"/>
      <c r="DB122" s="1008"/>
      <c r="DC122" s="1008"/>
      <c r="DD122" s="1008"/>
      <c r="DE122" s="1008"/>
      <c r="DF122" s="1009"/>
      <c r="DG122" s="919">
        <v>4098590</v>
      </c>
      <c r="DH122" s="920"/>
      <c r="DI122" s="920"/>
      <c r="DJ122" s="920"/>
      <c r="DK122" s="920"/>
      <c r="DL122" s="920">
        <v>3401325</v>
      </c>
      <c r="DM122" s="920"/>
      <c r="DN122" s="920"/>
      <c r="DO122" s="920"/>
      <c r="DP122" s="920"/>
      <c r="DQ122" s="920">
        <v>3094893</v>
      </c>
      <c r="DR122" s="920"/>
      <c r="DS122" s="920"/>
      <c r="DT122" s="920"/>
      <c r="DU122" s="920"/>
      <c r="DV122" s="921">
        <v>6</v>
      </c>
      <c r="DW122" s="921"/>
      <c r="DX122" s="921"/>
      <c r="DY122" s="921"/>
      <c r="DZ122" s="922"/>
    </row>
    <row r="123" spans="1:130" s="197" customFormat="1" ht="26.25" customHeight="1" thickBot="1" x14ac:dyDescent="0.2">
      <c r="A123" s="975"/>
      <c r="B123" s="946"/>
      <c r="C123" s="916" t="s">
        <v>436</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108</v>
      </c>
      <c r="AB123" s="959"/>
      <c r="AC123" s="959"/>
      <c r="AD123" s="959"/>
      <c r="AE123" s="960"/>
      <c r="AF123" s="961" t="s">
        <v>108</v>
      </c>
      <c r="AG123" s="959"/>
      <c r="AH123" s="959"/>
      <c r="AI123" s="959"/>
      <c r="AJ123" s="960"/>
      <c r="AK123" s="961" t="s">
        <v>108</v>
      </c>
      <c r="AL123" s="959"/>
      <c r="AM123" s="959"/>
      <c r="AN123" s="959"/>
      <c r="AO123" s="960"/>
      <c r="AP123" s="962" t="s">
        <v>108</v>
      </c>
      <c r="AQ123" s="963"/>
      <c r="AR123" s="963"/>
      <c r="AS123" s="963"/>
      <c r="AT123" s="964"/>
      <c r="AU123" s="1031" t="s">
        <v>450</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53.4</v>
      </c>
      <c r="BR123" s="1027"/>
      <c r="BS123" s="1027"/>
      <c r="BT123" s="1027"/>
      <c r="BU123" s="1027"/>
      <c r="BV123" s="1027">
        <v>44.4</v>
      </c>
      <c r="BW123" s="1027"/>
      <c r="BX123" s="1027"/>
      <c r="BY123" s="1027"/>
      <c r="BZ123" s="1027"/>
      <c r="CA123" s="1027">
        <v>27.6</v>
      </c>
      <c r="CB123" s="1027"/>
      <c r="CC123" s="1027"/>
      <c r="CD123" s="1027"/>
      <c r="CE123" s="1027"/>
      <c r="CF123" s="1028"/>
      <c r="CG123" s="1029"/>
      <c r="CH123" s="1029"/>
      <c r="CI123" s="1029"/>
      <c r="CJ123" s="1030"/>
      <c r="CK123" s="1016"/>
      <c r="CL123" s="1017"/>
      <c r="CM123" s="1017"/>
      <c r="CN123" s="1017"/>
      <c r="CO123" s="1018"/>
      <c r="CP123" s="1007" t="s">
        <v>451</v>
      </c>
      <c r="CQ123" s="1008"/>
      <c r="CR123" s="1008"/>
      <c r="CS123" s="1008"/>
      <c r="CT123" s="1008"/>
      <c r="CU123" s="1008"/>
      <c r="CV123" s="1008"/>
      <c r="CW123" s="1008"/>
      <c r="CX123" s="1008"/>
      <c r="CY123" s="1008"/>
      <c r="CZ123" s="1008"/>
      <c r="DA123" s="1008"/>
      <c r="DB123" s="1008"/>
      <c r="DC123" s="1008"/>
      <c r="DD123" s="1008"/>
      <c r="DE123" s="1008"/>
      <c r="DF123" s="1009"/>
      <c r="DG123" s="958">
        <v>2782000</v>
      </c>
      <c r="DH123" s="959"/>
      <c r="DI123" s="959"/>
      <c r="DJ123" s="959"/>
      <c r="DK123" s="960"/>
      <c r="DL123" s="961">
        <v>2677877</v>
      </c>
      <c r="DM123" s="959"/>
      <c r="DN123" s="959"/>
      <c r="DO123" s="959"/>
      <c r="DP123" s="960"/>
      <c r="DQ123" s="961">
        <v>2612769</v>
      </c>
      <c r="DR123" s="959"/>
      <c r="DS123" s="959"/>
      <c r="DT123" s="959"/>
      <c r="DU123" s="960"/>
      <c r="DV123" s="962">
        <v>5.0999999999999996</v>
      </c>
      <c r="DW123" s="963"/>
      <c r="DX123" s="963"/>
      <c r="DY123" s="963"/>
      <c r="DZ123" s="964"/>
    </row>
    <row r="124" spans="1:130" s="197" customFormat="1" ht="26.25" customHeight="1" x14ac:dyDescent="0.15">
      <c r="A124" s="975"/>
      <c r="B124" s="946"/>
      <c r="C124" s="916" t="s">
        <v>439</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452</v>
      </c>
      <c r="AB124" s="959"/>
      <c r="AC124" s="959"/>
      <c r="AD124" s="959"/>
      <c r="AE124" s="960"/>
      <c r="AF124" s="961" t="s">
        <v>452</v>
      </c>
      <c r="AG124" s="959"/>
      <c r="AH124" s="959"/>
      <c r="AI124" s="959"/>
      <c r="AJ124" s="960"/>
      <c r="AK124" s="961" t="s">
        <v>452</v>
      </c>
      <c r="AL124" s="959"/>
      <c r="AM124" s="959"/>
      <c r="AN124" s="959"/>
      <c r="AO124" s="960"/>
      <c r="AP124" s="962" t="s">
        <v>452</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453</v>
      </c>
      <c r="CQ124" s="1008"/>
      <c r="CR124" s="1008"/>
      <c r="CS124" s="1008"/>
      <c r="CT124" s="1008"/>
      <c r="CU124" s="1008"/>
      <c r="CV124" s="1008"/>
      <c r="CW124" s="1008"/>
      <c r="CX124" s="1008"/>
      <c r="CY124" s="1008"/>
      <c r="CZ124" s="1008"/>
      <c r="DA124" s="1008"/>
      <c r="DB124" s="1008"/>
      <c r="DC124" s="1008"/>
      <c r="DD124" s="1008"/>
      <c r="DE124" s="1008"/>
      <c r="DF124" s="1009"/>
      <c r="DG124" s="997">
        <v>1494619</v>
      </c>
      <c r="DH124" s="998"/>
      <c r="DI124" s="998"/>
      <c r="DJ124" s="998"/>
      <c r="DK124" s="999"/>
      <c r="DL124" s="1000">
        <v>587964</v>
      </c>
      <c r="DM124" s="998"/>
      <c r="DN124" s="998"/>
      <c r="DO124" s="998"/>
      <c r="DP124" s="999"/>
      <c r="DQ124" s="1000">
        <v>632186</v>
      </c>
      <c r="DR124" s="998"/>
      <c r="DS124" s="998"/>
      <c r="DT124" s="998"/>
      <c r="DU124" s="999"/>
      <c r="DV124" s="1001">
        <v>1.2</v>
      </c>
      <c r="DW124" s="1002"/>
      <c r="DX124" s="1002"/>
      <c r="DY124" s="1002"/>
      <c r="DZ124" s="1003"/>
    </row>
    <row r="125" spans="1:130" s="197" customFormat="1" ht="26.25" customHeight="1" thickBot="1" x14ac:dyDescent="0.2">
      <c r="A125" s="975"/>
      <c r="B125" s="946"/>
      <c r="C125" s="916" t="s">
        <v>441</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452</v>
      </c>
      <c r="AB125" s="959"/>
      <c r="AC125" s="959"/>
      <c r="AD125" s="959"/>
      <c r="AE125" s="960"/>
      <c r="AF125" s="961" t="s">
        <v>452</v>
      </c>
      <c r="AG125" s="959"/>
      <c r="AH125" s="959"/>
      <c r="AI125" s="959"/>
      <c r="AJ125" s="960"/>
      <c r="AK125" s="961" t="s">
        <v>452</v>
      </c>
      <c r="AL125" s="959"/>
      <c r="AM125" s="959"/>
      <c r="AN125" s="959"/>
      <c r="AO125" s="960"/>
      <c r="AP125" s="962" t="s">
        <v>452</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454</v>
      </c>
      <c r="CL125" s="1014"/>
      <c r="CM125" s="1014"/>
      <c r="CN125" s="1014"/>
      <c r="CO125" s="1015"/>
      <c r="CP125" s="940" t="s">
        <v>455</v>
      </c>
      <c r="CQ125" s="887"/>
      <c r="CR125" s="887"/>
      <c r="CS125" s="887"/>
      <c r="CT125" s="887"/>
      <c r="CU125" s="887"/>
      <c r="CV125" s="887"/>
      <c r="CW125" s="887"/>
      <c r="CX125" s="887"/>
      <c r="CY125" s="887"/>
      <c r="CZ125" s="887"/>
      <c r="DA125" s="887"/>
      <c r="DB125" s="887"/>
      <c r="DC125" s="887"/>
      <c r="DD125" s="887"/>
      <c r="DE125" s="887"/>
      <c r="DF125" s="888"/>
      <c r="DG125" s="926" t="s">
        <v>452</v>
      </c>
      <c r="DH125" s="927"/>
      <c r="DI125" s="927"/>
      <c r="DJ125" s="927"/>
      <c r="DK125" s="927"/>
      <c r="DL125" s="927" t="s">
        <v>452</v>
      </c>
      <c r="DM125" s="927"/>
      <c r="DN125" s="927"/>
      <c r="DO125" s="927"/>
      <c r="DP125" s="927"/>
      <c r="DQ125" s="927" t="s">
        <v>452</v>
      </c>
      <c r="DR125" s="927"/>
      <c r="DS125" s="927"/>
      <c r="DT125" s="927"/>
      <c r="DU125" s="927"/>
      <c r="DV125" s="928" t="s">
        <v>452</v>
      </c>
      <c r="DW125" s="928"/>
      <c r="DX125" s="928"/>
      <c r="DY125" s="928"/>
      <c r="DZ125" s="929"/>
    </row>
    <row r="126" spans="1:130" s="197" customFormat="1" ht="26.25" customHeight="1" x14ac:dyDescent="0.15">
      <c r="A126" s="975"/>
      <c r="B126" s="946"/>
      <c r="C126" s="916" t="s">
        <v>444</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v>664198</v>
      </c>
      <c r="AB126" s="959"/>
      <c r="AC126" s="959"/>
      <c r="AD126" s="959"/>
      <c r="AE126" s="960"/>
      <c r="AF126" s="961">
        <v>492057</v>
      </c>
      <c r="AG126" s="959"/>
      <c r="AH126" s="959"/>
      <c r="AI126" s="959"/>
      <c r="AJ126" s="960"/>
      <c r="AK126" s="961">
        <v>222057</v>
      </c>
      <c r="AL126" s="959"/>
      <c r="AM126" s="959"/>
      <c r="AN126" s="959"/>
      <c r="AO126" s="960"/>
      <c r="AP126" s="962">
        <v>0.4</v>
      </c>
      <c r="AQ126" s="963"/>
      <c r="AR126" s="963"/>
      <c r="AS126" s="963"/>
      <c r="AT126" s="964"/>
      <c r="AU126" s="233"/>
      <c r="AV126" s="233"/>
      <c r="AW126" s="233"/>
      <c r="AX126" s="1036" t="s">
        <v>456</v>
      </c>
      <c r="AY126" s="1037"/>
      <c r="AZ126" s="1037"/>
      <c r="BA126" s="1037"/>
      <c r="BB126" s="1037"/>
      <c r="BC126" s="1037"/>
      <c r="BD126" s="1037"/>
      <c r="BE126" s="1038"/>
      <c r="BF126" s="1052" t="s">
        <v>457</v>
      </c>
      <c r="BG126" s="1037"/>
      <c r="BH126" s="1037"/>
      <c r="BI126" s="1037"/>
      <c r="BJ126" s="1037"/>
      <c r="BK126" s="1037"/>
      <c r="BL126" s="1038"/>
      <c r="BM126" s="1052" t="s">
        <v>458</v>
      </c>
      <c r="BN126" s="1037"/>
      <c r="BO126" s="1037"/>
      <c r="BP126" s="1037"/>
      <c r="BQ126" s="1037"/>
      <c r="BR126" s="1037"/>
      <c r="BS126" s="1038"/>
      <c r="BT126" s="1052" t="s">
        <v>459</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460</v>
      </c>
      <c r="CQ126" s="950"/>
      <c r="CR126" s="950"/>
      <c r="CS126" s="950"/>
      <c r="CT126" s="950"/>
      <c r="CU126" s="950"/>
      <c r="CV126" s="950"/>
      <c r="CW126" s="950"/>
      <c r="CX126" s="950"/>
      <c r="CY126" s="950"/>
      <c r="CZ126" s="950"/>
      <c r="DA126" s="950"/>
      <c r="DB126" s="950"/>
      <c r="DC126" s="950"/>
      <c r="DD126" s="950"/>
      <c r="DE126" s="950"/>
      <c r="DF126" s="951"/>
      <c r="DG126" s="919" t="s">
        <v>452</v>
      </c>
      <c r="DH126" s="920"/>
      <c r="DI126" s="920"/>
      <c r="DJ126" s="920"/>
      <c r="DK126" s="920"/>
      <c r="DL126" s="920" t="s">
        <v>452</v>
      </c>
      <c r="DM126" s="920"/>
      <c r="DN126" s="920"/>
      <c r="DO126" s="920"/>
      <c r="DP126" s="920"/>
      <c r="DQ126" s="920" t="s">
        <v>452</v>
      </c>
      <c r="DR126" s="920"/>
      <c r="DS126" s="920"/>
      <c r="DT126" s="920"/>
      <c r="DU126" s="920"/>
      <c r="DV126" s="921" t="s">
        <v>452</v>
      </c>
      <c r="DW126" s="921"/>
      <c r="DX126" s="921"/>
      <c r="DY126" s="921"/>
      <c r="DZ126" s="922"/>
    </row>
    <row r="127" spans="1:130" s="197" customFormat="1" ht="26.25" customHeight="1" thickBot="1" x14ac:dyDescent="0.2">
      <c r="A127" s="976"/>
      <c r="B127" s="948"/>
      <c r="C127" s="1004" t="s">
        <v>461</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v>125896</v>
      </c>
      <c r="AB127" s="959"/>
      <c r="AC127" s="959"/>
      <c r="AD127" s="959"/>
      <c r="AE127" s="960"/>
      <c r="AF127" s="961">
        <v>89615</v>
      </c>
      <c r="AG127" s="959"/>
      <c r="AH127" s="959"/>
      <c r="AI127" s="959"/>
      <c r="AJ127" s="960"/>
      <c r="AK127" s="961">
        <v>58958</v>
      </c>
      <c r="AL127" s="959"/>
      <c r="AM127" s="959"/>
      <c r="AN127" s="959"/>
      <c r="AO127" s="960"/>
      <c r="AP127" s="962">
        <v>0.1</v>
      </c>
      <c r="AQ127" s="963"/>
      <c r="AR127" s="963"/>
      <c r="AS127" s="963"/>
      <c r="AT127" s="964"/>
      <c r="AU127" s="233"/>
      <c r="AV127" s="233"/>
      <c r="AW127" s="233"/>
      <c r="AX127" s="886" t="s">
        <v>462</v>
      </c>
      <c r="AY127" s="887"/>
      <c r="AZ127" s="887"/>
      <c r="BA127" s="887"/>
      <c r="BB127" s="887"/>
      <c r="BC127" s="887"/>
      <c r="BD127" s="887"/>
      <c r="BE127" s="888"/>
      <c r="BF127" s="1041" t="s">
        <v>452</v>
      </c>
      <c r="BG127" s="1042"/>
      <c r="BH127" s="1042"/>
      <c r="BI127" s="1042"/>
      <c r="BJ127" s="1042"/>
      <c r="BK127" s="1042"/>
      <c r="BL127" s="1051"/>
      <c r="BM127" s="1041">
        <v>11.25</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463</v>
      </c>
      <c r="CQ127" s="1045"/>
      <c r="CR127" s="1045"/>
      <c r="CS127" s="1045"/>
      <c r="CT127" s="1045"/>
      <c r="CU127" s="1045"/>
      <c r="CV127" s="1045"/>
      <c r="CW127" s="1045"/>
      <c r="CX127" s="1045"/>
      <c r="CY127" s="1045"/>
      <c r="CZ127" s="1045"/>
      <c r="DA127" s="1045"/>
      <c r="DB127" s="1045"/>
      <c r="DC127" s="1045"/>
      <c r="DD127" s="1045"/>
      <c r="DE127" s="1045"/>
      <c r="DF127" s="1046"/>
      <c r="DG127" s="1047">
        <v>119058</v>
      </c>
      <c r="DH127" s="1048"/>
      <c r="DI127" s="1048"/>
      <c r="DJ127" s="1048"/>
      <c r="DK127" s="1048"/>
      <c r="DL127" s="1048">
        <v>124859</v>
      </c>
      <c r="DM127" s="1048"/>
      <c r="DN127" s="1048"/>
      <c r="DO127" s="1048"/>
      <c r="DP127" s="1048"/>
      <c r="DQ127" s="1048">
        <v>76913</v>
      </c>
      <c r="DR127" s="1048"/>
      <c r="DS127" s="1048"/>
      <c r="DT127" s="1048"/>
      <c r="DU127" s="1048"/>
      <c r="DV127" s="1049">
        <v>0.1</v>
      </c>
      <c r="DW127" s="1049"/>
      <c r="DX127" s="1049"/>
      <c r="DY127" s="1049"/>
      <c r="DZ127" s="1050"/>
    </row>
    <row r="128" spans="1:130" s="197" customFormat="1" ht="26.25" customHeight="1" x14ac:dyDescent="0.15">
      <c r="A128" s="1071" t="s">
        <v>464</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465</v>
      </c>
      <c r="X128" s="1073"/>
      <c r="Y128" s="1073"/>
      <c r="Z128" s="1074"/>
      <c r="AA128" s="1089">
        <v>2221220</v>
      </c>
      <c r="AB128" s="1090"/>
      <c r="AC128" s="1090"/>
      <c r="AD128" s="1090"/>
      <c r="AE128" s="1091"/>
      <c r="AF128" s="1092">
        <v>2073009</v>
      </c>
      <c r="AG128" s="1090"/>
      <c r="AH128" s="1090"/>
      <c r="AI128" s="1090"/>
      <c r="AJ128" s="1091"/>
      <c r="AK128" s="1092">
        <v>2577414</v>
      </c>
      <c r="AL128" s="1090"/>
      <c r="AM128" s="1090"/>
      <c r="AN128" s="1090"/>
      <c r="AO128" s="1091"/>
      <c r="AP128" s="1093"/>
      <c r="AQ128" s="1094"/>
      <c r="AR128" s="1094"/>
      <c r="AS128" s="1094"/>
      <c r="AT128" s="1095"/>
      <c r="AU128" s="235"/>
      <c r="AV128" s="235"/>
      <c r="AW128" s="235"/>
      <c r="AX128" s="1054" t="s">
        <v>466</v>
      </c>
      <c r="AY128" s="950"/>
      <c r="AZ128" s="950"/>
      <c r="BA128" s="950"/>
      <c r="BB128" s="950"/>
      <c r="BC128" s="950"/>
      <c r="BD128" s="950"/>
      <c r="BE128" s="951"/>
      <c r="BF128" s="1066" t="s">
        <v>467</v>
      </c>
      <c r="BG128" s="1067"/>
      <c r="BH128" s="1067"/>
      <c r="BI128" s="1067"/>
      <c r="BJ128" s="1067"/>
      <c r="BK128" s="1067"/>
      <c r="BL128" s="1068"/>
      <c r="BM128" s="1066">
        <v>16.25</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0" t="s">
        <v>89</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468</v>
      </c>
      <c r="X129" s="1061"/>
      <c r="Y129" s="1061"/>
      <c r="Z129" s="1062"/>
      <c r="AA129" s="958">
        <v>61289559</v>
      </c>
      <c r="AB129" s="959"/>
      <c r="AC129" s="959"/>
      <c r="AD129" s="959"/>
      <c r="AE129" s="960"/>
      <c r="AF129" s="961">
        <v>61085724</v>
      </c>
      <c r="AG129" s="959"/>
      <c r="AH129" s="959"/>
      <c r="AI129" s="959"/>
      <c r="AJ129" s="960"/>
      <c r="AK129" s="961">
        <v>61596907</v>
      </c>
      <c r="AL129" s="959"/>
      <c r="AM129" s="959"/>
      <c r="AN129" s="959"/>
      <c r="AO129" s="960"/>
      <c r="AP129" s="1063"/>
      <c r="AQ129" s="1064"/>
      <c r="AR129" s="1064"/>
      <c r="AS129" s="1064"/>
      <c r="AT129" s="1065"/>
      <c r="AU129" s="235"/>
      <c r="AV129" s="235"/>
      <c r="AW129" s="235"/>
      <c r="AX129" s="1054" t="s">
        <v>469</v>
      </c>
      <c r="AY129" s="950"/>
      <c r="AZ129" s="950"/>
      <c r="BA129" s="950"/>
      <c r="BB129" s="950"/>
      <c r="BC129" s="950"/>
      <c r="BD129" s="950"/>
      <c r="BE129" s="951"/>
      <c r="BF129" s="1055">
        <v>8.1999999999999993</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0" t="s">
        <v>470</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471</v>
      </c>
      <c r="X130" s="1061"/>
      <c r="Y130" s="1061"/>
      <c r="Z130" s="1062"/>
      <c r="AA130" s="958">
        <v>9925092</v>
      </c>
      <c r="AB130" s="959"/>
      <c r="AC130" s="959"/>
      <c r="AD130" s="959"/>
      <c r="AE130" s="960"/>
      <c r="AF130" s="961">
        <v>10141182</v>
      </c>
      <c r="AG130" s="959"/>
      <c r="AH130" s="959"/>
      <c r="AI130" s="959"/>
      <c r="AJ130" s="960"/>
      <c r="AK130" s="961">
        <v>9930691</v>
      </c>
      <c r="AL130" s="959"/>
      <c r="AM130" s="959"/>
      <c r="AN130" s="959"/>
      <c r="AO130" s="960"/>
      <c r="AP130" s="1063"/>
      <c r="AQ130" s="1064"/>
      <c r="AR130" s="1064"/>
      <c r="AS130" s="1064"/>
      <c r="AT130" s="1065"/>
      <c r="AU130" s="235"/>
      <c r="AV130" s="235"/>
      <c r="AW130" s="235"/>
      <c r="AX130" s="1113" t="s">
        <v>472</v>
      </c>
      <c r="AY130" s="1045"/>
      <c r="AZ130" s="1045"/>
      <c r="BA130" s="1045"/>
      <c r="BB130" s="1045"/>
      <c r="BC130" s="1045"/>
      <c r="BD130" s="1045"/>
      <c r="BE130" s="1046"/>
      <c r="BF130" s="1075">
        <v>27.6</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473</v>
      </c>
      <c r="X131" s="1084"/>
      <c r="Y131" s="1084"/>
      <c r="Z131" s="1085"/>
      <c r="AA131" s="997">
        <v>51364467</v>
      </c>
      <c r="AB131" s="998"/>
      <c r="AC131" s="998"/>
      <c r="AD131" s="998"/>
      <c r="AE131" s="999"/>
      <c r="AF131" s="1000">
        <v>50944542</v>
      </c>
      <c r="AG131" s="998"/>
      <c r="AH131" s="998"/>
      <c r="AI131" s="998"/>
      <c r="AJ131" s="999"/>
      <c r="AK131" s="1000">
        <v>51666216</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7" t="s">
        <v>474</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475</v>
      </c>
      <c r="W132" s="1101"/>
      <c r="X132" s="1101"/>
      <c r="Y132" s="1101"/>
      <c r="Z132" s="1102"/>
      <c r="AA132" s="1103">
        <v>9.6572928519999994</v>
      </c>
      <c r="AB132" s="1104"/>
      <c r="AC132" s="1104"/>
      <c r="AD132" s="1104"/>
      <c r="AE132" s="1105"/>
      <c r="AF132" s="1106">
        <v>8.8020950310000003</v>
      </c>
      <c r="AG132" s="1104"/>
      <c r="AH132" s="1104"/>
      <c r="AI132" s="1104"/>
      <c r="AJ132" s="1105"/>
      <c r="AK132" s="1106">
        <v>6.1965327590000001</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476</v>
      </c>
      <c r="W133" s="1108"/>
      <c r="X133" s="1108"/>
      <c r="Y133" s="1108"/>
      <c r="Z133" s="1109"/>
      <c r="AA133" s="1110">
        <v>10.6</v>
      </c>
      <c r="AB133" s="1111"/>
      <c r="AC133" s="1111"/>
      <c r="AD133" s="1111"/>
      <c r="AE133" s="1112"/>
      <c r="AF133" s="1110">
        <v>9.6999999999999993</v>
      </c>
      <c r="AG133" s="1111"/>
      <c r="AH133" s="1111"/>
      <c r="AI133" s="1111"/>
      <c r="AJ133" s="1112"/>
      <c r="AK133" s="1110">
        <v>8.1999999999999993</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A7F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J110"/>
  <sheetViews>
    <sheetView showGridLines="0" view="pageBreakPreview" zoomScale="70" zoomScaleNormal="85" zoomScaleSheetLayoutView="70" workbookViewId="0"/>
  </sheetViews>
  <sheetFormatPr defaultColWidth="0" defaultRowHeight="13.5" customHeight="1" zeroHeight="1" x14ac:dyDescent="0.15"/>
  <cols>
    <col min="1" max="36" width="9" style="242" customWidth="1"/>
    <col min="37" max="16384" width="9" style="241" hidden="1"/>
  </cols>
  <sheetData>
    <row r="1" spans="2:36"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2:36" x14ac:dyDescent="0.15"/>
    <row r="3" spans="2:36" x14ac:dyDescent="0.15"/>
    <row r="4" spans="2:36" x14ac:dyDescent="0.15"/>
    <row r="5" spans="2:36" x14ac:dyDescent="0.15"/>
    <row r="6" spans="2:36" x14ac:dyDescent="0.15"/>
    <row r="7" spans="2:36" x14ac:dyDescent="0.15"/>
    <row r="8" spans="2:36" x14ac:dyDescent="0.15"/>
    <row r="9" spans="2:36" x14ac:dyDescent="0.15"/>
    <row r="10" spans="2:36" x14ac:dyDescent="0.15"/>
    <row r="11" spans="2:36" x14ac:dyDescent="0.15"/>
    <row r="12" spans="2:36" x14ac:dyDescent="0.15"/>
    <row r="13" spans="2:36" x14ac:dyDescent="0.15"/>
    <row r="14" spans="2:36" x14ac:dyDescent="0.15"/>
    <row r="15" spans="2:36" x14ac:dyDescent="0.15"/>
    <row r="16" spans="2: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A7F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H102"/>
  <sheetViews>
    <sheetView showGridLines="0" zoomScale="70" zoomScaleNormal="70" zoomScaleSheetLayoutView="55" workbookViewId="0">
      <selection sqref="A1:A1048576"/>
    </sheetView>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1:34"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x14ac:dyDescent="0.15"/>
    <row r="3" spans="1:34" x14ac:dyDescent="0.15"/>
    <row r="4" spans="1:34" x14ac:dyDescent="0.15">
      <c r="R4" s="241"/>
      <c r="S4" s="241"/>
      <c r="T4" s="241"/>
      <c r="U4" s="241"/>
      <c r="V4" s="241"/>
      <c r="W4" s="241"/>
      <c r="X4" s="241"/>
      <c r="Y4" s="241"/>
      <c r="Z4" s="241"/>
      <c r="AA4" s="241"/>
      <c r="AB4" s="241"/>
      <c r="AC4" s="241"/>
      <c r="AD4" s="241"/>
      <c r="AE4" s="241"/>
      <c r="AF4" s="241"/>
      <c r="AG4" s="241"/>
      <c r="AH4" s="241"/>
    </row>
    <row r="5" spans="1:34" x14ac:dyDescent="0.15">
      <c r="R5" s="241"/>
      <c r="S5" s="241"/>
      <c r="T5" s="241"/>
      <c r="U5" s="241"/>
      <c r="V5" s="241"/>
      <c r="W5" s="241"/>
      <c r="X5" s="241"/>
      <c r="Y5" s="241"/>
      <c r="Z5" s="241"/>
      <c r="AA5" s="241"/>
      <c r="AB5" s="241"/>
      <c r="AC5" s="241"/>
      <c r="AD5" s="241"/>
      <c r="AE5" s="241"/>
      <c r="AF5" s="241"/>
      <c r="AG5" s="241"/>
      <c r="AH5" s="241"/>
    </row>
    <row r="6" spans="1:34" x14ac:dyDescent="0.15"/>
    <row r="7" spans="1:34" x14ac:dyDescent="0.15"/>
    <row r="8" spans="1:34" x14ac:dyDescent="0.15"/>
    <row r="9" spans="1:34" x14ac:dyDescent="0.15"/>
    <row r="10" spans="1:34" x14ac:dyDescent="0.15"/>
    <row r="11" spans="1:34" x14ac:dyDescent="0.15"/>
    <row r="12" spans="1:34" x14ac:dyDescent="0.15"/>
    <row r="13" spans="1:34" x14ac:dyDescent="0.15"/>
    <row r="14" spans="1:34" x14ac:dyDescent="0.15"/>
    <row r="15" spans="1:34" x14ac:dyDescent="0.15"/>
    <row r="16" spans="1: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A7F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V74"/>
  <sheetViews>
    <sheetView showGridLines="0" view="pageBreakPreview" zoomScale="85" zoomScaleSheetLayoutView="85"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477</v>
      </c>
      <c r="B5" s="246"/>
      <c r="C5" s="246"/>
      <c r="D5" s="246"/>
      <c r="E5" s="246"/>
      <c r="F5" s="246"/>
      <c r="G5" s="246"/>
      <c r="H5" s="246"/>
      <c r="I5" s="246"/>
      <c r="J5" s="246"/>
      <c r="K5" s="246"/>
      <c r="L5" s="246"/>
      <c r="M5" s="246"/>
      <c r="N5" s="246"/>
      <c r="O5" s="247"/>
    </row>
    <row r="6" spans="1:16" x14ac:dyDescent="0.15">
      <c r="A6" s="248"/>
      <c r="B6" s="244"/>
      <c r="C6" s="244"/>
      <c r="D6" s="244"/>
      <c r="E6" s="244"/>
      <c r="F6" s="244"/>
      <c r="G6" s="249" t="s">
        <v>478</v>
      </c>
      <c r="H6" s="249"/>
      <c r="I6" s="249"/>
      <c r="J6" s="249"/>
      <c r="K6" s="244"/>
      <c r="L6" s="244"/>
      <c r="M6" s="244"/>
      <c r="N6" s="244"/>
    </row>
    <row r="7" spans="1:16" x14ac:dyDescent="0.15">
      <c r="A7" s="248"/>
      <c r="B7" s="244"/>
      <c r="C7" s="244"/>
      <c r="D7" s="244"/>
      <c r="E7" s="244"/>
      <c r="F7" s="244"/>
      <c r="G7" s="251"/>
      <c r="H7" s="252"/>
      <c r="I7" s="252"/>
      <c r="J7" s="253"/>
      <c r="K7" s="1117" t="s">
        <v>479</v>
      </c>
      <c r="L7" s="254"/>
      <c r="M7" s="255" t="s">
        <v>480</v>
      </c>
      <c r="N7" s="256"/>
    </row>
    <row r="8" spans="1:16" x14ac:dyDescent="0.15">
      <c r="A8" s="248"/>
      <c r="B8" s="244"/>
      <c r="C8" s="244"/>
      <c r="D8" s="244"/>
      <c r="E8" s="244"/>
      <c r="F8" s="244"/>
      <c r="G8" s="257"/>
      <c r="H8" s="258"/>
      <c r="I8" s="258"/>
      <c r="J8" s="259"/>
      <c r="K8" s="1118"/>
      <c r="L8" s="260" t="s">
        <v>481</v>
      </c>
      <c r="M8" s="261" t="s">
        <v>482</v>
      </c>
      <c r="N8" s="262" t="s">
        <v>483</v>
      </c>
    </row>
    <row r="9" spans="1:16" x14ac:dyDescent="0.15">
      <c r="A9" s="248"/>
      <c r="B9" s="244"/>
      <c r="C9" s="244"/>
      <c r="D9" s="244"/>
      <c r="E9" s="244"/>
      <c r="F9" s="244"/>
      <c r="G9" s="1119" t="s">
        <v>484</v>
      </c>
      <c r="H9" s="1120"/>
      <c r="I9" s="1120"/>
      <c r="J9" s="1121"/>
      <c r="K9" s="263">
        <v>17272280</v>
      </c>
      <c r="L9" s="264">
        <v>66826</v>
      </c>
      <c r="M9" s="265">
        <v>57432</v>
      </c>
      <c r="N9" s="266">
        <v>16.399999999999999</v>
      </c>
    </row>
    <row r="10" spans="1:16" x14ac:dyDescent="0.15">
      <c r="A10" s="248"/>
      <c r="B10" s="244"/>
      <c r="C10" s="244"/>
      <c r="D10" s="244"/>
      <c r="E10" s="244"/>
      <c r="F10" s="244"/>
      <c r="G10" s="1119" t="s">
        <v>485</v>
      </c>
      <c r="H10" s="1120"/>
      <c r="I10" s="1120"/>
      <c r="J10" s="1121"/>
      <c r="K10" s="267">
        <v>1418302</v>
      </c>
      <c r="L10" s="268">
        <v>5487</v>
      </c>
      <c r="M10" s="269">
        <v>3554</v>
      </c>
      <c r="N10" s="270">
        <v>54.4</v>
      </c>
    </row>
    <row r="11" spans="1:16" ht="13.5" customHeight="1" x14ac:dyDescent="0.15">
      <c r="A11" s="248"/>
      <c r="B11" s="244"/>
      <c r="C11" s="244"/>
      <c r="D11" s="244"/>
      <c r="E11" s="244"/>
      <c r="F11" s="244"/>
      <c r="G11" s="1119" t="s">
        <v>486</v>
      </c>
      <c r="H11" s="1120"/>
      <c r="I11" s="1120"/>
      <c r="J11" s="1121"/>
      <c r="K11" s="267">
        <v>3793</v>
      </c>
      <c r="L11" s="268">
        <v>15</v>
      </c>
      <c r="M11" s="269">
        <v>1872</v>
      </c>
      <c r="N11" s="270">
        <v>-99.2</v>
      </c>
    </row>
    <row r="12" spans="1:16" ht="13.5" customHeight="1" x14ac:dyDescent="0.15">
      <c r="A12" s="248"/>
      <c r="B12" s="244"/>
      <c r="C12" s="244"/>
      <c r="D12" s="244"/>
      <c r="E12" s="244"/>
      <c r="F12" s="244"/>
      <c r="G12" s="1119" t="s">
        <v>487</v>
      </c>
      <c r="H12" s="1120"/>
      <c r="I12" s="1120"/>
      <c r="J12" s="1121"/>
      <c r="K12" s="267">
        <v>271190</v>
      </c>
      <c r="L12" s="268">
        <v>1049</v>
      </c>
      <c r="M12" s="269">
        <v>1337</v>
      </c>
      <c r="N12" s="270">
        <v>-21.5</v>
      </c>
    </row>
    <row r="13" spans="1:16" ht="13.5" customHeight="1" x14ac:dyDescent="0.15">
      <c r="A13" s="248"/>
      <c r="B13" s="244"/>
      <c r="C13" s="244"/>
      <c r="D13" s="244"/>
      <c r="E13" s="244"/>
      <c r="F13" s="244"/>
      <c r="G13" s="1119" t="s">
        <v>488</v>
      </c>
      <c r="H13" s="1120"/>
      <c r="I13" s="1120"/>
      <c r="J13" s="1121"/>
      <c r="K13" s="267" t="s">
        <v>489</v>
      </c>
      <c r="L13" s="268" t="s">
        <v>489</v>
      </c>
      <c r="M13" s="269">
        <v>100</v>
      </c>
      <c r="N13" s="270" t="s">
        <v>489</v>
      </c>
    </row>
    <row r="14" spans="1:16" ht="13.5" customHeight="1" x14ac:dyDescent="0.15">
      <c r="A14" s="248"/>
      <c r="B14" s="244"/>
      <c r="C14" s="244"/>
      <c r="D14" s="244"/>
      <c r="E14" s="244"/>
      <c r="F14" s="244"/>
      <c r="G14" s="1119" t="s">
        <v>490</v>
      </c>
      <c r="H14" s="1120"/>
      <c r="I14" s="1120"/>
      <c r="J14" s="1121"/>
      <c r="K14" s="267">
        <v>767664</v>
      </c>
      <c r="L14" s="268">
        <v>2970</v>
      </c>
      <c r="M14" s="269">
        <v>1938</v>
      </c>
      <c r="N14" s="270">
        <v>53.3</v>
      </c>
    </row>
    <row r="15" spans="1:16" ht="13.5" customHeight="1" x14ac:dyDescent="0.15">
      <c r="A15" s="248"/>
      <c r="B15" s="244"/>
      <c r="C15" s="244"/>
      <c r="D15" s="244"/>
      <c r="E15" s="244"/>
      <c r="F15" s="244"/>
      <c r="G15" s="1119" t="s">
        <v>491</v>
      </c>
      <c r="H15" s="1120"/>
      <c r="I15" s="1120"/>
      <c r="J15" s="1121"/>
      <c r="K15" s="267">
        <v>425040</v>
      </c>
      <c r="L15" s="268">
        <v>1644</v>
      </c>
      <c r="M15" s="269">
        <v>1186</v>
      </c>
      <c r="N15" s="270">
        <v>38.6</v>
      </c>
    </row>
    <row r="16" spans="1:16" x14ac:dyDescent="0.15">
      <c r="A16" s="248"/>
      <c r="B16" s="244"/>
      <c r="C16" s="244"/>
      <c r="D16" s="244"/>
      <c r="E16" s="244"/>
      <c r="F16" s="244"/>
      <c r="G16" s="1122" t="s">
        <v>492</v>
      </c>
      <c r="H16" s="1123"/>
      <c r="I16" s="1123"/>
      <c r="J16" s="1124"/>
      <c r="K16" s="268">
        <v>-1743971</v>
      </c>
      <c r="L16" s="268">
        <v>-6747</v>
      </c>
      <c r="M16" s="269">
        <v>-5101</v>
      </c>
      <c r="N16" s="270">
        <v>32.299999999999997</v>
      </c>
    </row>
    <row r="17" spans="1:16" x14ac:dyDescent="0.15">
      <c r="A17" s="248"/>
      <c r="B17" s="244"/>
      <c r="C17" s="244"/>
      <c r="D17" s="244"/>
      <c r="E17" s="244"/>
      <c r="F17" s="244"/>
      <c r="G17" s="1122" t="s">
        <v>167</v>
      </c>
      <c r="H17" s="1123"/>
      <c r="I17" s="1123"/>
      <c r="J17" s="1124"/>
      <c r="K17" s="268">
        <v>18414298</v>
      </c>
      <c r="L17" s="268">
        <v>71245</v>
      </c>
      <c r="M17" s="269">
        <v>62317</v>
      </c>
      <c r="N17" s="270">
        <v>14.3</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493</v>
      </c>
      <c r="H19" s="244"/>
      <c r="I19" s="244"/>
      <c r="J19" s="244"/>
      <c r="K19" s="244"/>
      <c r="L19" s="244"/>
      <c r="M19" s="244"/>
      <c r="N19" s="244"/>
    </row>
    <row r="20" spans="1:16" x14ac:dyDescent="0.15">
      <c r="A20" s="248"/>
      <c r="B20" s="244"/>
      <c r="C20" s="244"/>
      <c r="D20" s="244"/>
      <c r="E20" s="244"/>
      <c r="F20" s="244"/>
      <c r="G20" s="272"/>
      <c r="H20" s="273"/>
      <c r="I20" s="273"/>
      <c r="J20" s="274"/>
      <c r="K20" s="275" t="s">
        <v>494</v>
      </c>
      <c r="L20" s="276" t="s">
        <v>495</v>
      </c>
      <c r="M20" s="277" t="s">
        <v>496</v>
      </c>
      <c r="N20" s="278"/>
    </row>
    <row r="21" spans="1:16" s="284" customFormat="1" x14ac:dyDescent="0.15">
      <c r="A21" s="279"/>
      <c r="B21" s="249"/>
      <c r="C21" s="249"/>
      <c r="D21" s="249"/>
      <c r="E21" s="249"/>
      <c r="F21" s="249"/>
      <c r="G21" s="1114" t="s">
        <v>497</v>
      </c>
      <c r="H21" s="1115"/>
      <c r="I21" s="1115"/>
      <c r="J21" s="1116"/>
      <c r="K21" s="280">
        <v>7.97</v>
      </c>
      <c r="L21" s="281">
        <v>6.15</v>
      </c>
      <c r="M21" s="282">
        <v>1.82</v>
      </c>
      <c r="N21" s="249"/>
      <c r="O21" s="283"/>
      <c r="P21" s="279"/>
    </row>
    <row r="22" spans="1:16" s="284" customFormat="1" x14ac:dyDescent="0.15">
      <c r="A22" s="279"/>
      <c r="B22" s="249"/>
      <c r="C22" s="249"/>
      <c r="D22" s="249"/>
      <c r="E22" s="249"/>
      <c r="F22" s="249"/>
      <c r="G22" s="1114" t="s">
        <v>498</v>
      </c>
      <c r="H22" s="1115"/>
      <c r="I22" s="1115"/>
      <c r="J22" s="1116"/>
      <c r="K22" s="285">
        <v>99.7</v>
      </c>
      <c r="L22" s="286">
        <v>100.2</v>
      </c>
      <c r="M22" s="287">
        <v>-0.5</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499</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500</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501</v>
      </c>
      <c r="H29" s="249"/>
      <c r="I29" s="249"/>
      <c r="J29" s="249"/>
      <c r="K29" s="244"/>
      <c r="L29" s="244"/>
      <c r="M29" s="244"/>
      <c r="N29" s="244"/>
      <c r="O29" s="293"/>
    </row>
    <row r="30" spans="1:16" x14ac:dyDescent="0.15">
      <c r="A30" s="248"/>
      <c r="B30" s="244"/>
      <c r="C30" s="244"/>
      <c r="D30" s="244"/>
      <c r="E30" s="244"/>
      <c r="F30" s="244"/>
      <c r="G30" s="251"/>
      <c r="H30" s="252"/>
      <c r="I30" s="252"/>
      <c r="J30" s="253"/>
      <c r="K30" s="1117" t="s">
        <v>479</v>
      </c>
      <c r="L30" s="254"/>
      <c r="M30" s="255" t="s">
        <v>480</v>
      </c>
      <c r="N30" s="256"/>
    </row>
    <row r="31" spans="1:16" x14ac:dyDescent="0.15">
      <c r="A31" s="248"/>
      <c r="B31" s="244"/>
      <c r="C31" s="244"/>
      <c r="D31" s="244"/>
      <c r="E31" s="244"/>
      <c r="F31" s="244"/>
      <c r="G31" s="257"/>
      <c r="H31" s="258"/>
      <c r="I31" s="258"/>
      <c r="J31" s="259"/>
      <c r="K31" s="1118"/>
      <c r="L31" s="260" t="s">
        <v>481</v>
      </c>
      <c r="M31" s="261" t="s">
        <v>482</v>
      </c>
      <c r="N31" s="262" t="s">
        <v>483</v>
      </c>
    </row>
    <row r="32" spans="1:16" ht="27" customHeight="1" x14ac:dyDescent="0.15">
      <c r="A32" s="248"/>
      <c r="B32" s="244"/>
      <c r="C32" s="244"/>
      <c r="D32" s="244"/>
      <c r="E32" s="244"/>
      <c r="F32" s="244"/>
      <c r="G32" s="1130" t="s">
        <v>502</v>
      </c>
      <c r="H32" s="1131"/>
      <c r="I32" s="1131"/>
      <c r="J32" s="1132"/>
      <c r="K32" s="294">
        <v>12455650</v>
      </c>
      <c r="L32" s="294">
        <v>48191</v>
      </c>
      <c r="M32" s="295">
        <v>33247</v>
      </c>
      <c r="N32" s="296">
        <v>44.9</v>
      </c>
    </row>
    <row r="33" spans="1:16" ht="13.5" customHeight="1" x14ac:dyDescent="0.15">
      <c r="A33" s="248"/>
      <c r="B33" s="244"/>
      <c r="C33" s="244"/>
      <c r="D33" s="244"/>
      <c r="E33" s="244"/>
      <c r="F33" s="244"/>
      <c r="G33" s="1130" t="s">
        <v>503</v>
      </c>
      <c r="H33" s="1131"/>
      <c r="I33" s="1131"/>
      <c r="J33" s="1132"/>
      <c r="K33" s="294" t="s">
        <v>489</v>
      </c>
      <c r="L33" s="294" t="s">
        <v>489</v>
      </c>
      <c r="M33" s="295">
        <v>7</v>
      </c>
      <c r="N33" s="296" t="s">
        <v>489</v>
      </c>
    </row>
    <row r="34" spans="1:16" ht="27" customHeight="1" x14ac:dyDescent="0.15">
      <c r="A34" s="248"/>
      <c r="B34" s="244"/>
      <c r="C34" s="244"/>
      <c r="D34" s="244"/>
      <c r="E34" s="244"/>
      <c r="F34" s="244"/>
      <c r="G34" s="1130" t="s">
        <v>504</v>
      </c>
      <c r="H34" s="1131"/>
      <c r="I34" s="1131"/>
      <c r="J34" s="1132"/>
      <c r="K34" s="294">
        <v>143333</v>
      </c>
      <c r="L34" s="294">
        <v>555</v>
      </c>
      <c r="M34" s="295">
        <v>75</v>
      </c>
      <c r="N34" s="296">
        <v>640</v>
      </c>
    </row>
    <row r="35" spans="1:16" ht="27" customHeight="1" x14ac:dyDescent="0.15">
      <c r="A35" s="248"/>
      <c r="B35" s="244"/>
      <c r="C35" s="244"/>
      <c r="D35" s="244"/>
      <c r="E35" s="244"/>
      <c r="F35" s="244"/>
      <c r="G35" s="1130" t="s">
        <v>505</v>
      </c>
      <c r="H35" s="1131"/>
      <c r="I35" s="1131"/>
      <c r="J35" s="1132"/>
      <c r="K35" s="294">
        <v>2829540</v>
      </c>
      <c r="L35" s="294">
        <v>10947</v>
      </c>
      <c r="M35" s="295">
        <v>11550</v>
      </c>
      <c r="N35" s="296">
        <v>-5.2</v>
      </c>
    </row>
    <row r="36" spans="1:16" ht="27" customHeight="1" x14ac:dyDescent="0.15">
      <c r="A36" s="248"/>
      <c r="B36" s="244"/>
      <c r="C36" s="244"/>
      <c r="D36" s="244"/>
      <c r="E36" s="244"/>
      <c r="F36" s="244"/>
      <c r="G36" s="1130" t="s">
        <v>506</v>
      </c>
      <c r="H36" s="1131"/>
      <c r="I36" s="1131"/>
      <c r="J36" s="1132"/>
      <c r="K36" s="294" t="s">
        <v>489</v>
      </c>
      <c r="L36" s="294" t="s">
        <v>489</v>
      </c>
      <c r="M36" s="295">
        <v>437</v>
      </c>
      <c r="N36" s="296" t="s">
        <v>489</v>
      </c>
    </row>
    <row r="37" spans="1:16" ht="13.5" customHeight="1" x14ac:dyDescent="0.15">
      <c r="A37" s="248"/>
      <c r="B37" s="244"/>
      <c r="C37" s="244"/>
      <c r="D37" s="244"/>
      <c r="E37" s="244"/>
      <c r="F37" s="244"/>
      <c r="G37" s="1130" t="s">
        <v>507</v>
      </c>
      <c r="H37" s="1131"/>
      <c r="I37" s="1131"/>
      <c r="J37" s="1132"/>
      <c r="K37" s="294">
        <v>281015</v>
      </c>
      <c r="L37" s="294">
        <v>1087</v>
      </c>
      <c r="M37" s="295">
        <v>1068</v>
      </c>
      <c r="N37" s="296">
        <v>1.8</v>
      </c>
    </row>
    <row r="38" spans="1:16" ht="27" customHeight="1" x14ac:dyDescent="0.15">
      <c r="A38" s="248"/>
      <c r="B38" s="244"/>
      <c r="C38" s="244"/>
      <c r="D38" s="244"/>
      <c r="E38" s="244"/>
      <c r="F38" s="244"/>
      <c r="G38" s="1133" t="s">
        <v>508</v>
      </c>
      <c r="H38" s="1134"/>
      <c r="I38" s="1134"/>
      <c r="J38" s="1135"/>
      <c r="K38" s="297">
        <v>81</v>
      </c>
      <c r="L38" s="297">
        <v>0</v>
      </c>
      <c r="M38" s="298">
        <v>2</v>
      </c>
      <c r="N38" s="299">
        <v>-100</v>
      </c>
      <c r="O38" s="293"/>
    </row>
    <row r="39" spans="1:16" x14ac:dyDescent="0.15">
      <c r="A39" s="248"/>
      <c r="B39" s="244"/>
      <c r="C39" s="244"/>
      <c r="D39" s="244"/>
      <c r="E39" s="244"/>
      <c r="F39" s="244"/>
      <c r="G39" s="1133" t="s">
        <v>509</v>
      </c>
      <c r="H39" s="1134"/>
      <c r="I39" s="1134"/>
      <c r="J39" s="1135"/>
      <c r="K39" s="300">
        <v>-2577414</v>
      </c>
      <c r="L39" s="300">
        <v>-9972</v>
      </c>
      <c r="M39" s="301">
        <v>-8067</v>
      </c>
      <c r="N39" s="302">
        <v>23.6</v>
      </c>
      <c r="O39" s="293"/>
    </row>
    <row r="40" spans="1:16" ht="27" customHeight="1" x14ac:dyDescent="0.15">
      <c r="A40" s="248"/>
      <c r="B40" s="244"/>
      <c r="C40" s="244"/>
      <c r="D40" s="244"/>
      <c r="E40" s="244"/>
      <c r="F40" s="244"/>
      <c r="G40" s="1130" t="s">
        <v>510</v>
      </c>
      <c r="H40" s="1131"/>
      <c r="I40" s="1131"/>
      <c r="J40" s="1132"/>
      <c r="K40" s="300">
        <v>-9930691</v>
      </c>
      <c r="L40" s="300">
        <v>-38422</v>
      </c>
      <c r="M40" s="301">
        <v>-28419</v>
      </c>
      <c r="N40" s="302">
        <v>35.200000000000003</v>
      </c>
      <c r="O40" s="293"/>
    </row>
    <row r="41" spans="1:16" x14ac:dyDescent="0.15">
      <c r="A41" s="248"/>
      <c r="B41" s="244"/>
      <c r="C41" s="244"/>
      <c r="D41" s="244"/>
      <c r="E41" s="244"/>
      <c r="F41" s="244"/>
      <c r="G41" s="1136" t="s">
        <v>278</v>
      </c>
      <c r="H41" s="1137"/>
      <c r="I41" s="1137"/>
      <c r="J41" s="1138"/>
      <c r="K41" s="294">
        <v>3201514</v>
      </c>
      <c r="L41" s="300">
        <v>12387</v>
      </c>
      <c r="M41" s="301">
        <v>9899</v>
      </c>
      <c r="N41" s="302">
        <v>25.1</v>
      </c>
      <c r="O41" s="293"/>
    </row>
    <row r="42" spans="1:16" x14ac:dyDescent="0.15">
      <c r="A42" s="248"/>
      <c r="B42" s="244"/>
      <c r="C42" s="244"/>
      <c r="D42" s="244"/>
      <c r="E42" s="244"/>
      <c r="F42" s="244"/>
      <c r="G42" s="303" t="s">
        <v>511</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512</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513</v>
      </c>
      <c r="H48" s="308"/>
      <c r="I48" s="308"/>
      <c r="J48" s="308"/>
      <c r="K48" s="308"/>
      <c r="L48" s="308"/>
      <c r="M48" s="309"/>
      <c r="N48" s="308"/>
    </row>
    <row r="49" spans="1:14" ht="13.5" customHeight="1" x14ac:dyDescent="0.15">
      <c r="A49" s="248"/>
      <c r="B49" s="244"/>
      <c r="C49" s="244"/>
      <c r="D49" s="244"/>
      <c r="E49" s="244"/>
      <c r="F49" s="244"/>
      <c r="G49" s="310"/>
      <c r="H49" s="311"/>
      <c r="I49" s="1125" t="s">
        <v>479</v>
      </c>
      <c r="J49" s="1127" t="s">
        <v>514</v>
      </c>
      <c r="K49" s="1128"/>
      <c r="L49" s="1128"/>
      <c r="M49" s="1128"/>
      <c r="N49" s="1129"/>
    </row>
    <row r="50" spans="1:14" x14ac:dyDescent="0.15">
      <c r="A50" s="248"/>
      <c r="B50" s="244"/>
      <c r="C50" s="244"/>
      <c r="D50" s="244"/>
      <c r="E50" s="244"/>
      <c r="F50" s="244"/>
      <c r="G50" s="312"/>
      <c r="H50" s="313"/>
      <c r="I50" s="1126"/>
      <c r="J50" s="314" t="s">
        <v>515</v>
      </c>
      <c r="K50" s="315" t="s">
        <v>516</v>
      </c>
      <c r="L50" s="316" t="s">
        <v>517</v>
      </c>
      <c r="M50" s="317" t="s">
        <v>518</v>
      </c>
      <c r="N50" s="318" t="s">
        <v>519</v>
      </c>
    </row>
    <row r="51" spans="1:14" x14ac:dyDescent="0.15">
      <c r="A51" s="248"/>
      <c r="B51" s="244"/>
      <c r="C51" s="244"/>
      <c r="D51" s="244"/>
      <c r="E51" s="244"/>
      <c r="F51" s="244"/>
      <c r="G51" s="310" t="s">
        <v>520</v>
      </c>
      <c r="H51" s="311"/>
      <c r="I51" s="319">
        <v>14598376</v>
      </c>
      <c r="J51" s="320">
        <v>55605</v>
      </c>
      <c r="K51" s="321">
        <v>-0.5</v>
      </c>
      <c r="L51" s="322">
        <v>36765</v>
      </c>
      <c r="M51" s="323">
        <v>-11.9</v>
      </c>
      <c r="N51" s="324">
        <v>11.4</v>
      </c>
    </row>
    <row r="52" spans="1:14" x14ac:dyDescent="0.15">
      <c r="A52" s="248"/>
      <c r="B52" s="244"/>
      <c r="C52" s="244"/>
      <c r="D52" s="244"/>
      <c r="E52" s="244"/>
      <c r="F52" s="244"/>
      <c r="G52" s="325"/>
      <c r="H52" s="326" t="s">
        <v>521</v>
      </c>
      <c r="I52" s="327">
        <v>6952151</v>
      </c>
      <c r="J52" s="328">
        <v>26480</v>
      </c>
      <c r="K52" s="329">
        <v>-19.399999999999999</v>
      </c>
      <c r="L52" s="330">
        <v>20975</v>
      </c>
      <c r="M52" s="331">
        <v>-14.8</v>
      </c>
      <c r="N52" s="332">
        <v>-4.5999999999999996</v>
      </c>
    </row>
    <row r="53" spans="1:14" x14ac:dyDescent="0.15">
      <c r="A53" s="248"/>
      <c r="B53" s="244"/>
      <c r="C53" s="244"/>
      <c r="D53" s="244"/>
      <c r="E53" s="244"/>
      <c r="F53" s="244"/>
      <c r="G53" s="310" t="s">
        <v>522</v>
      </c>
      <c r="H53" s="311"/>
      <c r="I53" s="319">
        <v>17429175</v>
      </c>
      <c r="J53" s="320">
        <v>66412</v>
      </c>
      <c r="K53" s="321">
        <v>19.399999999999999</v>
      </c>
      <c r="L53" s="322">
        <v>39052</v>
      </c>
      <c r="M53" s="323">
        <v>6.2</v>
      </c>
      <c r="N53" s="324">
        <v>13.2</v>
      </c>
    </row>
    <row r="54" spans="1:14" x14ac:dyDescent="0.15">
      <c r="A54" s="248"/>
      <c r="B54" s="244"/>
      <c r="C54" s="244"/>
      <c r="D54" s="244"/>
      <c r="E54" s="244"/>
      <c r="F54" s="244"/>
      <c r="G54" s="325"/>
      <c r="H54" s="326" t="s">
        <v>521</v>
      </c>
      <c r="I54" s="327">
        <v>8119678</v>
      </c>
      <c r="J54" s="328">
        <v>30939</v>
      </c>
      <c r="K54" s="329">
        <v>16.8</v>
      </c>
      <c r="L54" s="330">
        <v>21186</v>
      </c>
      <c r="M54" s="331">
        <v>1</v>
      </c>
      <c r="N54" s="332">
        <v>15.8</v>
      </c>
    </row>
    <row r="55" spans="1:14" x14ac:dyDescent="0.15">
      <c r="A55" s="248"/>
      <c r="B55" s="244"/>
      <c r="C55" s="244"/>
      <c r="D55" s="244"/>
      <c r="E55" s="244"/>
      <c r="F55" s="244"/>
      <c r="G55" s="310" t="s">
        <v>523</v>
      </c>
      <c r="H55" s="311"/>
      <c r="I55" s="319">
        <v>17526294</v>
      </c>
      <c r="J55" s="320">
        <v>66871</v>
      </c>
      <c r="K55" s="321">
        <v>0.7</v>
      </c>
      <c r="L55" s="322">
        <v>41235</v>
      </c>
      <c r="M55" s="323">
        <v>5.6</v>
      </c>
      <c r="N55" s="324">
        <v>-4.9000000000000004</v>
      </c>
    </row>
    <row r="56" spans="1:14" x14ac:dyDescent="0.15">
      <c r="A56" s="248"/>
      <c r="B56" s="244"/>
      <c r="C56" s="244"/>
      <c r="D56" s="244"/>
      <c r="E56" s="244"/>
      <c r="F56" s="244"/>
      <c r="G56" s="325"/>
      <c r="H56" s="326" t="s">
        <v>521</v>
      </c>
      <c r="I56" s="327">
        <v>8639688</v>
      </c>
      <c r="J56" s="328">
        <v>32964</v>
      </c>
      <c r="K56" s="329">
        <v>6.5</v>
      </c>
      <c r="L56" s="330">
        <v>22086</v>
      </c>
      <c r="M56" s="331">
        <v>4.2</v>
      </c>
      <c r="N56" s="332">
        <v>2.2999999999999998</v>
      </c>
    </row>
    <row r="57" spans="1:14" x14ac:dyDescent="0.15">
      <c r="A57" s="248"/>
      <c r="B57" s="244"/>
      <c r="C57" s="244"/>
      <c r="D57" s="244"/>
      <c r="E57" s="244"/>
      <c r="F57" s="244"/>
      <c r="G57" s="310" t="s">
        <v>524</v>
      </c>
      <c r="H57" s="311"/>
      <c r="I57" s="319">
        <v>14341535</v>
      </c>
      <c r="J57" s="320">
        <v>55136</v>
      </c>
      <c r="K57" s="321">
        <v>-17.5</v>
      </c>
      <c r="L57" s="322">
        <v>41862</v>
      </c>
      <c r="M57" s="323">
        <v>1.5</v>
      </c>
      <c r="N57" s="324">
        <v>-19</v>
      </c>
    </row>
    <row r="58" spans="1:14" x14ac:dyDescent="0.15">
      <c r="A58" s="248"/>
      <c r="B58" s="244"/>
      <c r="C58" s="244"/>
      <c r="D58" s="244"/>
      <c r="E58" s="244"/>
      <c r="F58" s="244"/>
      <c r="G58" s="325"/>
      <c r="H58" s="326" t="s">
        <v>521</v>
      </c>
      <c r="I58" s="327">
        <v>7104209</v>
      </c>
      <c r="J58" s="328">
        <v>27312</v>
      </c>
      <c r="K58" s="329">
        <v>-17.100000000000001</v>
      </c>
      <c r="L58" s="330">
        <v>23710</v>
      </c>
      <c r="M58" s="331">
        <v>7.4</v>
      </c>
      <c r="N58" s="332">
        <v>-24.5</v>
      </c>
    </row>
    <row r="59" spans="1:14" x14ac:dyDescent="0.15">
      <c r="A59" s="248"/>
      <c r="B59" s="244"/>
      <c r="C59" s="244"/>
      <c r="D59" s="244"/>
      <c r="E59" s="244"/>
      <c r="F59" s="244"/>
      <c r="G59" s="310" t="s">
        <v>525</v>
      </c>
      <c r="H59" s="311"/>
      <c r="I59" s="319">
        <v>12828867</v>
      </c>
      <c r="J59" s="320">
        <v>49635</v>
      </c>
      <c r="K59" s="321">
        <v>-10</v>
      </c>
      <c r="L59" s="322">
        <v>43554</v>
      </c>
      <c r="M59" s="323">
        <v>4</v>
      </c>
      <c r="N59" s="324">
        <v>-14</v>
      </c>
    </row>
    <row r="60" spans="1:14" x14ac:dyDescent="0.15">
      <c r="A60" s="248"/>
      <c r="B60" s="244"/>
      <c r="C60" s="244"/>
      <c r="D60" s="244"/>
      <c r="E60" s="244"/>
      <c r="F60" s="244"/>
      <c r="G60" s="325"/>
      <c r="H60" s="326" t="s">
        <v>521</v>
      </c>
      <c r="I60" s="333">
        <v>6383060</v>
      </c>
      <c r="J60" s="328">
        <v>24696</v>
      </c>
      <c r="K60" s="329">
        <v>-9.6</v>
      </c>
      <c r="L60" s="330">
        <v>24811</v>
      </c>
      <c r="M60" s="331">
        <v>4.5999999999999996</v>
      </c>
      <c r="N60" s="332">
        <v>-14.2</v>
      </c>
    </row>
    <row r="61" spans="1:14" x14ac:dyDescent="0.15">
      <c r="A61" s="248"/>
      <c r="B61" s="244"/>
      <c r="C61" s="244"/>
      <c r="D61" s="244"/>
      <c r="E61" s="244"/>
      <c r="F61" s="244"/>
      <c r="G61" s="310" t="s">
        <v>526</v>
      </c>
      <c r="H61" s="334"/>
      <c r="I61" s="335">
        <v>15344849</v>
      </c>
      <c r="J61" s="336">
        <v>58732</v>
      </c>
      <c r="K61" s="337">
        <v>-1.6</v>
      </c>
      <c r="L61" s="338">
        <v>40494</v>
      </c>
      <c r="M61" s="339">
        <v>1.1000000000000001</v>
      </c>
      <c r="N61" s="324">
        <v>-2.7</v>
      </c>
    </row>
    <row r="62" spans="1:14" x14ac:dyDescent="0.15">
      <c r="A62" s="248"/>
      <c r="B62" s="244"/>
      <c r="C62" s="244"/>
      <c r="D62" s="244"/>
      <c r="E62" s="244"/>
      <c r="F62" s="244"/>
      <c r="G62" s="325"/>
      <c r="H62" s="326" t="s">
        <v>521</v>
      </c>
      <c r="I62" s="327">
        <v>7439757</v>
      </c>
      <c r="J62" s="328">
        <v>28478</v>
      </c>
      <c r="K62" s="329">
        <v>-4.5999999999999996</v>
      </c>
      <c r="L62" s="330">
        <v>22554</v>
      </c>
      <c r="M62" s="331">
        <v>0.5</v>
      </c>
      <c r="N62" s="332">
        <v>-5.0999999999999996</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A7F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H132"/>
  <sheetViews>
    <sheetView showGridLines="0" zoomScale="70" zoomScaleNormal="70" zoomScaleSheetLayoutView="55"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B2" s="241"/>
      <c r="T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34:34" x14ac:dyDescent="0.15">
      <c r="AH17" s="241"/>
    </row>
    <row r="18" spans="34:34" x14ac:dyDescent="0.15"/>
    <row r="19" spans="34:34" x14ac:dyDescent="0.15"/>
    <row r="20" spans="34:34" x14ac:dyDescent="0.15">
      <c r="AH20" s="241"/>
    </row>
    <row r="21" spans="34:34" x14ac:dyDescent="0.15">
      <c r="AH21" s="241"/>
    </row>
    <row r="22" spans="34:34" x14ac:dyDescent="0.15"/>
    <row r="23" spans="34:34" x14ac:dyDescent="0.15"/>
    <row r="24" spans="34:34" x14ac:dyDescent="0.15"/>
    <row r="25" spans="34:34" x14ac:dyDescent="0.15"/>
    <row r="26" spans="34:34" x14ac:dyDescent="0.15"/>
    <row r="27" spans="34:34" x14ac:dyDescent="0.15"/>
    <row r="28" spans="34:34" x14ac:dyDescent="0.15">
      <c r="AH28" s="241"/>
    </row>
    <row r="29" spans="34:34" x14ac:dyDescent="0.15"/>
    <row r="30" spans="34:34" x14ac:dyDescent="0.15"/>
    <row r="31" spans="34:34" x14ac:dyDescent="0.15"/>
    <row r="32" spans="34:34" x14ac:dyDescent="0.15"/>
    <row r="33" spans="2:34" x14ac:dyDescent="0.15">
      <c r="B33" s="241"/>
      <c r="G33" s="241"/>
      <c r="I33" s="241"/>
    </row>
    <row r="34" spans="2:34" x14ac:dyDescent="0.15">
      <c r="C34" s="241"/>
      <c r="P34" s="241"/>
      <c r="R34" s="241"/>
      <c r="U34" s="241"/>
    </row>
    <row r="35" spans="2:34" x14ac:dyDescent="0.15">
      <c r="D35" s="241"/>
      <c r="E35" s="241"/>
      <c r="T35" s="241"/>
      <c r="W35" s="241"/>
      <c r="AC35" s="241"/>
      <c r="AD35" s="241"/>
      <c r="AE35" s="241"/>
      <c r="AF35" s="241"/>
      <c r="AG35" s="241"/>
      <c r="AH35" s="241"/>
    </row>
    <row r="36" spans="2:34" x14ac:dyDescent="0.15">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U40" s="241"/>
    </row>
    <row r="41" spans="2:34" x14ac:dyDescent="0.15">
      <c r="R41" s="241"/>
    </row>
    <row r="42" spans="2:34" x14ac:dyDescent="0.15">
      <c r="T42" s="241"/>
      <c r="W42" s="241"/>
    </row>
    <row r="43" spans="2:34" x14ac:dyDescent="0.15">
      <c r="Q43" s="241"/>
      <c r="S43" s="241"/>
      <c r="V43" s="241"/>
      <c r="X43" s="241"/>
      <c r="Y43" s="241"/>
      <c r="Z43" s="241"/>
      <c r="AA43" s="241"/>
      <c r="AB43" s="241"/>
      <c r="AC43" s="241"/>
      <c r="AD43" s="241"/>
      <c r="AE43" s="241"/>
      <c r="AF43" s="241"/>
      <c r="AG43" s="241"/>
      <c r="AH43" s="241"/>
    </row>
    <row r="44" spans="2:34" x14ac:dyDescent="0.15">
      <c r="AH44" s="241"/>
    </row>
    <row r="45" spans="2:34" x14ac:dyDescent="0.15"/>
    <row r="46" spans="2:34" x14ac:dyDescent="0.15"/>
    <row r="47" spans="2:34" x14ac:dyDescent="0.15"/>
    <row r="48" spans="2:34" x14ac:dyDescent="0.15">
      <c r="AG48" s="241"/>
      <c r="AH48" s="241"/>
    </row>
    <row r="49" spans="29:34" x14ac:dyDescent="0.15">
      <c r="AH49" s="241"/>
    </row>
    <row r="50" spans="29:34" x14ac:dyDescent="0.15">
      <c r="AH50" s="241"/>
    </row>
    <row r="51" spans="29:34" x14ac:dyDescent="0.15">
      <c r="AC51" s="241"/>
      <c r="AD51" s="241"/>
      <c r="AE51" s="241"/>
      <c r="AF51" s="241"/>
      <c r="AG51" s="241"/>
      <c r="AH51" s="241"/>
    </row>
    <row r="52" spans="29:34" x14ac:dyDescent="0.15"/>
    <row r="53" spans="29:34" x14ac:dyDescent="0.15"/>
    <row r="54" spans="29:34" x14ac:dyDescent="0.15">
      <c r="AH54" s="241"/>
    </row>
    <row r="55" spans="29:34" x14ac:dyDescent="0.15"/>
    <row r="56" spans="29:34" x14ac:dyDescent="0.15"/>
    <row r="57" spans="29:34" x14ac:dyDescent="0.15"/>
    <row r="58" spans="29:34" x14ac:dyDescent="0.15">
      <c r="AH58" s="241"/>
    </row>
    <row r="59" spans="29:34" x14ac:dyDescent="0.15"/>
    <row r="60" spans="29:34" x14ac:dyDescent="0.15"/>
    <row r="61" spans="29:34" x14ac:dyDescent="0.15"/>
    <row r="62" spans="29:34" x14ac:dyDescent="0.15"/>
    <row r="63" spans="29:34" x14ac:dyDescent="0.15">
      <c r="AH63" s="241"/>
    </row>
    <row r="64" spans="29:34" x14ac:dyDescent="0.15">
      <c r="AG64" s="241"/>
      <c r="AH64" s="241"/>
    </row>
    <row r="65" spans="32:34" x14ac:dyDescent="0.15"/>
    <row r="66" spans="32:34" x14ac:dyDescent="0.15"/>
    <row r="67" spans="32:34" x14ac:dyDescent="0.15"/>
    <row r="68" spans="32:34" x14ac:dyDescent="0.15"/>
    <row r="69" spans="32:34" x14ac:dyDescent="0.15">
      <c r="AF69" s="241"/>
      <c r="AG69" s="241"/>
      <c r="AH69" s="241"/>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1"/>
    </row>
    <row r="83" spans="25:34" x14ac:dyDescent="0.15">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1"/>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H132"/>
  <sheetViews>
    <sheetView showGridLines="0" zoomScale="70" zoomScaleNormal="70" zoomScaleSheetLayoutView="55"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1:34" ht="13.5"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x14ac:dyDescent="0.15">
      <c r="B2" s="241"/>
      <c r="T2" s="241"/>
    </row>
    <row r="3" spans="1: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1:34" x14ac:dyDescent="0.15"/>
    <row r="5" spans="1:34" x14ac:dyDescent="0.15"/>
    <row r="6" spans="1:34" x14ac:dyDescent="0.15"/>
    <row r="7" spans="1:34" x14ac:dyDescent="0.15"/>
    <row r="8" spans="1:34" x14ac:dyDescent="0.15"/>
    <row r="9" spans="1:34" x14ac:dyDescent="0.15">
      <c r="AH9" s="241"/>
    </row>
    <row r="10" spans="1:34" x14ac:dyDescent="0.15"/>
    <row r="11" spans="1:34" x14ac:dyDescent="0.15"/>
    <row r="12" spans="1:34" x14ac:dyDescent="0.15"/>
    <row r="13" spans="1:34" x14ac:dyDescent="0.15"/>
    <row r="14" spans="1:34" x14ac:dyDescent="0.15"/>
    <row r="15" spans="1:34" x14ac:dyDescent="0.15"/>
    <row r="16" spans="1:34" x14ac:dyDescent="0.15"/>
    <row r="17" spans="34:34" x14ac:dyDescent="0.15">
      <c r="AH17" s="241"/>
    </row>
    <row r="18" spans="34:34" x14ac:dyDescent="0.15"/>
    <row r="19" spans="34:34" x14ac:dyDescent="0.15"/>
    <row r="20" spans="34:34" x14ac:dyDescent="0.15">
      <c r="AH20" s="241"/>
    </row>
    <row r="21" spans="34:34" x14ac:dyDescent="0.15">
      <c r="AH21" s="241"/>
    </row>
    <row r="22" spans="34:34" x14ac:dyDescent="0.15"/>
    <row r="23" spans="34:34" x14ac:dyDescent="0.15"/>
    <row r="24" spans="34:34" x14ac:dyDescent="0.15"/>
    <row r="25" spans="34:34" x14ac:dyDescent="0.15"/>
    <row r="26" spans="34:34" x14ac:dyDescent="0.15"/>
    <row r="27" spans="34:34" x14ac:dyDescent="0.15"/>
    <row r="28" spans="34:34" x14ac:dyDescent="0.15">
      <c r="AH28" s="241"/>
    </row>
    <row r="29" spans="34:34" x14ac:dyDescent="0.15"/>
    <row r="30" spans="34:34" x14ac:dyDescent="0.15"/>
    <row r="31" spans="34:34" x14ac:dyDescent="0.15"/>
    <row r="32" spans="34:34" x14ac:dyDescent="0.15"/>
    <row r="33" spans="2:34" x14ac:dyDescent="0.15">
      <c r="B33" s="241"/>
      <c r="G33" s="241"/>
      <c r="I33" s="241"/>
    </row>
    <row r="34" spans="2:34" x14ac:dyDescent="0.15">
      <c r="C34" s="241"/>
      <c r="P34" s="241"/>
      <c r="R34" s="241"/>
      <c r="U34" s="241"/>
    </row>
    <row r="35" spans="2:34" x14ac:dyDescent="0.15">
      <c r="D35" s="241"/>
      <c r="E35" s="241"/>
      <c r="T35" s="241"/>
      <c r="W35" s="241"/>
      <c r="AC35" s="241"/>
      <c r="AD35" s="241"/>
      <c r="AE35" s="241"/>
      <c r="AF35" s="241"/>
      <c r="AG35" s="241"/>
      <c r="AH35" s="241"/>
    </row>
    <row r="36" spans="2:34" x14ac:dyDescent="0.15">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U40" s="241"/>
    </row>
    <row r="41" spans="2:34" x14ac:dyDescent="0.15">
      <c r="R41" s="241"/>
    </row>
    <row r="42" spans="2:34" x14ac:dyDescent="0.15">
      <c r="T42" s="241"/>
      <c r="W42" s="241"/>
    </row>
    <row r="43" spans="2:34" x14ac:dyDescent="0.15">
      <c r="Q43" s="241"/>
      <c r="S43" s="241"/>
      <c r="V43" s="241"/>
      <c r="X43" s="241"/>
      <c r="Y43" s="241"/>
      <c r="Z43" s="241"/>
      <c r="AA43" s="241"/>
      <c r="AB43" s="241"/>
      <c r="AC43" s="241"/>
      <c r="AD43" s="241"/>
      <c r="AE43" s="241"/>
      <c r="AF43" s="241"/>
      <c r="AG43" s="241"/>
      <c r="AH43" s="241"/>
    </row>
    <row r="44" spans="2:34" x14ac:dyDescent="0.15">
      <c r="AH44" s="241"/>
    </row>
    <row r="45" spans="2:34" x14ac:dyDescent="0.15"/>
    <row r="46" spans="2:34" x14ac:dyDescent="0.15"/>
    <row r="47" spans="2:34" x14ac:dyDescent="0.15"/>
    <row r="48" spans="2:34" x14ac:dyDescent="0.15">
      <c r="AG48" s="241"/>
      <c r="AH48" s="241"/>
    </row>
    <row r="49" spans="29:34" x14ac:dyDescent="0.15">
      <c r="AH49" s="241"/>
    </row>
    <row r="50" spans="29:34" x14ac:dyDescent="0.15">
      <c r="AH50" s="241"/>
    </row>
    <row r="51" spans="29:34" x14ac:dyDescent="0.15">
      <c r="AC51" s="241"/>
      <c r="AD51" s="241"/>
      <c r="AE51" s="241"/>
      <c r="AF51" s="241"/>
      <c r="AG51" s="241"/>
      <c r="AH51" s="241"/>
    </row>
    <row r="52" spans="29:34" x14ac:dyDescent="0.15"/>
    <row r="53" spans="29:34" x14ac:dyDescent="0.15"/>
    <row r="54" spans="29:34" x14ac:dyDescent="0.15">
      <c r="AH54" s="241"/>
    </row>
    <row r="55" spans="29:34" x14ac:dyDescent="0.15"/>
    <row r="56" spans="29:34" x14ac:dyDescent="0.15"/>
    <row r="57" spans="29:34" x14ac:dyDescent="0.15"/>
    <row r="58" spans="29:34" x14ac:dyDescent="0.15">
      <c r="AH58" s="241"/>
    </row>
    <row r="59" spans="29:34" x14ac:dyDescent="0.15"/>
    <row r="60" spans="29:34" x14ac:dyDescent="0.15"/>
    <row r="61" spans="29:34" x14ac:dyDescent="0.15"/>
    <row r="62" spans="29:34" x14ac:dyDescent="0.15"/>
    <row r="63" spans="29:34" x14ac:dyDescent="0.15">
      <c r="AH63" s="241"/>
    </row>
    <row r="64" spans="29:34" x14ac:dyDescent="0.15">
      <c r="AG64" s="241"/>
      <c r="AH64" s="241"/>
    </row>
    <row r="65" spans="32:34" x14ac:dyDescent="0.15"/>
    <row r="66" spans="32:34" x14ac:dyDescent="0.15"/>
    <row r="67" spans="32:34" x14ac:dyDescent="0.15"/>
    <row r="68" spans="32:34" x14ac:dyDescent="0.15"/>
    <row r="69" spans="32:34" x14ac:dyDescent="0.15">
      <c r="AF69" s="241"/>
      <c r="AG69" s="241"/>
      <c r="AH69" s="241"/>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1"/>
    </row>
    <row r="83" spans="25:34" x14ac:dyDescent="0.15">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1"/>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tabColor rgb="FF92D050"/>
    <pageSetUpPr fitToPage="1"/>
  </sheetPr>
  <dimension ref="B1:J53"/>
  <sheetViews>
    <sheetView showGridLines="0" zoomScale="70" zoomScaleNormal="70" zoomScaleSheetLayoutView="100" workbookViewId="0">
      <selection sqref="A1:A1048576"/>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528</v>
      </c>
      <c r="G46" s="8" t="s">
        <v>529</v>
      </c>
      <c r="H46" s="8" t="s">
        <v>530</v>
      </c>
      <c r="I46" s="8" t="s">
        <v>531</v>
      </c>
      <c r="J46" s="9" t="s">
        <v>532</v>
      </c>
    </row>
    <row r="47" spans="2:10" ht="57.75" customHeight="1" x14ac:dyDescent="0.15">
      <c r="B47" s="10"/>
      <c r="C47" s="1139" t="s">
        <v>3</v>
      </c>
      <c r="D47" s="1139"/>
      <c r="E47" s="1140"/>
      <c r="F47" s="11">
        <v>14.2</v>
      </c>
      <c r="G47" s="12">
        <v>8.9499999999999993</v>
      </c>
      <c r="H47" s="12">
        <v>8.57</v>
      </c>
      <c r="I47" s="12">
        <v>7.57</v>
      </c>
      <c r="J47" s="13">
        <v>8.31</v>
      </c>
    </row>
    <row r="48" spans="2:10" ht="57.75" customHeight="1" x14ac:dyDescent="0.15">
      <c r="B48" s="14"/>
      <c r="C48" s="1141" t="s">
        <v>4</v>
      </c>
      <c r="D48" s="1141"/>
      <c r="E48" s="1142"/>
      <c r="F48" s="15">
        <v>6.09</v>
      </c>
      <c r="G48" s="16">
        <v>5.76</v>
      </c>
      <c r="H48" s="16">
        <v>5.18</v>
      </c>
      <c r="I48" s="16">
        <v>4.67</v>
      </c>
      <c r="J48" s="17">
        <v>6.94</v>
      </c>
    </row>
    <row r="49" spans="2:10" ht="57.75" customHeight="1" thickBot="1" x14ac:dyDescent="0.2">
      <c r="B49" s="18"/>
      <c r="C49" s="1143" t="s">
        <v>5</v>
      </c>
      <c r="D49" s="1143"/>
      <c r="E49" s="1144"/>
      <c r="F49" s="19">
        <v>2.36</v>
      </c>
      <c r="G49" s="20" t="s">
        <v>533</v>
      </c>
      <c r="H49" s="20" t="s">
        <v>534</v>
      </c>
      <c r="I49" s="20" t="s">
        <v>535</v>
      </c>
      <c r="J49" s="21">
        <v>3.1</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A7F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馬場薫</cp:lastModifiedBy>
  <cp:lastPrinted>2017-03-01T02:00:27Z</cp:lastPrinted>
  <dcterms:created xsi:type="dcterms:W3CDTF">2017-02-15T22:50:50Z</dcterms:created>
  <dcterms:modified xsi:type="dcterms:W3CDTF">2017-04-27T04:16:09Z</dcterms:modified>
  <cp:category/>
</cp:coreProperties>
</file>