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92.5\子ども未来部\子ども政策課\子ども育成係\B-06　児童クラブ\A-21　実績報告書\R7\01 実績報告書依頼\"/>
    </mc:Choice>
  </mc:AlternateContent>
  <xr:revisionPtr revIDLastSave="0" documentId="13_ncr:1_{B029FF3C-14EE-4EA9-94CB-FEFF40987921}" xr6:coauthVersionLast="47" xr6:coauthVersionMax="47" xr10:uidLastSave="{00000000-0000-0000-0000-000000000000}"/>
  <bookViews>
    <workbookView xWindow="-120" yWindow="-120" windowWidth="29040" windowHeight="15840" xr2:uid="{00000000-000D-0000-FFFF-FFFF00000000}"/>
  </bookViews>
  <sheets>
    <sheet name="②放課後児童支援員等処遇改善等事業実績報告書 　" sheetId="4" r:id="rId1"/>
    <sheet name="放課後児童支援員等処遇改善等事業実績報告書 記入例　" sheetId="3" r:id="rId2"/>
    <sheet name="③－１処遇改善（月額9,000円相当分）様式2　賃金改善実績" sheetId="8" r:id="rId3"/>
    <sheet name="【記載例】別紙様式2" sheetId="14" r:id="rId4"/>
    <sheet name="③－2処遇改善（月額9,000円相当分）別紙様式2別添１" sheetId="21" r:id="rId5"/>
    <sheet name="【記載例】別紙様式2別添" sheetId="22" r:id="rId6"/>
    <sheet name="参考" sheetId="11" r:id="rId7"/>
    <sheet name="④キャリアアップ処遇改善事業実績報告書" sheetId="6" r:id="rId8"/>
    <sheet name="キャリアアップ処遇改善事業実績報告書 記入例" sheetId="7" r:id="rId9"/>
    <sheet name="④【別紙①】令和７年度研修受講報告書" sheetId="17" r:id="rId10"/>
  </sheets>
  <externalReferences>
    <externalReference r:id="rId11"/>
    <externalReference r:id="rId12"/>
  </externalReferences>
  <definedNames>
    <definedName name="×" localSheetId="5">#REF!</definedName>
    <definedName name="×" localSheetId="8">#REF!</definedName>
    <definedName name="×">#REF!</definedName>
    <definedName name="○" localSheetId="5">#REF!</definedName>
    <definedName name="○" localSheetId="8">#REF!</definedName>
    <definedName name="○">#REF!</definedName>
    <definedName name="aaaa" localSheetId="3">#REF!</definedName>
    <definedName name="aaaa" localSheetId="5">#REF!</definedName>
    <definedName name="aaaa" localSheetId="8">#REF!</definedName>
    <definedName name="aaaa">#REF!</definedName>
    <definedName name="bbbb" localSheetId="3">#REF!</definedName>
    <definedName name="bbbb" localSheetId="5">#REF!</definedName>
    <definedName name="bbbb" localSheetId="8">#REF!</definedName>
    <definedName name="bbbb">#REF!</definedName>
    <definedName name="_xlnm.Print_Area" localSheetId="3">【記載例】別紙様式2!$A$1:$BR$26</definedName>
    <definedName name="_xlnm.Print_Area" localSheetId="5">【記載例】別紙様式2別添!$A$1:$P$32</definedName>
    <definedName name="_xlnm.Print_Area" localSheetId="0">'②放課後児童支援員等処遇改善等事業実績報告書 　'!$A$1:$K$61</definedName>
    <definedName name="_xlnm.Print_Area" localSheetId="2">'③－１処遇改善（月額9,000円相当分）様式2　賃金改善実績'!$A$1:$AI$25</definedName>
    <definedName name="_xlnm.Print_Area" localSheetId="4">'③－2処遇改善（月額9,000円相当分）別紙様式2別添１'!$A$1:$P$32</definedName>
    <definedName name="_xlnm.Print_Area" localSheetId="7">④キャリアアップ処遇改善事業実績報告書!$A$1:$AB$31</definedName>
    <definedName name="_xlnm.Print_Area" localSheetId="8">'キャリアアップ処遇改善事業実績報告書 記入例'!$A$1:$AB$31</definedName>
    <definedName name="_xlnm.Print_Area" localSheetId="1">'放課後児童支援員等処遇改善等事業実績報告書 記入例　'!$A$1:$K$61</definedName>
    <definedName name="_xlnm.Print_Titles" localSheetId="5">【記載例】別紙様式2別添!$1:$5</definedName>
    <definedName name="_xlnm.Print_Titles" localSheetId="4">'③－2処遇改善（月額9,000円相当分）別紙様式2別添１'!$1:$5</definedName>
    <definedName name="ss" localSheetId="3">#REF!</definedName>
    <definedName name="ss" localSheetId="5">#REF!</definedName>
    <definedName name="ss" localSheetId="8">#REF!</definedName>
    <definedName name="ss" localSheetId="6">#REF!</definedName>
    <definedName name="ss">#REF!</definedName>
    <definedName name="キャリアアップ該当要件" localSheetId="5">#REF!</definedName>
    <definedName name="キャリアアップ該当要件" localSheetId="8">#REF!</definedName>
    <definedName name="キャリアアップ該当要件">#REF!</definedName>
    <definedName name="キャリアアップ該当要件２" localSheetId="5">#REF!</definedName>
    <definedName name="キャリアアップ該当要件２" localSheetId="8">#REF!</definedName>
    <definedName name="キャリアアップ該当要件２">#REF!</definedName>
    <definedName name="キャリアアップ該当要件３" localSheetId="5">#REF!</definedName>
    <definedName name="キャリアアップ該当要件３" localSheetId="8">#REF!</definedName>
    <definedName name="キャリアアップ該当要件３">#REF!</definedName>
    <definedName name="該当事由" localSheetId="5">#REF!</definedName>
    <definedName name="該当事由" localSheetId="8">#REF!</definedName>
    <definedName name="該当事由">#REF!</definedName>
    <definedName name="該当事由２" localSheetId="5">#REF!</definedName>
    <definedName name="該当事由２" localSheetId="8">#REF!</definedName>
    <definedName name="該当事由２">#REF!</definedName>
    <definedName name="該当事由３" localSheetId="5">#REF!</definedName>
    <definedName name="該当事由３" localSheetId="8">#REF!</definedName>
    <definedName name="該当事由３">#REF!</definedName>
    <definedName name="区分">'[1]９障害児（記載例１月）'!$V$8:$W$8</definedName>
    <definedName name="事由" localSheetId="5">#REF!</definedName>
    <definedName name="事由" localSheetId="8">#REF!</definedName>
    <definedName name="事由">#REF!</definedName>
    <definedName name="事由２" localSheetId="5">#REF!</definedName>
    <definedName name="事由２" localSheetId="8">#REF!</definedName>
    <definedName name="事由２">#REF!</definedName>
    <definedName name="事由２・３" localSheetId="5">#REF!</definedName>
    <definedName name="事由２・３" localSheetId="8">#REF!</definedName>
    <definedName name="事由２・３">#REF!</definedName>
    <definedName name="事由３" localSheetId="5">#REF!</definedName>
    <definedName name="事由３" localSheetId="8">#REF!</definedName>
    <definedName name="事由３">#REF!</definedName>
    <definedName name="追加配置" localSheetId="5">#REF!</definedName>
    <definedName name="追加配置" localSheetId="8">#REF!</definedName>
    <definedName name="追加配置">#REF!</definedName>
    <definedName name="保育所別民改費担当者一覧" localSheetId="3">#REF!</definedName>
    <definedName name="保育所別民改費担当者一覧" localSheetId="5">#REF!</definedName>
    <definedName name="保育所別民改費担当者一覧" localSheetId="8">#REF!</definedName>
    <definedName name="保育所別民改費担当者一覧" localSheetId="6">#REF!</definedName>
    <definedName name="保育所別民改費担当者一覧">#REF!</definedName>
    <definedName name="利用区分">'[2]（別紙３）障害児名簿'!$W$7:$X$7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4" l="1"/>
  <c r="J25" i="4"/>
  <c r="J20" i="4"/>
  <c r="J15" i="4"/>
  <c r="J30" i="4"/>
  <c r="I14" i="4"/>
  <c r="I13" i="4"/>
  <c r="I12" i="4"/>
  <c r="I10" i="4"/>
  <c r="J10" i="4"/>
  <c r="R17" i="14" l="1"/>
  <c r="I19" i="22" l="1"/>
  <c r="R15" i="14" s="1"/>
  <c r="H19" i="22"/>
  <c r="J18" i="22"/>
  <c r="J17" i="22"/>
  <c r="J16" i="22"/>
  <c r="J15" i="22"/>
  <c r="J14" i="22"/>
  <c r="J13" i="22"/>
  <c r="J12" i="22"/>
  <c r="J11" i="22"/>
  <c r="J10" i="22"/>
  <c r="J9" i="22"/>
  <c r="N5" i="22"/>
  <c r="R14" i="14" l="1"/>
  <c r="R19" i="14" s="1"/>
  <c r="N23" i="22"/>
  <c r="J19" i="22"/>
  <c r="N5" i="21"/>
  <c r="I19" i="21" l="1"/>
  <c r="R15" i="8" s="1"/>
  <c r="H19" i="21"/>
  <c r="R14" i="8" l="1"/>
  <c r="N23" i="21"/>
  <c r="P23" i="21" s="1"/>
  <c r="K19" i="21" s="1"/>
  <c r="J18" i="21" l="1"/>
  <c r="J17" i="21"/>
  <c r="J16" i="21"/>
  <c r="J15" i="21"/>
  <c r="J14" i="21"/>
  <c r="J13" i="21"/>
  <c r="J12" i="21"/>
  <c r="J11" i="21"/>
  <c r="J10" i="21"/>
  <c r="J9" i="21"/>
  <c r="J19" i="21" l="1"/>
  <c r="R17" i="8" l="1"/>
  <c r="R19" i="8" s="1"/>
  <c r="AM17" i="8" s="1"/>
  <c r="R16" i="8" l="1"/>
  <c r="AM14" i="8" s="1"/>
  <c r="I22" i="3" l="1"/>
  <c r="S13" i="7" l="1"/>
  <c r="U13" i="7" s="1"/>
  <c r="W13" i="7" s="1"/>
  <c r="S12" i="7"/>
  <c r="U12" i="7" s="1"/>
  <c r="W12" i="7" s="1"/>
  <c r="S11" i="7"/>
  <c r="U11" i="7" s="1"/>
  <c r="W11" i="7" s="1"/>
  <c r="S10" i="7"/>
  <c r="U10" i="7" s="1"/>
  <c r="W10" i="7" s="1"/>
  <c r="S9" i="7"/>
  <c r="U9" i="7" s="1"/>
  <c r="W9" i="7" s="1"/>
  <c r="S8" i="7"/>
  <c r="U8" i="7" s="1"/>
  <c r="W8" i="7" s="1"/>
  <c r="S11" i="6"/>
  <c r="U11" i="6" s="1"/>
  <c r="W11" i="6" s="1"/>
  <c r="S9" i="6"/>
  <c r="U9" i="6" s="1"/>
  <c r="W9" i="6" s="1"/>
  <c r="S10" i="6"/>
  <c r="U10" i="6" s="1"/>
  <c r="W10" i="6" s="1"/>
  <c r="S12" i="6"/>
  <c r="U12" i="6" s="1"/>
  <c r="W12" i="6" s="1"/>
  <c r="S13" i="6"/>
  <c r="U13" i="6" s="1"/>
  <c r="W13" i="6" s="1"/>
  <c r="S8" i="6"/>
  <c r="U8" i="6" s="1"/>
  <c r="W8" i="6" s="1"/>
  <c r="U14" i="6" s="1"/>
  <c r="U14" i="7" l="1"/>
  <c r="I34" i="4"/>
  <c r="I33" i="4"/>
  <c r="I32" i="4"/>
  <c r="I30" i="4"/>
  <c r="I29" i="4"/>
  <c r="I28" i="4"/>
  <c r="I27" i="4"/>
  <c r="I25" i="4"/>
  <c r="I24" i="4"/>
  <c r="I23" i="4"/>
  <c r="I22" i="4"/>
  <c r="I20" i="4"/>
  <c r="I19" i="4"/>
  <c r="I18" i="4"/>
  <c r="I17" i="4"/>
  <c r="I15" i="4"/>
  <c r="I34" i="3"/>
  <c r="J34" i="3" s="1"/>
  <c r="I29" i="3"/>
  <c r="J29" i="3" s="1"/>
  <c r="I28" i="3"/>
  <c r="J28" i="3" s="1"/>
  <c r="I33" i="3"/>
  <c r="J33" i="3" s="1"/>
  <c r="I32" i="3"/>
  <c r="J32" i="3" s="1"/>
  <c r="I30" i="3"/>
  <c r="J30" i="3" s="1"/>
  <c r="I19" i="3"/>
  <c r="I14" i="3"/>
  <c r="I24" i="3"/>
  <c r="I23" i="3"/>
  <c r="I27" i="3"/>
  <c r="J27" i="3" s="1"/>
  <c r="I25" i="3"/>
  <c r="J25" i="3" s="1"/>
  <c r="I20" i="3"/>
  <c r="I18" i="3"/>
  <c r="I17" i="3"/>
  <c r="I15" i="3"/>
  <c r="I10" i="3"/>
  <c r="I13" i="3"/>
  <c r="I12" i="3"/>
  <c r="J10" i="3" l="1"/>
  <c r="J15" i="3"/>
  <c r="J20" i="3"/>
  <c r="J35" i="3" s="1"/>
  <c r="J35" i="4"/>
  <c r="AM17" i="14"/>
  <c r="R16" i="14"/>
  <c r="AM14"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200-000001000000}">
      <text>
        <r>
          <rPr>
            <b/>
            <sz val="9"/>
            <color indexed="81"/>
            <rFont val="MS P ゴシック"/>
            <family val="3"/>
            <charset val="128"/>
          </rPr>
          <t>「周知していない」を選択した場合は対象外</t>
        </r>
      </text>
    </comment>
    <comment ref="R22" authorId="0" shapeId="0" xr:uid="{00000000-0006-0000-0200-000002000000}">
      <text>
        <r>
          <rPr>
            <b/>
            <sz val="9"/>
            <color indexed="81"/>
            <rFont val="MS P ゴシック"/>
            <family val="3"/>
            <charset val="128"/>
          </rPr>
          <t>「継続しない」を選択した場合は対象外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300-000001000000}">
      <text>
        <r>
          <rPr>
            <b/>
            <sz val="9"/>
            <color indexed="81"/>
            <rFont val="MS P ゴシック"/>
            <family val="3"/>
            <charset val="128"/>
          </rPr>
          <t>「周知していない」を選択した場合は対象外</t>
        </r>
      </text>
    </comment>
    <comment ref="R22" authorId="0" shapeId="0" xr:uid="{00000000-0006-0000-0300-000002000000}">
      <text>
        <r>
          <rPr>
            <b/>
            <sz val="9"/>
            <color indexed="81"/>
            <rFont val="MS P ゴシック"/>
            <family val="3"/>
            <charset val="128"/>
          </rPr>
          <t>「継続しない」を選択した場合は対象外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P7" authorId="0" shapeId="0" xr:uid="{00000000-0006-0000-0400-000001000000}">
      <text>
        <r>
          <rPr>
            <sz val="12"/>
            <color indexed="81"/>
            <rFont val="HGｺﾞｼｯｸM"/>
            <family val="3"/>
            <charset val="128"/>
          </rPr>
          <t>※保育士等の処遇改善の補助事業を申請されている方は、備考欄へ</t>
        </r>
        <r>
          <rPr>
            <u/>
            <sz val="12"/>
            <color indexed="81"/>
            <rFont val="HGｺﾞｼｯｸM"/>
            <family val="3"/>
            <charset val="128"/>
          </rPr>
          <t>「保育士等補助申請有」</t>
        </r>
        <r>
          <rPr>
            <sz val="12"/>
            <color indexed="81"/>
            <rFont val="HGｺﾞｼｯｸM"/>
            <family val="3"/>
            <charset val="128"/>
          </rPr>
          <t xml:space="preserve">と記載ください。
※年度途中の採用や退職がある場合にはその旨、また、賃金改善額が他の職員と比較して高額もしくは低額である場合についてはその理由を記載すること。
</t>
        </r>
        <r>
          <rPr>
            <sz val="12"/>
            <color indexed="10"/>
            <rFont val="HGｺﾞｼｯｸM"/>
            <family val="3"/>
            <charset val="128"/>
          </rPr>
          <t xml:space="preserve">
※記載例を参考に、どのような改善を行ったかわかるよう記載してください。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P7" authorId="0" shapeId="0" xr:uid="{00000000-0006-0000-0500-000001000000}">
      <text>
        <r>
          <rPr>
            <sz val="12"/>
            <color indexed="81"/>
            <rFont val="HGｺﾞｼｯｸM"/>
            <family val="3"/>
            <charset val="128"/>
          </rPr>
          <t>※保育士等の処遇改善の補助事業を申請されている方は、備考欄へ</t>
        </r>
        <r>
          <rPr>
            <u/>
            <sz val="12"/>
            <color indexed="81"/>
            <rFont val="HGｺﾞｼｯｸM"/>
            <family val="3"/>
            <charset val="128"/>
          </rPr>
          <t>「保育士等補助申請有」</t>
        </r>
        <r>
          <rPr>
            <sz val="12"/>
            <color indexed="81"/>
            <rFont val="HGｺﾞｼｯｸM"/>
            <family val="3"/>
            <charset val="128"/>
          </rPr>
          <t xml:space="preserve">と記載ください。
※年度途中の採用や退職がある場合にはその旨、また、賃金改善額が他の職員と比較して高額もしくは低額である場合についてはその理由を記載すること。
</t>
        </r>
        <r>
          <rPr>
            <sz val="12"/>
            <color indexed="10"/>
            <rFont val="HGｺﾞｼｯｸM"/>
            <family val="3"/>
            <charset val="128"/>
          </rPr>
          <t xml:space="preserve">
※記載例を参考に、どのような改善を行ったかわかるよう記載してください。</t>
        </r>
      </text>
    </comment>
    <comment ref="K19" authorId="0" shapeId="0" xr:uid="{00000000-0006-0000-0500-000002000000}">
      <text>
        <r>
          <rPr>
            <sz val="12"/>
            <color indexed="81"/>
            <rFont val="HGｺﾞｼｯｸM"/>
            <family val="3"/>
            <charset val="128"/>
          </rPr>
          <t>前年度における法定福利費等の事業主負担分の総額÷前年度における賃金の総額×賃金改善額
その他実情に応じた算出方法によることも可能。
記載例は前年度における法定福利費等の事業主負担分の総額÷前年度における賃金の総額が0.23の場合を想定しております。</t>
        </r>
      </text>
    </comment>
  </commentList>
</comments>
</file>

<file path=xl/sharedStrings.xml><?xml version="1.0" encoding="utf-8"?>
<sst xmlns="http://schemas.openxmlformats.org/spreadsheetml/2006/main" count="579" uniqueCount="269">
  <si>
    <t>●支援員の賃金等の改善額</t>
    <rPh sb="1" eb="3">
      <t>シエン</t>
    </rPh>
    <rPh sb="3" eb="4">
      <t>イン</t>
    </rPh>
    <rPh sb="5" eb="7">
      <t>チンギン</t>
    </rPh>
    <rPh sb="7" eb="8">
      <t>トウ</t>
    </rPh>
    <rPh sb="9" eb="11">
      <t>カイゼン</t>
    </rPh>
    <rPh sb="11" eb="12">
      <t>ガク</t>
    </rPh>
    <phoneticPr fontId="3"/>
  </si>
  <si>
    <t>　＊時給額・日給額・月給額・一時金・手当・社会保険額欄の必要項目に記入ください。</t>
    <rPh sb="2" eb="4">
      <t>ジキュウ</t>
    </rPh>
    <rPh sb="4" eb="5">
      <t>ガク</t>
    </rPh>
    <rPh sb="6" eb="7">
      <t>ニチ</t>
    </rPh>
    <rPh sb="7" eb="8">
      <t>キュウ</t>
    </rPh>
    <rPh sb="8" eb="9">
      <t>ガク</t>
    </rPh>
    <rPh sb="10" eb="11">
      <t>ツキ</t>
    </rPh>
    <rPh sb="11" eb="12">
      <t>キュウ</t>
    </rPh>
    <rPh sb="12" eb="13">
      <t>ガク</t>
    </rPh>
    <rPh sb="14" eb="17">
      <t>イチジキン</t>
    </rPh>
    <rPh sb="18" eb="20">
      <t>テア</t>
    </rPh>
    <rPh sb="21" eb="23">
      <t>シャカイ</t>
    </rPh>
    <rPh sb="23" eb="25">
      <t>ホケン</t>
    </rPh>
    <rPh sb="25" eb="26">
      <t>ガク</t>
    </rPh>
    <rPh sb="26" eb="27">
      <t>ラン</t>
    </rPh>
    <rPh sb="28" eb="30">
      <t>ヒツヨウ</t>
    </rPh>
    <rPh sb="30" eb="32">
      <t>コウモク</t>
    </rPh>
    <rPh sb="33" eb="35">
      <t>キニュウ</t>
    </rPh>
    <phoneticPr fontId="3"/>
  </si>
  <si>
    <t>（単位：円）</t>
  </si>
  <si>
    <t>　＊手当は、時間外手当・通勤手当等です。（　）へ記入ください。</t>
    <rPh sb="2" eb="4">
      <t>テアテ</t>
    </rPh>
    <rPh sb="6" eb="9">
      <t>ジカンガイ</t>
    </rPh>
    <rPh sb="9" eb="11">
      <t>テアテ</t>
    </rPh>
    <rPh sb="12" eb="14">
      <t>ツウキン</t>
    </rPh>
    <rPh sb="14" eb="16">
      <t>テア</t>
    </rPh>
    <rPh sb="16" eb="17">
      <t>トウ</t>
    </rPh>
    <rPh sb="24" eb="26">
      <t>キニュウ</t>
    </rPh>
    <phoneticPr fontId="3"/>
  </si>
  <si>
    <t>　＊社会保険額は、児童クラブ負担分です。</t>
    <rPh sb="2" eb="4">
      <t>シャカイ</t>
    </rPh>
    <rPh sb="4" eb="6">
      <t>ホケン</t>
    </rPh>
    <rPh sb="6" eb="7">
      <t>ガク</t>
    </rPh>
    <rPh sb="9" eb="11">
      <t>ジドウ</t>
    </rPh>
    <rPh sb="14" eb="16">
      <t>フタン</t>
    </rPh>
    <rPh sb="16" eb="17">
      <t>ブン</t>
    </rPh>
    <phoneticPr fontId="3"/>
  </si>
  <si>
    <t>番号</t>
    <rPh sb="0" eb="2">
      <t>バンゴウ</t>
    </rPh>
    <phoneticPr fontId="3"/>
  </si>
  <si>
    <t>（Ａ）Ｈ25賃金等</t>
    <rPh sb="6" eb="8">
      <t>チンギン</t>
    </rPh>
    <rPh sb="8" eb="9">
      <t>トウ</t>
    </rPh>
    <phoneticPr fontId="3"/>
  </si>
  <si>
    <t>（Ｃ）差額B-A　</t>
    <rPh sb="3" eb="4">
      <t>サ</t>
    </rPh>
    <rPh sb="4" eb="5">
      <t>ガク</t>
    </rPh>
    <phoneticPr fontId="3"/>
  </si>
  <si>
    <t>一時金</t>
    <rPh sb="0" eb="3">
      <t>イチジキン</t>
    </rPh>
    <phoneticPr fontId="3"/>
  </si>
  <si>
    <t>円</t>
    <rPh sb="0" eb="1">
      <t>エン</t>
    </rPh>
    <phoneticPr fontId="3"/>
  </si>
  <si>
    <t>【注意】</t>
    <rPh sb="1" eb="3">
      <t>チュウイ</t>
    </rPh>
    <phoneticPr fontId="3"/>
  </si>
  <si>
    <r>
      <t>①児童クラブは、平日１日３時間以上、</t>
    </r>
    <r>
      <rPr>
        <b/>
        <sz val="11"/>
        <color theme="1"/>
        <rFont val="游ゴシック"/>
        <family val="3"/>
        <charset val="128"/>
        <scheme val="minor"/>
      </rPr>
      <t>かつ</t>
    </r>
    <r>
      <rPr>
        <sz val="11"/>
        <color theme="1"/>
        <rFont val="游ゴシック"/>
        <family val="3"/>
        <charset val="128"/>
        <scheme val="minor"/>
      </rPr>
      <t>、１８時３０分を超え、長期休暇期間等は１日８時間以上開所すること。</t>
    </r>
    <rPh sb="1" eb="3">
      <t>ジドウ</t>
    </rPh>
    <rPh sb="8" eb="10">
      <t>ヘイジツ</t>
    </rPh>
    <rPh sb="11" eb="12">
      <t>ヒ</t>
    </rPh>
    <rPh sb="13" eb="15">
      <t>ジカン</t>
    </rPh>
    <rPh sb="15" eb="17">
      <t>イジョウ</t>
    </rPh>
    <rPh sb="23" eb="24">
      <t>ジ</t>
    </rPh>
    <rPh sb="26" eb="27">
      <t>フン</t>
    </rPh>
    <rPh sb="28" eb="29">
      <t>コ</t>
    </rPh>
    <rPh sb="31" eb="33">
      <t>チョウキ</t>
    </rPh>
    <rPh sb="33" eb="35">
      <t>キュウカ</t>
    </rPh>
    <rPh sb="35" eb="37">
      <t>キカン</t>
    </rPh>
    <rPh sb="37" eb="38">
      <t>トウ</t>
    </rPh>
    <rPh sb="40" eb="41">
      <t>ヒ</t>
    </rPh>
    <rPh sb="42" eb="44">
      <t>ジカン</t>
    </rPh>
    <rPh sb="44" eb="46">
      <t>イジョウ</t>
    </rPh>
    <rPh sb="46" eb="48">
      <t>カイショ</t>
    </rPh>
    <phoneticPr fontId="3"/>
  </si>
  <si>
    <t>③定期的に避難訓練（年２回以上）を実施し、防災・防犯計画を作成していること。</t>
    <rPh sb="1" eb="3">
      <t>テイキ</t>
    </rPh>
    <rPh sb="3" eb="4">
      <t>テキ</t>
    </rPh>
    <rPh sb="5" eb="7">
      <t>ヒナン</t>
    </rPh>
    <rPh sb="7" eb="9">
      <t>クンレン</t>
    </rPh>
    <rPh sb="10" eb="11">
      <t>ネン</t>
    </rPh>
    <rPh sb="12" eb="13">
      <t>カイ</t>
    </rPh>
    <rPh sb="13" eb="15">
      <t>イジョウ</t>
    </rPh>
    <rPh sb="17" eb="19">
      <t>ジッシ</t>
    </rPh>
    <rPh sb="21" eb="23">
      <t>ボウサイ</t>
    </rPh>
    <rPh sb="24" eb="26">
      <t>ボウハン</t>
    </rPh>
    <rPh sb="26" eb="28">
      <t>ケイカク</t>
    </rPh>
    <rPh sb="29" eb="31">
      <t>サクセイ</t>
    </rPh>
    <phoneticPr fontId="3"/>
  </si>
  <si>
    <t>④平成26年度以降に開設したクラブは、基準となる平成25年度の賃金は年額1,597,297円となります。</t>
    <rPh sb="1" eb="3">
      <t>ヘイセイ</t>
    </rPh>
    <rPh sb="5" eb="7">
      <t>ネンド</t>
    </rPh>
    <rPh sb="7" eb="9">
      <t>イコウ</t>
    </rPh>
    <rPh sb="10" eb="12">
      <t>カイセツ</t>
    </rPh>
    <rPh sb="19" eb="21">
      <t>キジュン</t>
    </rPh>
    <rPh sb="24" eb="26">
      <t>ヘイセイ</t>
    </rPh>
    <rPh sb="28" eb="30">
      <t>ネンド</t>
    </rPh>
    <rPh sb="31" eb="33">
      <t>チンギン</t>
    </rPh>
    <rPh sb="34" eb="36">
      <t>ネンガク</t>
    </rPh>
    <rPh sb="45" eb="46">
      <t>エン</t>
    </rPh>
    <phoneticPr fontId="3"/>
  </si>
  <si>
    <t>児童クラブ開所時間等⇒運営規程記載の有無（　有　・　無　）</t>
    <rPh sb="0" eb="2">
      <t>ジドウ</t>
    </rPh>
    <rPh sb="5" eb="7">
      <t>カイショ</t>
    </rPh>
    <rPh sb="7" eb="9">
      <t>ジカン</t>
    </rPh>
    <rPh sb="9" eb="10">
      <t>トウ</t>
    </rPh>
    <rPh sb="11" eb="13">
      <t>ウンエイ</t>
    </rPh>
    <rPh sb="13" eb="15">
      <t>キテイ</t>
    </rPh>
    <rPh sb="15" eb="17">
      <t>キサイ</t>
    </rPh>
    <rPh sb="18" eb="20">
      <t>ウム</t>
    </rPh>
    <rPh sb="22" eb="23">
      <t>ユウ</t>
    </rPh>
    <rPh sb="26" eb="27">
      <t>ム</t>
    </rPh>
    <phoneticPr fontId="3"/>
  </si>
  <si>
    <t>　（平　日）</t>
    <rPh sb="2" eb="3">
      <t>ヒラ</t>
    </rPh>
    <rPh sb="4" eb="5">
      <t>ヒ</t>
    </rPh>
    <phoneticPr fontId="3"/>
  </si>
  <si>
    <t>：</t>
    <phoneticPr fontId="3"/>
  </si>
  <si>
    <t>～</t>
    <phoneticPr fontId="3"/>
  </si>
  <si>
    <t>（　　　）時間</t>
    <rPh sb="5" eb="7">
      <t>ジカン</t>
    </rPh>
    <phoneticPr fontId="3"/>
  </si>
  <si>
    <t>⇒</t>
    <phoneticPr fontId="3"/>
  </si>
  <si>
    <t>平成・令和　　　年　　　月　　　日から</t>
    <rPh sb="0" eb="2">
      <t>ヘイセイ</t>
    </rPh>
    <rPh sb="3" eb="5">
      <t>レイワ</t>
    </rPh>
    <rPh sb="8" eb="9">
      <t>ネン</t>
    </rPh>
    <rPh sb="12" eb="13">
      <t>ツキ</t>
    </rPh>
    <rPh sb="16" eb="17">
      <t>ヒ</t>
    </rPh>
    <phoneticPr fontId="3"/>
  </si>
  <si>
    <t>　（長期休暇）</t>
    <rPh sb="2" eb="4">
      <t>チョウキ</t>
    </rPh>
    <rPh sb="4" eb="6">
      <t>キュウカ</t>
    </rPh>
    <phoneticPr fontId="3"/>
  </si>
  <si>
    <t>　年間開所日数</t>
    <rPh sb="1" eb="3">
      <t>ネンカン</t>
    </rPh>
    <rPh sb="3" eb="5">
      <t>カイショ</t>
    </rPh>
    <rPh sb="5" eb="7">
      <t>ニッスウ</t>
    </rPh>
    <phoneticPr fontId="3"/>
  </si>
  <si>
    <t>（　　　　　）</t>
    <phoneticPr fontId="3"/>
  </si>
  <si>
    <t>日</t>
    <rPh sb="0" eb="1">
      <t>ヒ</t>
    </rPh>
    <phoneticPr fontId="3"/>
  </si>
  <si>
    <t>支援員名（有資格者全員記入）</t>
    <rPh sb="0" eb="2">
      <t>シエン</t>
    </rPh>
    <rPh sb="2" eb="3">
      <t>イン</t>
    </rPh>
    <rPh sb="3" eb="4">
      <t>メイ</t>
    </rPh>
    <rPh sb="5" eb="9">
      <t>ユウシカクシャ</t>
    </rPh>
    <rPh sb="9" eb="10">
      <t>ゼン</t>
    </rPh>
    <rPh sb="10" eb="11">
      <t>イン</t>
    </rPh>
    <rPh sb="11" eb="13">
      <t>キニュウ</t>
    </rPh>
    <phoneticPr fontId="3"/>
  </si>
  <si>
    <t>事業対象者に○</t>
    <rPh sb="0" eb="2">
      <t>ジギョウ</t>
    </rPh>
    <rPh sb="2" eb="4">
      <t>タイショウ</t>
    </rPh>
    <rPh sb="4" eb="5">
      <t>シャ</t>
    </rPh>
    <phoneticPr fontId="3"/>
  </si>
  <si>
    <t>氏　　名</t>
    <rPh sb="0" eb="1">
      <t>シ</t>
    </rPh>
    <rPh sb="3" eb="4">
      <t>メイ</t>
    </rPh>
    <phoneticPr fontId="3"/>
  </si>
  <si>
    <t>資格内容</t>
    <rPh sb="0" eb="2">
      <t>シカク</t>
    </rPh>
    <rPh sb="2" eb="4">
      <t>ナイヨウ</t>
    </rPh>
    <phoneticPr fontId="3"/>
  </si>
  <si>
    <t>雇用契約の有無</t>
    <rPh sb="0" eb="2">
      <t>コヨウ</t>
    </rPh>
    <rPh sb="2" eb="4">
      <t>ケイヤク</t>
    </rPh>
    <rPh sb="5" eb="7">
      <t>ウム</t>
    </rPh>
    <phoneticPr fontId="3"/>
  </si>
  <si>
    <t>１日の勤務時間</t>
    <rPh sb="1" eb="2">
      <t>ヒ</t>
    </rPh>
    <rPh sb="3" eb="5">
      <t>キンム</t>
    </rPh>
    <rPh sb="5" eb="7">
      <t>ジカン</t>
    </rPh>
    <phoneticPr fontId="3"/>
  </si>
  <si>
    <t>年間勤務日数</t>
    <rPh sb="0" eb="2">
      <t>ネンカン</t>
    </rPh>
    <rPh sb="2" eb="4">
      <t>キンム</t>
    </rPh>
    <rPh sb="4" eb="6">
      <t>ニッスウ</t>
    </rPh>
    <phoneticPr fontId="3"/>
  </si>
  <si>
    <t>＊児童福祉施設の設備及び運営に関する基準第３８条第２項に掲げる「児童に遊びを指導する者」の任用資格を有すること。</t>
    <rPh sb="1" eb="3">
      <t>ジドウ</t>
    </rPh>
    <rPh sb="3" eb="5">
      <t>フクシ</t>
    </rPh>
    <rPh sb="5" eb="7">
      <t>シセツ</t>
    </rPh>
    <rPh sb="8" eb="10">
      <t>セツビ</t>
    </rPh>
    <rPh sb="10" eb="11">
      <t>オヨ</t>
    </rPh>
    <rPh sb="12" eb="14">
      <t>ウンエイ</t>
    </rPh>
    <rPh sb="15" eb="16">
      <t>カン</t>
    </rPh>
    <rPh sb="18" eb="20">
      <t>キジュン</t>
    </rPh>
    <rPh sb="20" eb="21">
      <t>ダイ</t>
    </rPh>
    <rPh sb="23" eb="24">
      <t>ジョウ</t>
    </rPh>
    <rPh sb="24" eb="25">
      <t>ダイ</t>
    </rPh>
    <rPh sb="26" eb="27">
      <t>コウ</t>
    </rPh>
    <rPh sb="28" eb="29">
      <t>カカ</t>
    </rPh>
    <rPh sb="32" eb="34">
      <t>ジドウ</t>
    </rPh>
    <rPh sb="35" eb="36">
      <t>アソ</t>
    </rPh>
    <rPh sb="38" eb="40">
      <t>シドウ</t>
    </rPh>
    <rPh sb="42" eb="43">
      <t>モノ</t>
    </rPh>
    <phoneticPr fontId="3"/>
  </si>
  <si>
    <t>社会保険年額</t>
    <rPh sb="4" eb="5">
      <t>ネン</t>
    </rPh>
    <phoneticPr fontId="3"/>
  </si>
  <si>
    <t>②「家庭、学校等との連絡及び情報交換等を行い、いずれかの業務に従事する職員を配置する」場合の、賃金改善に必要な費用の一部に充てること。</t>
    <rPh sb="2" eb="4">
      <t>カテイ</t>
    </rPh>
    <rPh sb="5" eb="7">
      <t>ガッコウ</t>
    </rPh>
    <rPh sb="7" eb="8">
      <t>トウ</t>
    </rPh>
    <rPh sb="10" eb="12">
      <t>レンラク</t>
    </rPh>
    <rPh sb="12" eb="13">
      <t>オヨ</t>
    </rPh>
    <rPh sb="14" eb="16">
      <t>ジョウホウ</t>
    </rPh>
    <rPh sb="16" eb="18">
      <t>コウカン</t>
    </rPh>
    <rPh sb="18" eb="19">
      <t>トウ</t>
    </rPh>
    <rPh sb="20" eb="21">
      <t>オコナ</t>
    </rPh>
    <rPh sb="28" eb="30">
      <t>ギョウム</t>
    </rPh>
    <rPh sb="31" eb="33">
      <t>ジュウジ</t>
    </rPh>
    <rPh sb="35" eb="37">
      <t>ショクイン</t>
    </rPh>
    <rPh sb="38" eb="40">
      <t>ハイチ</t>
    </rPh>
    <rPh sb="43" eb="45">
      <t>バアイ</t>
    </rPh>
    <rPh sb="47" eb="49">
      <t>チンギン</t>
    </rPh>
    <rPh sb="49" eb="51">
      <t>カイゼン</t>
    </rPh>
    <rPh sb="52" eb="54">
      <t>ヒツヨウ</t>
    </rPh>
    <phoneticPr fontId="3"/>
  </si>
  <si>
    <t>年額合計</t>
    <rPh sb="0" eb="2">
      <t>ネンガク</t>
    </rPh>
    <rPh sb="2" eb="4">
      <t>ゴウケイ</t>
    </rPh>
    <phoneticPr fontId="3"/>
  </si>
  <si>
    <t>5,000円＊12か月</t>
    <rPh sb="5" eb="6">
      <t>エン</t>
    </rPh>
    <rPh sb="10" eb="11">
      <t>ゲツ</t>
    </rPh>
    <phoneticPr fontId="3"/>
  </si>
  <si>
    <t>佐世保　太郎</t>
    <rPh sb="0" eb="3">
      <t>サセボ</t>
    </rPh>
    <rPh sb="4" eb="6">
      <t>タロウ</t>
    </rPh>
    <phoneticPr fontId="3"/>
  </si>
  <si>
    <t>社会保険</t>
    <phoneticPr fontId="3"/>
  </si>
  <si>
    <t>7,000円＊12か月</t>
    <rPh sb="5" eb="6">
      <t>エン</t>
    </rPh>
    <rPh sb="10" eb="11">
      <t>ゲツ</t>
    </rPh>
    <phoneticPr fontId="3"/>
  </si>
  <si>
    <t>7,000円＋3,000円＊12か月</t>
    <rPh sb="5" eb="6">
      <t>エン</t>
    </rPh>
    <rPh sb="12" eb="13">
      <t>エン</t>
    </rPh>
    <rPh sb="17" eb="18">
      <t>ゲツ</t>
    </rPh>
    <phoneticPr fontId="3"/>
  </si>
  <si>
    <t>8,000円＋5,000円＊12か月</t>
    <rPh sb="5" eb="6">
      <t>エン</t>
    </rPh>
    <rPh sb="12" eb="13">
      <t>エン</t>
    </rPh>
    <rPh sb="17" eb="18">
      <t>ゲツ</t>
    </rPh>
    <phoneticPr fontId="3"/>
  </si>
  <si>
    <t>佐世保　花子</t>
    <rPh sb="0" eb="3">
      <t>サセボ</t>
    </rPh>
    <rPh sb="4" eb="6">
      <t>ハナコ</t>
    </rPh>
    <phoneticPr fontId="3"/>
  </si>
  <si>
    <t>手当（　　　）</t>
    <rPh sb="0" eb="2">
      <t>テア</t>
    </rPh>
    <phoneticPr fontId="3"/>
  </si>
  <si>
    <t>5,000円＋5,000円＊12か月</t>
    <rPh sb="5" eb="6">
      <t>エン</t>
    </rPh>
    <rPh sb="12" eb="13">
      <t>エン</t>
    </rPh>
    <rPh sb="17" eb="18">
      <t>ゲツ</t>
    </rPh>
    <phoneticPr fontId="3"/>
  </si>
  <si>
    <t>（　7　）時間</t>
    <rPh sb="5" eb="7">
      <t>ジカン</t>
    </rPh>
    <phoneticPr fontId="3"/>
  </si>
  <si>
    <t>（　10　）時間</t>
    <rPh sb="6" eb="8">
      <t>ジカン</t>
    </rPh>
    <phoneticPr fontId="3"/>
  </si>
  <si>
    <t>佐世保　次郎</t>
    <rPh sb="0" eb="3">
      <t>サセボ</t>
    </rPh>
    <rPh sb="4" eb="6">
      <t>ジロウ</t>
    </rPh>
    <phoneticPr fontId="3"/>
  </si>
  <si>
    <t>佐世保　野々子</t>
    <rPh sb="0" eb="3">
      <t>サセボ</t>
    </rPh>
    <rPh sb="4" eb="6">
      <t>ノノ</t>
    </rPh>
    <rPh sb="6" eb="7">
      <t>コ</t>
    </rPh>
    <phoneticPr fontId="3"/>
  </si>
  <si>
    <t>〇</t>
    <phoneticPr fontId="3"/>
  </si>
  <si>
    <t>放課後児童支援員認定資格・教育職員免許</t>
    <rPh sb="0" eb="3">
      <t>ホウカゴ</t>
    </rPh>
    <rPh sb="3" eb="5">
      <t>ジドウ</t>
    </rPh>
    <rPh sb="5" eb="7">
      <t>シエン</t>
    </rPh>
    <rPh sb="7" eb="8">
      <t>イン</t>
    </rPh>
    <rPh sb="8" eb="10">
      <t>ニンテイ</t>
    </rPh>
    <rPh sb="10" eb="12">
      <t>シカク</t>
    </rPh>
    <rPh sb="13" eb="15">
      <t>キョウイク</t>
    </rPh>
    <rPh sb="15" eb="17">
      <t>ショクイン</t>
    </rPh>
    <rPh sb="17" eb="19">
      <t>メンキョ</t>
    </rPh>
    <phoneticPr fontId="3"/>
  </si>
  <si>
    <t>放課後児童支援員認定資格・保育士資格</t>
    <rPh sb="13" eb="15">
      <t>ホイク</t>
    </rPh>
    <rPh sb="15" eb="16">
      <t>シ</t>
    </rPh>
    <rPh sb="16" eb="18">
      <t>シカク</t>
    </rPh>
    <phoneticPr fontId="3"/>
  </si>
  <si>
    <t>有</t>
    <rPh sb="0" eb="1">
      <t>ア</t>
    </rPh>
    <phoneticPr fontId="3"/>
  </si>
  <si>
    <t>有</t>
    <rPh sb="0" eb="1">
      <t>アリ</t>
    </rPh>
    <phoneticPr fontId="3"/>
  </si>
  <si>
    <t>無</t>
    <rPh sb="0" eb="1">
      <t>ナ</t>
    </rPh>
    <phoneticPr fontId="3"/>
  </si>
  <si>
    <t>7　時間</t>
    <rPh sb="2" eb="4">
      <t>ジカン</t>
    </rPh>
    <phoneticPr fontId="3"/>
  </si>
  <si>
    <t>４　時間</t>
    <rPh sb="2" eb="4">
      <t>ジカン</t>
    </rPh>
    <phoneticPr fontId="3"/>
  </si>
  <si>
    <t>未定</t>
    <rPh sb="0" eb="2">
      <t>ミテイ</t>
    </rPh>
    <phoneticPr fontId="3"/>
  </si>
  <si>
    <t>支給方法（年額）</t>
    <rPh sb="5" eb="7">
      <t>ネンガク</t>
    </rPh>
    <phoneticPr fontId="3"/>
  </si>
  <si>
    <t>（D）差額総計</t>
    <rPh sb="3" eb="5">
      <t>サガク</t>
    </rPh>
    <rPh sb="5" eb="7">
      <t>ソウケイ</t>
    </rPh>
    <phoneticPr fontId="3"/>
  </si>
  <si>
    <t>（Ｅ）総合計</t>
    <rPh sb="3" eb="4">
      <t>ソウ</t>
    </rPh>
    <rPh sb="4" eb="6">
      <t>ゴウケイ</t>
    </rPh>
    <phoneticPr fontId="3"/>
  </si>
  <si>
    <t>（Ｆ）加算対象額の合計</t>
    <rPh sb="3" eb="5">
      <t>カサン</t>
    </rPh>
    <rPh sb="5" eb="7">
      <t>タイショウ</t>
    </rPh>
    <rPh sb="7" eb="8">
      <t>ガク</t>
    </rPh>
    <rPh sb="9" eb="11">
      <t>ゴウケイ</t>
    </rPh>
    <phoneticPr fontId="3"/>
  </si>
  <si>
    <r>
      <rPr>
        <sz val="10"/>
        <rFont val="游ゴシック"/>
        <family val="3"/>
        <charset val="128"/>
        <scheme val="minor"/>
      </rPr>
      <t>基本給（支給方法：</t>
    </r>
    <r>
      <rPr>
        <sz val="10"/>
        <color rgb="FFFF0000"/>
        <rFont val="游ゴシック"/>
        <family val="3"/>
        <charset val="128"/>
        <scheme val="minor"/>
      </rPr>
      <t>時給額</t>
    </r>
    <r>
      <rPr>
        <sz val="10"/>
        <rFont val="游ゴシック"/>
        <family val="3"/>
        <charset val="128"/>
        <scheme val="minor"/>
      </rPr>
      <t>）</t>
    </r>
    <rPh sb="0" eb="3">
      <t>キホンキュウ</t>
    </rPh>
    <rPh sb="4" eb="6">
      <t>シキュウ</t>
    </rPh>
    <rPh sb="6" eb="8">
      <t>ホウホウ</t>
    </rPh>
    <rPh sb="9" eb="11">
      <t>ジキュウ</t>
    </rPh>
    <rPh sb="11" eb="12">
      <t>ガク</t>
    </rPh>
    <phoneticPr fontId="3"/>
  </si>
  <si>
    <r>
      <t>手当（</t>
    </r>
    <r>
      <rPr>
        <sz val="10"/>
        <color rgb="FFFF0000"/>
        <rFont val="游ゴシック"/>
        <family val="3"/>
        <charset val="128"/>
        <scheme val="minor"/>
      </rPr>
      <t>交通費</t>
    </r>
    <r>
      <rPr>
        <sz val="10"/>
        <rFont val="游ゴシック"/>
        <family val="3"/>
        <charset val="128"/>
        <scheme val="minor"/>
      </rPr>
      <t>）</t>
    </r>
    <rPh sb="0" eb="2">
      <t>テア</t>
    </rPh>
    <rPh sb="3" eb="6">
      <t>コウツウヒ</t>
    </rPh>
    <phoneticPr fontId="3"/>
  </si>
  <si>
    <r>
      <rPr>
        <sz val="10"/>
        <rFont val="游ゴシック"/>
        <family val="3"/>
        <charset val="128"/>
        <scheme val="minor"/>
      </rPr>
      <t>基本給（支給方法：</t>
    </r>
    <r>
      <rPr>
        <sz val="10"/>
        <color rgb="FFFF0000"/>
        <rFont val="游ゴシック"/>
        <family val="3"/>
        <charset val="128"/>
        <scheme val="minor"/>
      </rPr>
      <t>日給額</t>
    </r>
    <r>
      <rPr>
        <sz val="10"/>
        <rFont val="游ゴシック"/>
        <family val="3"/>
        <charset val="128"/>
        <scheme val="minor"/>
      </rPr>
      <t>）</t>
    </r>
    <rPh sb="0" eb="3">
      <t>キホンキュウ</t>
    </rPh>
    <rPh sb="4" eb="6">
      <t>シキュウ</t>
    </rPh>
    <rPh sb="6" eb="8">
      <t>ホウホウ</t>
    </rPh>
    <rPh sb="9" eb="11">
      <t>ニッキュウ</t>
    </rPh>
    <rPh sb="11" eb="12">
      <t>ガク</t>
    </rPh>
    <phoneticPr fontId="3"/>
  </si>
  <si>
    <r>
      <rPr>
        <sz val="10"/>
        <rFont val="游ゴシック"/>
        <family val="3"/>
        <charset val="128"/>
        <scheme val="minor"/>
      </rPr>
      <t>算定方法：</t>
    </r>
    <r>
      <rPr>
        <sz val="10"/>
        <color rgb="FFFF0000"/>
        <rFont val="游ゴシック"/>
        <family val="3"/>
        <charset val="128"/>
        <scheme val="minor"/>
      </rPr>
      <t>800円＊5時間＊5日＊4週＊12か月</t>
    </r>
    <rPh sb="0" eb="2">
      <t>サンテイ</t>
    </rPh>
    <rPh sb="2" eb="4">
      <t>ホウホウ</t>
    </rPh>
    <rPh sb="8" eb="9">
      <t>エン</t>
    </rPh>
    <rPh sb="11" eb="13">
      <t>ジカン</t>
    </rPh>
    <rPh sb="15" eb="16">
      <t>ニチ</t>
    </rPh>
    <rPh sb="18" eb="19">
      <t>シュウ</t>
    </rPh>
    <rPh sb="23" eb="24">
      <t>ゲツ</t>
    </rPh>
    <phoneticPr fontId="3"/>
  </si>
  <si>
    <r>
      <rPr>
        <sz val="10"/>
        <rFont val="游ゴシック"/>
        <family val="3"/>
        <charset val="128"/>
        <scheme val="minor"/>
      </rPr>
      <t>算定方法：</t>
    </r>
    <r>
      <rPr>
        <sz val="10"/>
        <color rgb="FFFF0000"/>
        <rFont val="游ゴシック"/>
        <family val="3"/>
        <charset val="128"/>
        <scheme val="minor"/>
      </rPr>
      <t>5,000円＊5日＊4週＊12か月</t>
    </r>
    <rPh sb="10" eb="11">
      <t>エン</t>
    </rPh>
    <rPh sb="13" eb="14">
      <t>ニチ</t>
    </rPh>
    <rPh sb="16" eb="17">
      <t>シュウ</t>
    </rPh>
    <rPh sb="21" eb="22">
      <t>ゲツ</t>
    </rPh>
    <phoneticPr fontId="3"/>
  </si>
  <si>
    <t>基本給（支給方法：年額）</t>
    <rPh sb="0" eb="3">
      <t>キホンキュウ</t>
    </rPh>
    <rPh sb="4" eb="6">
      <t>シキュウ</t>
    </rPh>
    <rPh sb="6" eb="8">
      <t>ホウホウ</t>
    </rPh>
    <rPh sb="9" eb="10">
      <t>ネン</t>
    </rPh>
    <rPh sb="10" eb="11">
      <t>ガク</t>
    </rPh>
    <phoneticPr fontId="3"/>
  </si>
  <si>
    <t>算定方法：</t>
    <phoneticPr fontId="3"/>
  </si>
  <si>
    <t>基本給（支給方法：　　　）</t>
    <rPh sb="0" eb="3">
      <t>キホンキュウ</t>
    </rPh>
    <rPh sb="4" eb="6">
      <t>シキュウ</t>
    </rPh>
    <rPh sb="6" eb="8">
      <t>ホウホウ</t>
    </rPh>
    <phoneticPr fontId="3"/>
  </si>
  <si>
    <r>
      <rPr>
        <sz val="10"/>
        <rFont val="游ゴシック"/>
        <family val="3"/>
        <charset val="128"/>
        <scheme val="minor"/>
      </rPr>
      <t>基本給（支給方法：</t>
    </r>
    <r>
      <rPr>
        <sz val="10"/>
        <color rgb="FFFF0000"/>
        <rFont val="游ゴシック"/>
        <family val="3"/>
        <charset val="128"/>
        <scheme val="minor"/>
      </rPr>
      <t>月額</t>
    </r>
    <r>
      <rPr>
        <sz val="10"/>
        <rFont val="游ゴシック"/>
        <family val="3"/>
        <charset val="128"/>
        <scheme val="minor"/>
      </rPr>
      <t>）</t>
    </r>
    <rPh sb="0" eb="3">
      <t>キホンキュウ</t>
    </rPh>
    <rPh sb="4" eb="6">
      <t>シキュウ</t>
    </rPh>
    <rPh sb="6" eb="8">
      <t>ホウホウ</t>
    </rPh>
    <rPh sb="9" eb="11">
      <t>ゲツガク</t>
    </rPh>
    <rPh sb="11" eb="12">
      <t>ニチガク</t>
    </rPh>
    <phoneticPr fontId="3"/>
  </si>
  <si>
    <r>
      <t>手当（</t>
    </r>
    <r>
      <rPr>
        <sz val="10"/>
        <color rgb="FFFF0000"/>
        <rFont val="游ゴシック"/>
        <family val="3"/>
        <charset val="128"/>
        <scheme val="minor"/>
      </rPr>
      <t>交通費・時間外</t>
    </r>
    <r>
      <rPr>
        <sz val="10"/>
        <rFont val="游ゴシック"/>
        <family val="3"/>
        <charset val="128"/>
        <scheme val="minor"/>
      </rPr>
      <t>）</t>
    </r>
    <rPh sb="0" eb="2">
      <t>テア</t>
    </rPh>
    <rPh sb="3" eb="6">
      <t>コウツウヒ</t>
    </rPh>
    <rPh sb="7" eb="10">
      <t>ジカンガイ</t>
    </rPh>
    <phoneticPr fontId="3"/>
  </si>
  <si>
    <r>
      <rPr>
        <sz val="10"/>
        <rFont val="游ゴシック"/>
        <family val="3"/>
        <charset val="128"/>
        <scheme val="minor"/>
      </rPr>
      <t>算定方法：</t>
    </r>
    <r>
      <rPr>
        <sz val="10"/>
        <color rgb="FFFF0000"/>
        <rFont val="游ゴシック"/>
        <family val="3"/>
        <charset val="128"/>
        <scheme val="minor"/>
      </rPr>
      <t>200,000円＊12か月</t>
    </r>
    <rPh sb="12" eb="13">
      <t>エン</t>
    </rPh>
    <rPh sb="17" eb="18">
      <t>ゲツ</t>
    </rPh>
    <phoneticPr fontId="3"/>
  </si>
  <si>
    <t>令和元年4月1日から</t>
    <rPh sb="0" eb="2">
      <t>レイワ</t>
    </rPh>
    <rPh sb="2" eb="3">
      <t>ゲン</t>
    </rPh>
    <rPh sb="3" eb="4">
      <t>ネン</t>
    </rPh>
    <rPh sb="5" eb="6">
      <t>ガツ</t>
    </rPh>
    <rPh sb="7" eb="8">
      <t>ニチ</t>
    </rPh>
    <phoneticPr fontId="3"/>
  </si>
  <si>
    <t>基本給（支給方法：　　）</t>
    <rPh sb="0" eb="3">
      <t>キホンキュウ</t>
    </rPh>
    <rPh sb="4" eb="6">
      <t>シキュウ</t>
    </rPh>
    <rPh sb="6" eb="8">
      <t>ホウホウ</t>
    </rPh>
    <phoneticPr fontId="3"/>
  </si>
  <si>
    <t>№</t>
    <phoneticPr fontId="21"/>
  </si>
  <si>
    <t>職員名</t>
    <rPh sb="0" eb="2">
      <t>ショクイン</t>
    </rPh>
    <rPh sb="2" eb="3">
      <t>メイ</t>
    </rPh>
    <phoneticPr fontId="21"/>
  </si>
  <si>
    <t>基本給</t>
    <rPh sb="0" eb="2">
      <t>キホン</t>
    </rPh>
    <rPh sb="2" eb="3">
      <t>キュウ</t>
    </rPh>
    <phoneticPr fontId="21"/>
  </si>
  <si>
    <t>手当</t>
    <rPh sb="0" eb="2">
      <t>テアテ</t>
    </rPh>
    <phoneticPr fontId="21"/>
  </si>
  <si>
    <t>賞与</t>
    <rPh sb="0" eb="2">
      <t>ショウヨ</t>
    </rPh>
    <phoneticPr fontId="21"/>
  </si>
  <si>
    <t>年</t>
    <rPh sb="0" eb="1">
      <t>ネン</t>
    </rPh>
    <phoneticPr fontId="21"/>
  </si>
  <si>
    <t>か月</t>
    <rPh sb="1" eb="2">
      <t>ゲツ</t>
    </rPh>
    <phoneticPr fontId="21"/>
  </si>
  <si>
    <t>加算上限額</t>
    <rPh sb="0" eb="2">
      <t>カサン</t>
    </rPh>
    <rPh sb="2" eb="5">
      <t>ジョウゲンガク</t>
    </rPh>
    <phoneticPr fontId="21"/>
  </si>
  <si>
    <t>①</t>
    <phoneticPr fontId="3"/>
  </si>
  <si>
    <t>②</t>
    <phoneticPr fontId="3"/>
  </si>
  <si>
    <t>③</t>
    <phoneticPr fontId="3"/>
  </si>
  <si>
    <t>加算の種類</t>
    <rPh sb="0" eb="2">
      <t>カサン</t>
    </rPh>
    <rPh sb="3" eb="5">
      <t>シュルイ</t>
    </rPh>
    <phoneticPr fontId="3"/>
  </si>
  <si>
    <t>補助上限額（1人当たり）</t>
    <rPh sb="0" eb="2">
      <t>ホジョ</t>
    </rPh>
    <rPh sb="2" eb="5">
      <t>ジョウゲンガク</t>
    </rPh>
    <rPh sb="7" eb="8">
      <t>ニン</t>
    </rPh>
    <rPh sb="8" eb="9">
      <t>ア</t>
    </rPh>
    <phoneticPr fontId="3"/>
  </si>
  <si>
    <t>社会保険料</t>
    <rPh sb="0" eb="2">
      <t>シャカイ</t>
    </rPh>
    <rPh sb="2" eb="4">
      <t>ホケン</t>
    </rPh>
    <rPh sb="4" eb="5">
      <t>リョウ</t>
    </rPh>
    <phoneticPr fontId="21"/>
  </si>
  <si>
    <r>
      <t>【留意事項】　</t>
    </r>
    <r>
      <rPr>
        <b/>
        <sz val="10"/>
        <rFont val="游ゴシック"/>
        <family val="3"/>
        <charset val="128"/>
        <scheme val="minor"/>
      </rPr>
      <t>※必ず事前にご確認のうえ申請をお願いします。</t>
    </r>
    <rPh sb="1" eb="3">
      <t>リュウイ</t>
    </rPh>
    <rPh sb="3" eb="5">
      <t>ジコウ</t>
    </rPh>
    <rPh sb="8" eb="9">
      <t>カナラ</t>
    </rPh>
    <rPh sb="10" eb="12">
      <t>ジゼン</t>
    </rPh>
    <rPh sb="14" eb="16">
      <t>カクニン</t>
    </rPh>
    <rPh sb="19" eb="21">
      <t>シンセイ</t>
    </rPh>
    <rPh sb="23" eb="24">
      <t>ネガ</t>
    </rPh>
    <phoneticPr fontId="3"/>
  </si>
  <si>
    <t>①</t>
  </si>
  <si>
    <t>②</t>
  </si>
  <si>
    <t>③</t>
  </si>
  <si>
    <t>　　　　　　　　　　　　　　　　　　　＊加算対象額の合計は、919,000円を上限とします。</t>
    <rPh sb="20" eb="22">
      <t>カサン</t>
    </rPh>
    <rPh sb="22" eb="24">
      <t>タイショウ</t>
    </rPh>
    <rPh sb="24" eb="25">
      <t>ガク</t>
    </rPh>
    <rPh sb="26" eb="28">
      <t>ゴウケイ</t>
    </rPh>
    <rPh sb="37" eb="38">
      <t>エン</t>
    </rPh>
    <rPh sb="39" eb="41">
      <t>ジョウゲン</t>
    </rPh>
    <phoneticPr fontId="3"/>
  </si>
  <si>
    <t>種別
（継続/新規）
（※１）</t>
    <rPh sb="0" eb="2">
      <t>シュベツ</t>
    </rPh>
    <rPh sb="4" eb="6">
      <t>ケイゾク</t>
    </rPh>
    <rPh sb="7" eb="9">
      <t>シンキ</t>
    </rPh>
    <phoneticPr fontId="3"/>
  </si>
  <si>
    <t>該当要件
キャリアアップ①～③
（※２）</t>
    <rPh sb="0" eb="2">
      <t>ガイトウ</t>
    </rPh>
    <rPh sb="2" eb="4">
      <t>ヨウケン</t>
    </rPh>
    <phoneticPr fontId="21"/>
  </si>
  <si>
    <r>
      <t>※４　</t>
    </r>
    <r>
      <rPr>
        <b/>
        <u/>
        <sz val="10"/>
        <rFont val="游ゴシック"/>
        <family val="3"/>
        <charset val="128"/>
        <scheme val="minor"/>
      </rPr>
      <t>年度途中で雇用された方や退職された方については、月割りで算定（補助上限額×在籍月数÷12月）した額が上限額</t>
    </r>
    <r>
      <rPr>
        <sz val="10"/>
        <rFont val="游ゴシック"/>
        <family val="3"/>
        <charset val="128"/>
        <scheme val="minor"/>
      </rPr>
      <t>となりますので、ご注意ください。</t>
    </r>
    <phoneticPr fontId="3"/>
  </si>
  <si>
    <t>放課後児童支援員等認定資格研修修了（予定）年度
（※3）</t>
    <rPh sb="0" eb="3">
      <t>ホウカゴ</t>
    </rPh>
    <rPh sb="3" eb="5">
      <t>ジドウ</t>
    </rPh>
    <rPh sb="5" eb="7">
      <t>シエン</t>
    </rPh>
    <rPh sb="7" eb="8">
      <t>イン</t>
    </rPh>
    <rPh sb="8" eb="9">
      <t>トウ</t>
    </rPh>
    <rPh sb="9" eb="11">
      <t>ニンテイ</t>
    </rPh>
    <rPh sb="11" eb="13">
      <t>シカク</t>
    </rPh>
    <rPh sb="13" eb="15">
      <t>ケンシュウ</t>
    </rPh>
    <rPh sb="15" eb="17">
      <t>シュウリョウ</t>
    </rPh>
    <rPh sb="18" eb="20">
      <t>ヨテイ</t>
    </rPh>
    <rPh sb="21" eb="23">
      <t>ネンド</t>
    </rPh>
    <phoneticPr fontId="3"/>
  </si>
  <si>
    <t>※２　キャリアアップ②は経験年数5年以上の支援員、③は経験年数10年以上かつ所長的立場にある支援員（1クラブ1名のみ申請可）が対象。また、②及び③に該当する職員は、県や市が実施している</t>
    <rPh sb="12" eb="14">
      <t>ケイケン</t>
    </rPh>
    <rPh sb="14" eb="16">
      <t>ネンスウ</t>
    </rPh>
    <rPh sb="17" eb="20">
      <t>ネンイジョウ</t>
    </rPh>
    <rPh sb="21" eb="23">
      <t>シエン</t>
    </rPh>
    <rPh sb="23" eb="24">
      <t>イン</t>
    </rPh>
    <rPh sb="27" eb="29">
      <t>ケイケン</t>
    </rPh>
    <rPh sb="29" eb="31">
      <t>ネンスウ</t>
    </rPh>
    <rPh sb="33" eb="36">
      <t>ネンイジョウ</t>
    </rPh>
    <rPh sb="38" eb="40">
      <t>ショチョウ</t>
    </rPh>
    <rPh sb="40" eb="41">
      <t>テキ</t>
    </rPh>
    <rPh sb="41" eb="43">
      <t>タチバ</t>
    </rPh>
    <rPh sb="46" eb="48">
      <t>シエン</t>
    </rPh>
    <rPh sb="48" eb="49">
      <t>イン</t>
    </rPh>
    <rPh sb="55" eb="56">
      <t>メイ</t>
    </rPh>
    <rPh sb="58" eb="60">
      <t>シンセイ</t>
    </rPh>
    <rPh sb="60" eb="61">
      <t>カ</t>
    </rPh>
    <rPh sb="63" eb="65">
      <t>タイショウ</t>
    </rPh>
    <phoneticPr fontId="21"/>
  </si>
  <si>
    <t>　　　放課後児童支援員等資質向上研修等の研修を受講することが要件となっておりますので、毎年1回以上は研修を受講するようにしてください。</t>
    <rPh sb="3" eb="6">
      <t>ホウカゴ</t>
    </rPh>
    <rPh sb="6" eb="8">
      <t>ジドウ</t>
    </rPh>
    <rPh sb="8" eb="10">
      <t>シエン</t>
    </rPh>
    <rPh sb="10" eb="11">
      <t>イン</t>
    </rPh>
    <rPh sb="11" eb="12">
      <t>トウ</t>
    </rPh>
    <rPh sb="12" eb="14">
      <t>シシツ</t>
    </rPh>
    <rPh sb="14" eb="16">
      <t>コウジョウ</t>
    </rPh>
    <rPh sb="16" eb="18">
      <t>ケンシュウ</t>
    </rPh>
    <rPh sb="18" eb="19">
      <t>トウ</t>
    </rPh>
    <rPh sb="20" eb="22">
      <t>ケンシュウ</t>
    </rPh>
    <rPh sb="23" eb="25">
      <t>ジュコウ</t>
    </rPh>
    <rPh sb="30" eb="32">
      <t>ヨウケン</t>
    </rPh>
    <rPh sb="43" eb="45">
      <t>マイトシ</t>
    </rPh>
    <rPh sb="46" eb="47">
      <t>カイ</t>
    </rPh>
    <rPh sb="47" eb="49">
      <t>イジョウ</t>
    </rPh>
    <rPh sb="50" eb="52">
      <t>ケンシュウ</t>
    </rPh>
    <rPh sb="53" eb="55">
      <t>ジュコウ</t>
    </rPh>
    <phoneticPr fontId="21"/>
  </si>
  <si>
    <t>補助基準額</t>
    <rPh sb="0" eb="2">
      <t>ホジョ</t>
    </rPh>
    <rPh sb="2" eb="4">
      <t>キジュン</t>
    </rPh>
    <rPh sb="4" eb="5">
      <t>ガク</t>
    </rPh>
    <phoneticPr fontId="3"/>
  </si>
  <si>
    <t>加算額（※5）</t>
    <rPh sb="0" eb="2">
      <t>カサン</t>
    </rPh>
    <rPh sb="2" eb="3">
      <t>ガク</t>
    </rPh>
    <phoneticPr fontId="21"/>
  </si>
  <si>
    <t>賃金改善項目（※6）</t>
    <rPh sb="0" eb="2">
      <t>チンギン</t>
    </rPh>
    <rPh sb="2" eb="4">
      <t>カイゼン</t>
    </rPh>
    <rPh sb="4" eb="6">
      <t>コウモク</t>
    </rPh>
    <phoneticPr fontId="21"/>
  </si>
  <si>
    <t>○加算対象額計</t>
    <rPh sb="1" eb="3">
      <t>カサン</t>
    </rPh>
    <rPh sb="3" eb="5">
      <t>タイショウ</t>
    </rPh>
    <rPh sb="5" eb="6">
      <t>ガク</t>
    </rPh>
    <rPh sb="6" eb="7">
      <t>ケイ</t>
    </rPh>
    <phoneticPr fontId="3"/>
  </si>
  <si>
    <t>上限額</t>
    <rPh sb="0" eb="2">
      <t>ジョウゲン</t>
    </rPh>
    <rPh sb="2" eb="3">
      <t>ガク</t>
    </rPh>
    <phoneticPr fontId="3"/>
  </si>
  <si>
    <t>○</t>
  </si>
  <si>
    <t>※５　クラブが実際に対象者へ支給する金額が補助対象額となります。従って、必ずしも「補助上限額」＝「補助対象額（支出予定額）」とする必要はありませんので、クラブの実情に応じて適宜決定してください。</t>
    <rPh sb="7" eb="9">
      <t>ジッサイ</t>
    </rPh>
    <rPh sb="10" eb="13">
      <t>タイショウシャ</t>
    </rPh>
    <rPh sb="14" eb="16">
      <t>シキュウ</t>
    </rPh>
    <rPh sb="18" eb="20">
      <t>キンガク</t>
    </rPh>
    <rPh sb="21" eb="23">
      <t>ホジョ</t>
    </rPh>
    <rPh sb="23" eb="25">
      <t>タイショウ</t>
    </rPh>
    <rPh sb="25" eb="26">
      <t>ガク</t>
    </rPh>
    <rPh sb="32" eb="33">
      <t>シタガ</t>
    </rPh>
    <rPh sb="36" eb="37">
      <t>カナラ</t>
    </rPh>
    <rPh sb="49" eb="51">
      <t>ホジョ</t>
    </rPh>
    <rPh sb="51" eb="53">
      <t>タイショウ</t>
    </rPh>
    <rPh sb="53" eb="54">
      <t>ガク</t>
    </rPh>
    <rPh sb="55" eb="57">
      <t>シシュツ</t>
    </rPh>
    <rPh sb="57" eb="59">
      <t>ヨテイ</t>
    </rPh>
    <rPh sb="59" eb="60">
      <t>ガク</t>
    </rPh>
    <rPh sb="65" eb="67">
      <t>ヒツヨウ</t>
    </rPh>
    <phoneticPr fontId="3"/>
  </si>
  <si>
    <r>
      <rPr>
        <b/>
        <sz val="10"/>
        <rFont val="游ゴシック"/>
        <family val="3"/>
        <charset val="128"/>
        <scheme val="minor"/>
      </rPr>
      <t>　　　　</t>
    </r>
    <r>
      <rPr>
        <b/>
        <u/>
        <sz val="10"/>
        <rFont val="游ゴシック"/>
        <family val="3"/>
        <charset val="128"/>
        <scheme val="minor"/>
      </rPr>
      <t>なっておりますので、注意してください。</t>
    </r>
    <rPh sb="14" eb="16">
      <t>チュウイ</t>
    </rPh>
    <phoneticPr fontId="3"/>
  </si>
  <si>
    <r>
      <t>※６　・改善する予定の項目に〇をしてください。なお、当加算については、</t>
    </r>
    <r>
      <rPr>
        <b/>
        <u/>
        <sz val="10"/>
        <rFont val="游ゴシック"/>
        <family val="3"/>
        <charset val="128"/>
        <scheme val="minor"/>
      </rPr>
      <t>基本給（月給等）や毎月決まって支払われる手当による賃金改善を行うことを目的としています。</t>
    </r>
    <r>
      <rPr>
        <sz val="10"/>
        <rFont val="游ゴシック"/>
        <family val="3"/>
        <charset val="128"/>
        <scheme val="minor"/>
      </rPr>
      <t>従って、</t>
    </r>
    <r>
      <rPr>
        <b/>
        <u/>
        <sz val="10"/>
        <rFont val="游ゴシック"/>
        <family val="3"/>
        <charset val="128"/>
        <scheme val="minor"/>
      </rPr>
      <t>賞与や一時金等で全額を一括で支払うような対応は不可と</t>
    </r>
    <rPh sb="4" eb="6">
      <t>カイゼン</t>
    </rPh>
    <rPh sb="8" eb="10">
      <t>ヨテイ</t>
    </rPh>
    <rPh sb="11" eb="13">
      <t>コウモク</t>
    </rPh>
    <rPh sb="26" eb="27">
      <t>トウ</t>
    </rPh>
    <rPh sb="27" eb="29">
      <t>カサン</t>
    </rPh>
    <rPh sb="35" eb="38">
      <t>キホンキュウ</t>
    </rPh>
    <rPh sb="39" eb="41">
      <t>ゲッキュウ</t>
    </rPh>
    <rPh sb="41" eb="42">
      <t>ナド</t>
    </rPh>
    <rPh sb="44" eb="46">
      <t>マイツキ</t>
    </rPh>
    <rPh sb="46" eb="47">
      <t>キ</t>
    </rPh>
    <rPh sb="50" eb="52">
      <t>シハラ</t>
    </rPh>
    <rPh sb="55" eb="57">
      <t>テアテ</t>
    </rPh>
    <rPh sb="60" eb="62">
      <t>チンギン</t>
    </rPh>
    <rPh sb="62" eb="64">
      <t>カイゼン</t>
    </rPh>
    <rPh sb="65" eb="66">
      <t>オコナ</t>
    </rPh>
    <rPh sb="70" eb="72">
      <t>モクテキ</t>
    </rPh>
    <rPh sb="79" eb="80">
      <t>シタガ</t>
    </rPh>
    <rPh sb="83" eb="85">
      <t>ショウヨ</t>
    </rPh>
    <rPh sb="86" eb="89">
      <t>イチジキン</t>
    </rPh>
    <rPh sb="89" eb="90">
      <t>トウ</t>
    </rPh>
    <rPh sb="91" eb="93">
      <t>ゼンガク</t>
    </rPh>
    <rPh sb="94" eb="96">
      <t>イッカツ</t>
    </rPh>
    <rPh sb="97" eb="99">
      <t>シハラ</t>
    </rPh>
    <rPh sb="103" eb="105">
      <t>タイオウ</t>
    </rPh>
    <rPh sb="106" eb="108">
      <t>フカ</t>
    </rPh>
    <phoneticPr fontId="3"/>
  </si>
  <si>
    <t>○○　○○</t>
    <phoneticPr fontId="3"/>
  </si>
  <si>
    <t>△　△△</t>
    <phoneticPr fontId="3"/>
  </si>
  <si>
    <t>★★　★★★</t>
    <phoneticPr fontId="3"/>
  </si>
  <si>
    <t>◇◇　◇</t>
    <phoneticPr fontId="3"/>
  </si>
  <si>
    <t>新規</t>
  </si>
  <si>
    <t>継続</t>
  </si>
  <si>
    <t>H27</t>
    <phoneticPr fontId="3"/>
  </si>
  <si>
    <t>R3</t>
    <phoneticPr fontId="3"/>
  </si>
  <si>
    <t>R5</t>
    <phoneticPr fontId="3"/>
  </si>
  <si>
    <t>R2</t>
    <phoneticPr fontId="3"/>
  </si>
  <si>
    <t>（記入例）</t>
    <rPh sb="1" eb="3">
      <t>キニュウ</t>
    </rPh>
    <rPh sb="3" eb="4">
      <t>レイ</t>
    </rPh>
    <phoneticPr fontId="3"/>
  </si>
  <si>
    <t>100,000＊2回</t>
    <rPh sb="9" eb="10">
      <t>カイ</t>
    </rPh>
    <phoneticPr fontId="3"/>
  </si>
  <si>
    <t>50,000円＊2回</t>
    <rPh sb="6" eb="7">
      <t>エン</t>
    </rPh>
    <rPh sb="9" eb="10">
      <t>カイ</t>
    </rPh>
    <phoneticPr fontId="3"/>
  </si>
  <si>
    <t>放課後児童クラブ名（支援の単位名）</t>
    <rPh sb="0" eb="3">
      <t>ホウカゴ</t>
    </rPh>
    <rPh sb="3" eb="5">
      <t>ジドウ</t>
    </rPh>
    <rPh sb="8" eb="9">
      <t>メイ</t>
    </rPh>
    <rPh sb="10" eb="12">
      <t>シエン</t>
    </rPh>
    <rPh sb="13" eb="15">
      <t>タンイ</t>
    </rPh>
    <rPh sb="15" eb="16">
      <t>メイ</t>
    </rPh>
    <phoneticPr fontId="3"/>
  </si>
  <si>
    <t>１．補助額</t>
    <rPh sb="2" eb="4">
      <t>ホジョ</t>
    </rPh>
    <rPh sb="4" eb="5">
      <t>ガク</t>
    </rPh>
    <phoneticPr fontId="3"/>
  </si>
  <si>
    <t>①　事業実施期間</t>
    <rPh sb="2" eb="4">
      <t>ジギョウ</t>
    </rPh>
    <rPh sb="4" eb="6">
      <t>ジッシ</t>
    </rPh>
    <rPh sb="6" eb="8">
      <t>キカン</t>
    </rPh>
    <phoneticPr fontId="3"/>
  </si>
  <si>
    <t>令和</t>
    <rPh sb="0" eb="2">
      <t>レイワ</t>
    </rPh>
    <phoneticPr fontId="3"/>
  </si>
  <si>
    <t>年</t>
    <rPh sb="0" eb="1">
      <t>ネン</t>
    </rPh>
    <phoneticPr fontId="3"/>
  </si>
  <si>
    <t>月</t>
    <rPh sb="0" eb="1">
      <t>ガツ</t>
    </rPh>
    <phoneticPr fontId="3"/>
  </si>
  <si>
    <t>２．賃金改善額</t>
    <rPh sb="2" eb="4">
      <t>チンギン</t>
    </rPh>
    <rPh sb="4" eb="6">
      <t>カイゼン</t>
    </rPh>
    <rPh sb="6" eb="7">
      <t>ガク</t>
    </rPh>
    <phoneticPr fontId="3"/>
  </si>
  <si>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3"/>
  </si>
  <si>
    <t>　※「×」の場合は事業の対象外</t>
    <rPh sb="6" eb="8">
      <t>バアイ</t>
    </rPh>
    <rPh sb="9" eb="11">
      <t>ジギョウ</t>
    </rPh>
    <rPh sb="12" eb="15">
      <t>タイショウガイ</t>
    </rPh>
    <phoneticPr fontId="3"/>
  </si>
  <si>
    <t>④　うち、基本給又は決まって毎月
　　支払う手当による賃金改善見込額</t>
    <rPh sb="31" eb="33">
      <t>ミコミ</t>
    </rPh>
    <phoneticPr fontId="3"/>
  </si>
  <si>
    <t>賃金改善等見込額合計（⑥）が補助額（②）以上</t>
    <rPh sb="0" eb="2">
      <t>チンギン</t>
    </rPh>
    <rPh sb="2" eb="4">
      <t>カイゼン</t>
    </rPh>
    <rPh sb="4" eb="5">
      <t>トウ</t>
    </rPh>
    <rPh sb="5" eb="7">
      <t>ミコミ</t>
    </rPh>
    <rPh sb="7" eb="8">
      <t>ガク</t>
    </rPh>
    <rPh sb="8" eb="10">
      <t>ゴウケイ</t>
    </rPh>
    <rPh sb="14" eb="17">
      <t>ホジョガク</t>
    </rPh>
    <rPh sb="20" eb="22">
      <t>イジョウ</t>
    </rPh>
    <phoneticPr fontId="3"/>
  </si>
  <si>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3"/>
  </si>
  <si>
    <t>⑦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3"/>
  </si>
  <si>
    <t>⑧　本事業による賃金改善の継続の有無</t>
    <rPh sb="2" eb="3">
      <t>ホン</t>
    </rPh>
    <rPh sb="3" eb="5">
      <t>ジギョウ</t>
    </rPh>
    <rPh sb="8" eb="10">
      <t>チンギン</t>
    </rPh>
    <rPh sb="10" eb="12">
      <t>カイゼン</t>
    </rPh>
    <rPh sb="13" eb="15">
      <t>ケイゾク</t>
    </rPh>
    <rPh sb="16" eb="18">
      <t>ウム</t>
    </rPh>
    <phoneticPr fontId="3"/>
  </si>
  <si>
    <t>※黄色のセルについて記入をお願いいたします。</t>
    <rPh sb="1" eb="3">
      <t>キイロ</t>
    </rPh>
    <rPh sb="10" eb="12">
      <t>キニュウ</t>
    </rPh>
    <rPh sb="14" eb="15">
      <t>ネガ</t>
    </rPh>
    <phoneticPr fontId="3"/>
  </si>
  <si>
    <t>賃金改善内訳（職員別内訳）</t>
    <rPh sb="0" eb="2">
      <t>チンギン</t>
    </rPh>
    <rPh sb="2" eb="4">
      <t>カイゼン</t>
    </rPh>
    <rPh sb="4" eb="6">
      <t>ウチワケ</t>
    </rPh>
    <rPh sb="7" eb="9">
      <t>ショクイン</t>
    </rPh>
    <rPh sb="9" eb="10">
      <t>ベツ</t>
    </rPh>
    <rPh sb="10" eb="12">
      <t>ウチワケ</t>
    </rPh>
    <phoneticPr fontId="3"/>
  </si>
  <si>
    <t>NO.</t>
    <phoneticPr fontId="3"/>
  </si>
  <si>
    <t>職員名</t>
    <rPh sb="0" eb="2">
      <t>ショクイン</t>
    </rPh>
    <rPh sb="2" eb="3">
      <t>メイ</t>
    </rPh>
    <phoneticPr fontId="3"/>
  </si>
  <si>
    <t>常勤職員</t>
    <rPh sb="0" eb="2">
      <t>ジョウキン</t>
    </rPh>
    <rPh sb="2" eb="4">
      <t>ショクイン</t>
    </rPh>
    <phoneticPr fontId="3"/>
  </si>
  <si>
    <t>合計</t>
    <rPh sb="0" eb="2">
      <t>ゴウケイ</t>
    </rPh>
    <phoneticPr fontId="3"/>
  </si>
  <si>
    <t>※黄色のセルについて記入をお願いします。</t>
    <rPh sb="1" eb="3">
      <t>キイロ</t>
    </rPh>
    <rPh sb="10" eb="12">
      <t>キニュウ</t>
    </rPh>
    <rPh sb="14" eb="15">
      <t>ネガ</t>
    </rPh>
    <phoneticPr fontId="3"/>
  </si>
  <si>
    <t>※放課後児童クラブで勤務する職員のうち、賃金改善を行う者（職種問わず、非常勤を含み、経営に携わる法人の役員を除く。）を記載すること。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3"/>
  </si>
  <si>
    <t>※行が足りない場合は適宜追加すること。</t>
    <rPh sb="1" eb="2">
      <t>ギョウ</t>
    </rPh>
    <rPh sb="3" eb="4">
      <t>タ</t>
    </rPh>
    <rPh sb="7" eb="9">
      <t>バアイ</t>
    </rPh>
    <rPh sb="10" eb="12">
      <t>テキギ</t>
    </rPh>
    <rPh sb="12" eb="14">
      <t>ツイカ</t>
    </rPh>
    <phoneticPr fontId="3"/>
  </si>
  <si>
    <t>賃金改善に伴う法定福利費等の事業主負担分の増分算定根拠（クラブ総額）</t>
    <rPh sb="23" eb="27">
      <t>サンテイコンキョ</t>
    </rPh>
    <rPh sb="31" eb="33">
      <t>ソウガク</t>
    </rPh>
    <phoneticPr fontId="3"/>
  </si>
  <si>
    <t>÷</t>
    <phoneticPr fontId="3"/>
  </si>
  <si>
    <t>×</t>
    <phoneticPr fontId="3"/>
  </si>
  <si>
    <t>=</t>
    <phoneticPr fontId="3"/>
  </si>
  <si>
    <t>賃金改善額</t>
    <rPh sb="0" eb="2">
      <t>チンギン</t>
    </rPh>
    <rPh sb="2" eb="5">
      <t>カイゼンガク</t>
    </rPh>
    <phoneticPr fontId="3"/>
  </si>
  <si>
    <t>事業主負担増額分</t>
    <rPh sb="0" eb="2">
      <t>ジギョウ</t>
    </rPh>
    <rPh sb="2" eb="3">
      <t>ヌシ</t>
    </rPh>
    <rPh sb="3" eb="5">
      <t>フタン</t>
    </rPh>
    <rPh sb="5" eb="8">
      <t>ゾウガクブン</t>
    </rPh>
    <phoneticPr fontId="3"/>
  </si>
  <si>
    <t>＜参考＞</t>
    <rPh sb="1" eb="3">
      <t>サンコウ</t>
    </rPh>
    <phoneticPr fontId="3"/>
  </si>
  <si>
    <t>事業実施期間</t>
    <rPh sb="0" eb="2">
      <t>ジギョウ</t>
    </rPh>
    <rPh sb="2" eb="4">
      <t>ジッシ</t>
    </rPh>
    <rPh sb="4" eb="6">
      <t>キカン</t>
    </rPh>
    <phoneticPr fontId="3"/>
  </si>
  <si>
    <t>○放課後児童支援員等処遇改善事業（月額9,000円相当賃金改善）を実施する期間</t>
    <phoneticPr fontId="3"/>
  </si>
  <si>
    <t>補助単価</t>
    <rPh sb="0" eb="2">
      <t>ホジョ</t>
    </rPh>
    <rPh sb="2" eb="4">
      <t>タンカ</t>
    </rPh>
    <phoneticPr fontId="3"/>
  </si>
  <si>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3"/>
  </si>
  <si>
    <t>賃金改善対象者数</t>
    <rPh sb="0" eb="2">
      <t>チンギン</t>
    </rPh>
    <rPh sb="2" eb="4">
      <t>カイゼン</t>
    </rPh>
    <rPh sb="4" eb="7">
      <t>タイショウシャ</t>
    </rPh>
    <rPh sb="7" eb="8">
      <t>スウ</t>
    </rPh>
    <phoneticPr fontId="3"/>
  </si>
  <si>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3"/>
  </si>
  <si>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3"/>
  </si>
  <si>
    <t>非常勤職員</t>
    <rPh sb="0" eb="3">
      <t>ヒジョウキン</t>
    </rPh>
    <rPh sb="3" eb="5">
      <t>ショクイン</t>
    </rPh>
    <phoneticPr fontId="3"/>
  </si>
  <si>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3"/>
  </si>
  <si>
    <t>賃金改善実施月数</t>
    <rPh sb="0" eb="2">
      <t>チンギン</t>
    </rPh>
    <rPh sb="2" eb="4">
      <t>カイゼン</t>
    </rPh>
    <rPh sb="4" eb="6">
      <t>ジッシ</t>
    </rPh>
    <rPh sb="6" eb="7">
      <t>ツキ</t>
    </rPh>
    <rPh sb="7" eb="8">
      <t>スウ</t>
    </rPh>
    <phoneticPr fontId="3"/>
  </si>
  <si>
    <t>○放課後児童支援員等処遇改善事業（月額9,000円相当賃金改善）を実施する月数</t>
    <rPh sb="37" eb="38">
      <t>ツキ</t>
    </rPh>
    <rPh sb="38" eb="39">
      <t>スウ</t>
    </rPh>
    <phoneticPr fontId="3"/>
  </si>
  <si>
    <t>賃金改善（見込）額</t>
    <rPh sb="0" eb="2">
      <t>チンギン</t>
    </rPh>
    <rPh sb="2" eb="4">
      <t>カイゼン</t>
    </rPh>
    <rPh sb="5" eb="7">
      <t>ミコミ</t>
    </rPh>
    <rPh sb="8" eb="9">
      <t>ガク</t>
    </rPh>
    <phoneticPr fontId="3"/>
  </si>
  <si>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3"/>
  </si>
  <si>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3"/>
  </si>
  <si>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3"/>
  </si>
  <si>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3"/>
  </si>
  <si>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3"/>
  </si>
  <si>
    <t>本事業による賃金改善に係る計画の具体的内容を職員に周知</t>
    <phoneticPr fontId="3"/>
  </si>
  <si>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3"/>
  </si>
  <si>
    <t>本事業による賃金改善の継続の有無</t>
    <rPh sb="0" eb="1">
      <t>ホン</t>
    </rPh>
    <rPh sb="1" eb="3">
      <t>ジギョウ</t>
    </rPh>
    <rPh sb="6" eb="8">
      <t>チンギン</t>
    </rPh>
    <rPh sb="8" eb="10">
      <t>カイゼン</t>
    </rPh>
    <rPh sb="11" eb="13">
      <t>ケイゾク</t>
    </rPh>
    <rPh sb="14" eb="16">
      <t>ウム</t>
    </rPh>
    <phoneticPr fontId="3"/>
  </si>
  <si>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3"/>
  </si>
  <si>
    <t>備考</t>
    <rPh sb="0" eb="2">
      <t>ビコウ</t>
    </rPh>
    <phoneticPr fontId="3"/>
  </si>
  <si>
    <t>○年度途中の採用や退職がある場合にはその旨、また、賃金改善額が他の職員と比較して高額（低額、賃金改善を実施しない場合も含む）である場合についてはその理由を記載すること。</t>
    <phoneticPr fontId="3"/>
  </si>
  <si>
    <t>常勤職員</t>
  </si>
  <si>
    <t>非常勤職員</t>
  </si>
  <si>
    <t>佐世保児童クラブ</t>
    <rPh sb="0" eb="3">
      <t>サセボ</t>
    </rPh>
    <rPh sb="3" eb="5">
      <t>ジドウ</t>
    </rPh>
    <phoneticPr fontId="3"/>
  </si>
  <si>
    <t>周知している</t>
  </si>
  <si>
    <t>継続する</t>
  </si>
  <si>
    <t>支援員名</t>
    <rPh sb="0" eb="2">
      <t>シエン</t>
    </rPh>
    <rPh sb="2" eb="3">
      <t>イン</t>
    </rPh>
    <rPh sb="3" eb="4">
      <t>メイ</t>
    </rPh>
    <phoneticPr fontId="3"/>
  </si>
  <si>
    <t>放課後児童支援員等処遇改善事業（月額9,000円相当賃金改善）　賃金改善実績報告書</t>
    <rPh sb="32" eb="34">
      <t>チンギン</t>
    </rPh>
    <rPh sb="34" eb="36">
      <t>カイゼン</t>
    </rPh>
    <rPh sb="36" eb="38">
      <t>ジッセキ</t>
    </rPh>
    <rPh sb="38" eb="41">
      <t>ホウコクショ</t>
    </rPh>
    <phoneticPr fontId="3"/>
  </si>
  <si>
    <t>　　支払っている等で、明細上にキャリアアップ処遇改善の支給額が明示されていない場合は、その額がわかるようメモ書きなどをしてください。</t>
    <phoneticPr fontId="3"/>
  </si>
  <si>
    <r>
      <t>　・</t>
    </r>
    <r>
      <rPr>
        <b/>
        <u/>
        <sz val="10"/>
        <rFont val="游ゴシック"/>
        <family val="3"/>
        <charset val="128"/>
        <scheme val="minor"/>
      </rPr>
      <t>H28年度の給与と比較して賃金改善がなされていることが補助要件となりますので、対象者のH28年度からの賃金の推移について確認をお願いします。</t>
    </r>
    <rPh sb="5" eb="7">
      <t>ネンド</t>
    </rPh>
    <rPh sb="8" eb="10">
      <t>キュウヨ</t>
    </rPh>
    <rPh sb="11" eb="13">
      <t>ヒカク</t>
    </rPh>
    <rPh sb="15" eb="17">
      <t>チンギン</t>
    </rPh>
    <rPh sb="17" eb="19">
      <t>カイゼン</t>
    </rPh>
    <rPh sb="29" eb="31">
      <t>ホジョ</t>
    </rPh>
    <rPh sb="31" eb="33">
      <t>ヨウケン</t>
    </rPh>
    <rPh sb="41" eb="44">
      <t>タイショウシャ</t>
    </rPh>
    <rPh sb="48" eb="50">
      <t>ネンド</t>
    </rPh>
    <rPh sb="53" eb="55">
      <t>チンギン</t>
    </rPh>
    <rPh sb="56" eb="58">
      <t>スイイ</t>
    </rPh>
    <rPh sb="62" eb="64">
      <t>カクニン</t>
    </rPh>
    <rPh sb="66" eb="67">
      <t>ネガ</t>
    </rPh>
    <phoneticPr fontId="3"/>
  </si>
  <si>
    <t>補助対象（在籍）月数（※4）</t>
    <rPh sb="0" eb="2">
      <t>ホジョ</t>
    </rPh>
    <rPh sb="2" eb="4">
      <t>タイショウ</t>
    </rPh>
    <rPh sb="5" eb="7">
      <t>ザイセキ</t>
    </rPh>
    <rPh sb="8" eb="10">
      <t>ツキスウ</t>
    </rPh>
    <phoneticPr fontId="3"/>
  </si>
  <si>
    <t>研修受講日</t>
    <rPh sb="0" eb="2">
      <t>ケンシュウ</t>
    </rPh>
    <rPh sb="2" eb="4">
      <t>ジュコウ</t>
    </rPh>
    <rPh sb="4" eb="5">
      <t>ビ</t>
    </rPh>
    <phoneticPr fontId="3"/>
  </si>
  <si>
    <t>研修名</t>
    <rPh sb="0" eb="2">
      <t>ケンシュウ</t>
    </rPh>
    <rPh sb="2" eb="3">
      <t>メイ</t>
    </rPh>
    <phoneticPr fontId="3"/>
  </si>
  <si>
    <t>内容</t>
    <rPh sb="0" eb="2">
      <t>ナイヨウ</t>
    </rPh>
    <phoneticPr fontId="3"/>
  </si>
  <si>
    <t>場所</t>
    <rPh sb="0" eb="2">
      <t>バショ</t>
    </rPh>
    <phoneticPr fontId="3"/>
  </si>
  <si>
    <t>別紙様式２別添１</t>
    <rPh sb="0" eb="2">
      <t>ベッシ</t>
    </rPh>
    <rPh sb="2" eb="4">
      <t>ヨウシキ</t>
    </rPh>
    <rPh sb="5" eb="7">
      <t>ベッテン</t>
    </rPh>
    <phoneticPr fontId="3"/>
  </si>
  <si>
    <t>（前年度における法定福利費等の事業主負担分の総額）</t>
    <rPh sb="1" eb="2">
      <t>ゼン</t>
    </rPh>
    <rPh sb="2" eb="4">
      <t>ネンド</t>
    </rPh>
    <rPh sb="8" eb="13">
      <t>ホウテイフクリヒ</t>
    </rPh>
    <rPh sb="13" eb="14">
      <t>トウ</t>
    </rPh>
    <rPh sb="15" eb="21">
      <t>ジギョウヌシフタンブン</t>
    </rPh>
    <rPh sb="22" eb="24">
      <t>ソウガク</t>
    </rPh>
    <phoneticPr fontId="3"/>
  </si>
  <si>
    <t>前年度における賃金の総額</t>
    <rPh sb="0" eb="1">
      <t>ゼン</t>
    </rPh>
    <rPh sb="1" eb="3">
      <t>ネンド</t>
    </rPh>
    <rPh sb="7" eb="9">
      <t>チンギン</t>
    </rPh>
    <rPh sb="10" eb="12">
      <t>ソウガク</t>
    </rPh>
    <phoneticPr fontId="3"/>
  </si>
  <si>
    <t>別紙様式２</t>
    <rPh sb="0" eb="2">
      <t>ベッシ</t>
    </rPh>
    <rPh sb="2" eb="4">
      <t>ヨウシキ</t>
    </rPh>
    <phoneticPr fontId="3"/>
  </si>
  <si>
    <t>※「×」の場合は、⑥が支給額になります。</t>
    <rPh sb="5" eb="7">
      <t>バアイ</t>
    </rPh>
    <rPh sb="11" eb="13">
      <t>シキュウ</t>
    </rPh>
    <rPh sb="13" eb="14">
      <t>ガク</t>
    </rPh>
    <phoneticPr fontId="3"/>
  </si>
  <si>
    <t>⑤最低賃金の上昇等に伴う賃金改善分（ベースアップ分）は、本事業における賃金改善に含めないこと。</t>
    <rPh sb="1" eb="3">
      <t>サイテイ</t>
    </rPh>
    <rPh sb="3" eb="5">
      <t>チンギン</t>
    </rPh>
    <rPh sb="6" eb="8">
      <t>ジョウショウ</t>
    </rPh>
    <rPh sb="8" eb="9">
      <t>トウ</t>
    </rPh>
    <rPh sb="10" eb="11">
      <t>トモナ</t>
    </rPh>
    <rPh sb="12" eb="14">
      <t>チンギン</t>
    </rPh>
    <rPh sb="14" eb="16">
      <t>カイゼン</t>
    </rPh>
    <rPh sb="16" eb="17">
      <t>ブン</t>
    </rPh>
    <rPh sb="24" eb="25">
      <t>ブン</t>
    </rPh>
    <rPh sb="28" eb="29">
      <t>ホン</t>
    </rPh>
    <rPh sb="29" eb="31">
      <t>ジギョウ</t>
    </rPh>
    <rPh sb="35" eb="37">
      <t>チンギン</t>
    </rPh>
    <rPh sb="37" eb="39">
      <t>カイゼン</t>
    </rPh>
    <rPh sb="40" eb="41">
      <t>フク</t>
    </rPh>
    <phoneticPr fontId="3"/>
  </si>
  <si>
    <t>●根拠資料（例えばＨ25年度の給与など）については、各事業者で作成され計画書に添付・保管をされてください。（市への提出は不要）</t>
    <rPh sb="1" eb="3">
      <t>コンキョ</t>
    </rPh>
    <rPh sb="3" eb="5">
      <t>シリョウ</t>
    </rPh>
    <rPh sb="6" eb="7">
      <t>タト</t>
    </rPh>
    <rPh sb="12" eb="14">
      <t>ネンド</t>
    </rPh>
    <rPh sb="15" eb="17">
      <t>キュウヨ</t>
    </rPh>
    <rPh sb="26" eb="27">
      <t>カク</t>
    </rPh>
    <rPh sb="27" eb="30">
      <t>ジギョウシャ</t>
    </rPh>
    <rPh sb="31" eb="33">
      <t>サクセイ</t>
    </rPh>
    <rPh sb="35" eb="38">
      <t>ケイカクショ</t>
    </rPh>
    <rPh sb="39" eb="41">
      <t>テンプ</t>
    </rPh>
    <rPh sb="42" eb="44">
      <t>ホカン</t>
    </rPh>
    <rPh sb="54" eb="55">
      <t>シ</t>
    </rPh>
    <rPh sb="57" eb="59">
      <t>テイシュツ</t>
    </rPh>
    <rPh sb="60" eb="62">
      <t>フヨウ</t>
    </rPh>
    <phoneticPr fontId="3"/>
  </si>
  <si>
    <r>
      <t>【留意事項】　</t>
    </r>
    <r>
      <rPr>
        <b/>
        <sz val="12"/>
        <rFont val="HGSｺﾞｼｯｸM"/>
        <family val="3"/>
        <charset val="128"/>
      </rPr>
      <t>※必ず事前にご確認のうえ申請をお願いします。</t>
    </r>
    <rPh sb="1" eb="3">
      <t>リュウイ</t>
    </rPh>
    <rPh sb="3" eb="5">
      <t>ジコウ</t>
    </rPh>
    <rPh sb="8" eb="9">
      <t>カナラ</t>
    </rPh>
    <rPh sb="10" eb="12">
      <t>ジゼン</t>
    </rPh>
    <rPh sb="14" eb="16">
      <t>カクニン</t>
    </rPh>
    <rPh sb="19" eb="21">
      <t>シンセイ</t>
    </rPh>
    <rPh sb="23" eb="24">
      <t>ネガ</t>
    </rPh>
    <phoneticPr fontId="3"/>
  </si>
  <si>
    <t>※１　常勤は施設で定めた勤務時間（所定労働時間）の全てを勤務する者です。ただし、１日６時間以上かつ月20日以上勤務している者は、これを常勤職員とみなします。</t>
    <rPh sb="3" eb="5">
      <t>ジョウキン</t>
    </rPh>
    <rPh sb="6" eb="8">
      <t>シセツ</t>
    </rPh>
    <rPh sb="9" eb="10">
      <t>サダ</t>
    </rPh>
    <rPh sb="12" eb="14">
      <t>キンム</t>
    </rPh>
    <rPh sb="14" eb="16">
      <t>ジカン</t>
    </rPh>
    <rPh sb="17" eb="19">
      <t>ショテイ</t>
    </rPh>
    <rPh sb="19" eb="21">
      <t>ロウドウ</t>
    </rPh>
    <rPh sb="21" eb="23">
      <t>ジカン</t>
    </rPh>
    <rPh sb="25" eb="26">
      <t>スベ</t>
    </rPh>
    <rPh sb="28" eb="30">
      <t>キンム</t>
    </rPh>
    <rPh sb="32" eb="33">
      <t>モノ</t>
    </rPh>
    <rPh sb="41" eb="42">
      <t>ニチ</t>
    </rPh>
    <rPh sb="43" eb="47">
      <t>ジカンイジョウ</t>
    </rPh>
    <rPh sb="49" eb="50">
      <t>ガツ</t>
    </rPh>
    <rPh sb="52" eb="55">
      <t>ニチイジョウ</t>
    </rPh>
    <rPh sb="55" eb="57">
      <t>キンム</t>
    </rPh>
    <rPh sb="61" eb="62">
      <t>モノ</t>
    </rPh>
    <rPh sb="67" eb="69">
      <t>ジョウキン</t>
    </rPh>
    <rPh sb="69" eb="71">
      <t>ショクイン</t>
    </rPh>
    <phoneticPr fontId="21"/>
  </si>
  <si>
    <t>※２　当加算については、最低でも賃金改善の３分の２以上は基本給（月給等）や毎月決まって支払われる手当による賃金改善を行うことが要件となります。従って、賞与や一時金等で全額を一括で支払うような対応は不可とします。</t>
    <rPh sb="63" eb="65">
      <t>ヨウケン</t>
    </rPh>
    <rPh sb="71" eb="72">
      <t>シタガ</t>
    </rPh>
    <phoneticPr fontId="21"/>
  </si>
  <si>
    <r>
      <t>※３　</t>
    </r>
    <r>
      <rPr>
        <u/>
        <sz val="12"/>
        <rFont val="HGPｺﾞｼｯｸM"/>
        <family val="3"/>
        <charset val="128"/>
      </rPr>
      <t>令和４</t>
    </r>
    <r>
      <rPr>
        <b/>
        <u/>
        <sz val="12"/>
        <rFont val="HGPｺﾞｼｯｸM"/>
        <family val="3"/>
        <charset val="128"/>
      </rPr>
      <t>年１月の給与と比較して賃金改善がなされていることが補助要件となりますので、事前に対象者の令和４年１月からの賃金の推移について確認をお願いします。</t>
    </r>
    <rPh sb="3" eb="5">
      <t>レイワ</t>
    </rPh>
    <rPh sb="6" eb="7">
      <t>ネン</t>
    </rPh>
    <rPh sb="8" eb="9">
      <t>ガツ</t>
    </rPh>
    <rPh sb="10" eb="12">
      <t>キュウヨ</t>
    </rPh>
    <rPh sb="13" eb="15">
      <t>ヒカク</t>
    </rPh>
    <rPh sb="17" eb="19">
      <t>チンギン</t>
    </rPh>
    <rPh sb="19" eb="21">
      <t>カイゼン</t>
    </rPh>
    <rPh sb="31" eb="33">
      <t>ホジョ</t>
    </rPh>
    <rPh sb="33" eb="35">
      <t>ヨウケン</t>
    </rPh>
    <rPh sb="43" eb="45">
      <t>ジゼン</t>
    </rPh>
    <rPh sb="46" eb="49">
      <t>タイショウシャ</t>
    </rPh>
    <rPh sb="50" eb="52">
      <t>レイワ</t>
    </rPh>
    <rPh sb="53" eb="54">
      <t>ネン</t>
    </rPh>
    <rPh sb="55" eb="56">
      <t>ガツ</t>
    </rPh>
    <rPh sb="59" eb="61">
      <t>チンギン</t>
    </rPh>
    <rPh sb="62" eb="64">
      <t>スイイ</t>
    </rPh>
    <rPh sb="68" eb="70">
      <t>カクニン</t>
    </rPh>
    <rPh sb="72" eb="73">
      <t>ネガ</t>
    </rPh>
    <phoneticPr fontId="3"/>
  </si>
  <si>
    <r>
      <t>令和4年度以降に開設したクラブは、基準となる令和４年１月の賃金（資格手当は含む、時間外・通勤・住宅・扶養手当除く）は</t>
    </r>
    <r>
      <rPr>
        <u/>
        <sz val="12"/>
        <rFont val="HGPｺﾞｼｯｸM"/>
        <family val="3"/>
        <charset val="128"/>
      </rPr>
      <t>月額197,616円</t>
    </r>
    <r>
      <rPr>
        <sz val="12"/>
        <rFont val="HGPｺﾞｼｯｸM"/>
        <family val="3"/>
        <charset val="128"/>
      </rPr>
      <t>となります。時給の場合は897円が基準となります。</t>
    </r>
    <rPh sb="0" eb="2">
      <t>レイワ</t>
    </rPh>
    <rPh sb="22" eb="24">
      <t>レイワ</t>
    </rPh>
    <rPh sb="27" eb="28">
      <t>ガツ</t>
    </rPh>
    <rPh sb="58" eb="60">
      <t>ゲツガク</t>
    </rPh>
    <rPh sb="83" eb="84">
      <t>エン</t>
    </rPh>
    <phoneticPr fontId="3"/>
  </si>
  <si>
    <r>
      <t>※４　</t>
    </r>
    <r>
      <rPr>
        <b/>
        <u/>
        <sz val="12"/>
        <rFont val="HGPｺﾞｼｯｸM"/>
        <family val="3"/>
        <charset val="128"/>
      </rPr>
      <t>年度途中の採用や退職がある場合にはその旨、また、賃金改善額が他の職員と比較して高額（低額、賃金改善を実施しない場合も含む）である場合についてはその理由を記載すること。</t>
    </r>
    <phoneticPr fontId="3"/>
  </si>
  <si>
    <r>
      <t>※５　</t>
    </r>
    <r>
      <rPr>
        <b/>
        <u/>
        <sz val="12"/>
        <color rgb="FFFF0000"/>
        <rFont val="HGPｺﾞｼｯｸM"/>
        <family val="3"/>
        <charset val="128"/>
      </rPr>
      <t>最低賃金の上昇等に伴う賃金改善分（ベースアップ分）は、本事業における賃金改善に含めないこと。</t>
    </r>
    <phoneticPr fontId="3"/>
  </si>
  <si>
    <t>●各留意事項において、確認ができる根拠資料（例えばＲ４.１月の給与など）については、各事業者で作成され計画書に添付・保管をされてください。（市への提出は不要）</t>
    <rPh sb="1" eb="2">
      <t>カク</t>
    </rPh>
    <rPh sb="2" eb="4">
      <t>リュウイ</t>
    </rPh>
    <rPh sb="4" eb="6">
      <t>ジコウ</t>
    </rPh>
    <rPh sb="11" eb="13">
      <t>カクニン</t>
    </rPh>
    <rPh sb="17" eb="19">
      <t>コンキョ</t>
    </rPh>
    <rPh sb="19" eb="21">
      <t>シリョウ</t>
    </rPh>
    <rPh sb="22" eb="23">
      <t>タト</t>
    </rPh>
    <rPh sb="29" eb="30">
      <t>ガツ</t>
    </rPh>
    <rPh sb="31" eb="33">
      <t>キュウヨ</t>
    </rPh>
    <rPh sb="42" eb="43">
      <t>カク</t>
    </rPh>
    <rPh sb="43" eb="46">
      <t>ジギョウシャ</t>
    </rPh>
    <rPh sb="47" eb="49">
      <t>サクセイ</t>
    </rPh>
    <rPh sb="51" eb="54">
      <t>ケイカクショ</t>
    </rPh>
    <rPh sb="55" eb="57">
      <t>テンプ</t>
    </rPh>
    <rPh sb="58" eb="60">
      <t>ホカン</t>
    </rPh>
    <rPh sb="70" eb="71">
      <t>シ</t>
    </rPh>
    <rPh sb="73" eb="75">
      <t>テイシュツ</t>
    </rPh>
    <rPh sb="76" eb="78">
      <t>フヨウ</t>
    </rPh>
    <phoneticPr fontId="3"/>
  </si>
  <si>
    <t>※７　最低賃金の上昇等に伴う賃金改善分（ベースアップ分）は、本事業における賃金改善に含めないこと。</t>
    <phoneticPr fontId="3"/>
  </si>
  <si>
    <t>●各留意事項において、確認ができる根拠資料（例えばＨ28年度の給与など）については、各事業者で作成され実績報告に添付・保管をされてください。（以前提出していない場合のみ提出要）</t>
    <rPh sb="1" eb="2">
      <t>カク</t>
    </rPh>
    <rPh sb="2" eb="4">
      <t>リュウイ</t>
    </rPh>
    <rPh sb="4" eb="6">
      <t>ジコウ</t>
    </rPh>
    <rPh sb="11" eb="13">
      <t>カクニン</t>
    </rPh>
    <rPh sb="17" eb="19">
      <t>コンキョ</t>
    </rPh>
    <rPh sb="19" eb="21">
      <t>シリョウ</t>
    </rPh>
    <rPh sb="22" eb="23">
      <t>タト</t>
    </rPh>
    <rPh sb="28" eb="30">
      <t>ネンド</t>
    </rPh>
    <rPh sb="31" eb="33">
      <t>キュウヨ</t>
    </rPh>
    <rPh sb="42" eb="43">
      <t>カク</t>
    </rPh>
    <rPh sb="43" eb="46">
      <t>ジギョウシャ</t>
    </rPh>
    <rPh sb="47" eb="49">
      <t>サクセイ</t>
    </rPh>
    <rPh sb="51" eb="53">
      <t>ジッセキ</t>
    </rPh>
    <rPh sb="53" eb="55">
      <t>ホウコク</t>
    </rPh>
    <rPh sb="56" eb="58">
      <t>テンプ</t>
    </rPh>
    <rPh sb="59" eb="61">
      <t>ホカン</t>
    </rPh>
    <rPh sb="71" eb="73">
      <t>イゼン</t>
    </rPh>
    <rPh sb="73" eb="75">
      <t>テイシュツ</t>
    </rPh>
    <rPh sb="80" eb="82">
      <t>バアイ</t>
    </rPh>
    <rPh sb="84" eb="86">
      <t>テイシュツ</t>
    </rPh>
    <rPh sb="86" eb="87">
      <t>ヨウ</t>
    </rPh>
    <phoneticPr fontId="3"/>
  </si>
  <si>
    <t>経験年数</t>
    <rPh sb="0" eb="2">
      <t>ケイケン</t>
    </rPh>
    <rPh sb="2" eb="4">
      <t>ネンスウ</t>
    </rPh>
    <phoneticPr fontId="21"/>
  </si>
  <si>
    <t>H28年度の給与
（※6）</t>
    <rPh sb="3" eb="5">
      <t>ネンド</t>
    </rPh>
    <rPh sb="6" eb="8">
      <t>キュウヨ</t>
    </rPh>
    <phoneticPr fontId="3"/>
  </si>
  <si>
    <t>時給821円</t>
    <rPh sb="0" eb="2">
      <t>ジキュウ</t>
    </rPh>
    <rPh sb="5" eb="6">
      <t>エン</t>
    </rPh>
    <phoneticPr fontId="3"/>
  </si>
  <si>
    <t>年額1,704,000円</t>
    <rPh sb="0" eb="2">
      <t>ネンガク</t>
    </rPh>
    <rPh sb="11" eb="12">
      <t>エン</t>
    </rPh>
    <phoneticPr fontId="3"/>
  </si>
  <si>
    <t>時給930円＋資格手当月5,000円</t>
    <rPh sb="0" eb="2">
      <t>ジキュウ</t>
    </rPh>
    <rPh sb="5" eb="6">
      <t>エン</t>
    </rPh>
    <rPh sb="7" eb="9">
      <t>シカク</t>
    </rPh>
    <rPh sb="9" eb="11">
      <t>テアテ</t>
    </rPh>
    <rPh sb="11" eb="12">
      <t>ツキ</t>
    </rPh>
    <rPh sb="17" eb="18">
      <t>エン</t>
    </rPh>
    <phoneticPr fontId="3"/>
  </si>
  <si>
    <t>計画書（変更の計画書を提出していれば変更後の計画書）の補助基準額と一致させて記入してください。</t>
  </si>
  <si>
    <t>常勤・非常勤の別</t>
    <rPh sb="0" eb="2">
      <t>ジョウキン</t>
    </rPh>
    <rPh sb="3" eb="6">
      <t>ヒジョウキン</t>
    </rPh>
    <rPh sb="7" eb="8">
      <t>ベツ</t>
    </rPh>
    <phoneticPr fontId="3"/>
  </si>
  <si>
    <t>賃金改善実施月数</t>
    <rPh sb="0" eb="2">
      <t>チンギン</t>
    </rPh>
    <rPh sb="2" eb="4">
      <t>カイゼン</t>
    </rPh>
    <rPh sb="4" eb="6">
      <t>ジッシ</t>
    </rPh>
    <rPh sb="6" eb="8">
      <t>ツキスウ</t>
    </rPh>
    <phoneticPr fontId="3"/>
  </si>
  <si>
    <t>賃金改善額（４月～翌３月の総額）</t>
    <rPh sb="0" eb="2">
      <t>チンギン</t>
    </rPh>
    <rPh sb="2" eb="4">
      <t>カイゼン</t>
    </rPh>
    <rPh sb="4" eb="5">
      <t>ガク</t>
    </rPh>
    <rPh sb="7" eb="8">
      <t>ガツ</t>
    </rPh>
    <rPh sb="9" eb="10">
      <t>ヨク</t>
    </rPh>
    <rPh sb="11" eb="12">
      <t>ガツ</t>
    </rPh>
    <rPh sb="13" eb="15">
      <t>ソウガク</t>
    </rPh>
    <phoneticPr fontId="3"/>
  </si>
  <si>
    <t>基本給又は決まって毎月支払う手当</t>
    <phoneticPr fontId="3"/>
  </si>
  <si>
    <t>その他</t>
    <rPh sb="2" eb="3">
      <t>タ</t>
    </rPh>
    <phoneticPr fontId="3"/>
  </si>
  <si>
    <t>賃金改善に伴う法定福利費等の事業主負担分の増分</t>
    <phoneticPr fontId="3"/>
  </si>
  <si>
    <t>令和４年１月分の給与</t>
    <rPh sb="0" eb="2">
      <t>レイワ</t>
    </rPh>
    <rPh sb="3" eb="4">
      <t>ネン</t>
    </rPh>
    <rPh sb="5" eb="6">
      <t>ガツ</t>
    </rPh>
    <rPh sb="6" eb="7">
      <t>ブン</t>
    </rPh>
    <rPh sb="8" eb="10">
      <t>キュウヨ</t>
    </rPh>
    <phoneticPr fontId="3"/>
  </si>
  <si>
    <t>令和４年１月分の給与との比較</t>
    <rPh sb="0" eb="2">
      <t>レイワ</t>
    </rPh>
    <rPh sb="3" eb="4">
      <t>ネン</t>
    </rPh>
    <rPh sb="5" eb="6">
      <t>ガツ</t>
    </rPh>
    <rPh sb="6" eb="7">
      <t>ブン</t>
    </rPh>
    <rPh sb="8" eb="10">
      <t>キュウヨ</t>
    </rPh>
    <rPh sb="12" eb="14">
      <t>ヒカク</t>
    </rPh>
    <phoneticPr fontId="3"/>
  </si>
  <si>
    <t>佐世保　太郎</t>
  </si>
  <si>
    <t>佐世保　花子</t>
  </si>
  <si>
    <t>毎月9,000円×12か月手当支給</t>
    <phoneticPr fontId="3"/>
  </si>
  <si>
    <t>毎月3,750円×12か月手当支給　
賞与時に4,500×2回支給</t>
    <phoneticPr fontId="3"/>
  </si>
  <si>
    <t>時給　897円</t>
    <rPh sb="0" eb="2">
      <t>ジキュウ</t>
    </rPh>
    <rPh sb="6" eb="7">
      <t>エン</t>
    </rPh>
    <phoneticPr fontId="3"/>
  </si>
  <si>
    <t>改善内容
（処遇改善月額9,000円相当分）</t>
    <rPh sb="0" eb="2">
      <t>カイゼン</t>
    </rPh>
    <rPh sb="2" eb="4">
      <t>ナイヨウ</t>
    </rPh>
    <rPh sb="6" eb="8">
      <t>ショグウ</t>
    </rPh>
    <rPh sb="8" eb="10">
      <t>カイゼン</t>
    </rPh>
    <rPh sb="10" eb="12">
      <t>ゲツガク</t>
    </rPh>
    <rPh sb="17" eb="18">
      <t>エン</t>
    </rPh>
    <rPh sb="18" eb="21">
      <t>ソウトウブン</t>
    </rPh>
    <phoneticPr fontId="3"/>
  </si>
  <si>
    <t>月給 198,000円＋資格手当月5,000円</t>
    <rPh sb="0" eb="2">
      <t>ゲッキュウ</t>
    </rPh>
    <rPh sb="10" eb="11">
      <t>エン</t>
    </rPh>
    <rPh sb="12" eb="14">
      <t>シカク</t>
    </rPh>
    <rPh sb="14" eb="16">
      <t>テアテ</t>
    </rPh>
    <rPh sb="16" eb="17">
      <t>ツキ</t>
    </rPh>
    <rPh sb="22" eb="23">
      <t>エン</t>
    </rPh>
    <phoneticPr fontId="3"/>
  </si>
  <si>
    <t>月給　200,000円＋資格手当月5,000円＋処遇改善9,000円</t>
    <rPh sb="0" eb="2">
      <t>ゲッキュウ</t>
    </rPh>
    <rPh sb="10" eb="11">
      <t>エン</t>
    </rPh>
    <rPh sb="24" eb="26">
      <t>ショグウ</t>
    </rPh>
    <rPh sb="26" eb="28">
      <t>カイゼン</t>
    </rPh>
    <rPh sb="33" eb="34">
      <t>エン</t>
    </rPh>
    <phoneticPr fontId="3"/>
  </si>
  <si>
    <t>有</t>
  </si>
  <si>
    <t>無</t>
  </si>
  <si>
    <t>最低賃金の上昇等に伴う賃金改善の有無</t>
    <rPh sb="16" eb="18">
      <t>ウム</t>
    </rPh>
    <phoneticPr fontId="3"/>
  </si>
  <si>
    <t>令和４年１月分の給与
基準額</t>
    <rPh sb="0" eb="2">
      <t>レイワ</t>
    </rPh>
    <rPh sb="3" eb="4">
      <t>ネン</t>
    </rPh>
    <rPh sb="5" eb="6">
      <t>ガツ</t>
    </rPh>
    <rPh sb="6" eb="7">
      <t>ブン</t>
    </rPh>
    <rPh sb="8" eb="10">
      <t>キュウヨ</t>
    </rPh>
    <rPh sb="11" eb="13">
      <t>キジュン</t>
    </rPh>
    <rPh sb="13" eb="14">
      <t>ガク</t>
    </rPh>
    <phoneticPr fontId="3"/>
  </si>
  <si>
    <r>
      <t>（Ｂ）</t>
    </r>
    <r>
      <rPr>
        <sz val="11"/>
        <color rgb="FFFF0000"/>
        <rFont val="游ゴシック"/>
        <family val="3"/>
        <charset val="128"/>
        <scheme val="minor"/>
      </rPr>
      <t>R6</t>
    </r>
    <r>
      <rPr>
        <sz val="11"/>
        <color theme="1"/>
        <rFont val="游ゴシック"/>
        <family val="2"/>
        <charset val="128"/>
        <scheme val="minor"/>
      </rPr>
      <t>改善賃金等</t>
    </r>
    <rPh sb="5" eb="7">
      <t>カイゼン</t>
    </rPh>
    <rPh sb="7" eb="9">
      <t>チンギン</t>
    </rPh>
    <rPh sb="9" eb="10">
      <t>トウ</t>
    </rPh>
    <phoneticPr fontId="3"/>
  </si>
  <si>
    <t>基本給（支給方法：時給）</t>
    <rPh sb="0" eb="3">
      <t>キホンキュウ</t>
    </rPh>
    <rPh sb="4" eb="6">
      <t>シキュウ</t>
    </rPh>
    <rPh sb="6" eb="8">
      <t>ホウホウ</t>
    </rPh>
    <rPh sb="9" eb="11">
      <t>ジキュウ</t>
    </rPh>
    <rPh sb="11" eb="12">
      <t>ニチガク</t>
    </rPh>
    <phoneticPr fontId="3"/>
  </si>
  <si>
    <r>
      <t>　・</t>
    </r>
    <r>
      <rPr>
        <b/>
        <u/>
        <sz val="10"/>
        <rFont val="游ゴシック"/>
        <family val="3"/>
        <charset val="128"/>
        <scheme val="minor"/>
      </rPr>
      <t>H29年度以降に開設したクラブは、基準となる平成28年度の賃金（資格手当は含む、時間外・通勤・住宅・扶養手当除く）は年額2,046,554円となります。時給の場合は821円が基準となります。</t>
    </r>
    <rPh sb="34" eb="36">
      <t>シカク</t>
    </rPh>
    <rPh sb="36" eb="38">
      <t>テアテ</t>
    </rPh>
    <rPh sb="39" eb="40">
      <t>フク</t>
    </rPh>
    <rPh sb="42" eb="45">
      <t>ジカンガイ</t>
    </rPh>
    <rPh sb="46" eb="48">
      <t>ツウキン</t>
    </rPh>
    <rPh sb="49" eb="51">
      <t>ジュウタク</t>
    </rPh>
    <rPh sb="52" eb="54">
      <t>フヨウ</t>
    </rPh>
    <rPh sb="54" eb="56">
      <t>テアテ</t>
    </rPh>
    <rPh sb="56" eb="57">
      <t>ノゾ</t>
    </rPh>
    <phoneticPr fontId="3"/>
  </si>
  <si>
    <t>③　賃金改善額</t>
    <rPh sb="2" eb="4">
      <t>チンギン</t>
    </rPh>
    <rPh sb="4" eb="6">
      <t>カイゼン</t>
    </rPh>
    <rPh sb="6" eb="7">
      <t>ガク</t>
    </rPh>
    <phoneticPr fontId="3"/>
  </si>
  <si>
    <t>④　うち、基本給又は決まって毎月
　　支払う手当による賃金改善額</t>
    <rPh sb="31" eb="32">
      <t>ガク</t>
    </rPh>
    <phoneticPr fontId="3"/>
  </si>
  <si>
    <r>
      <t>⑥　賃金改善額合計</t>
    </r>
    <r>
      <rPr>
        <sz val="6"/>
        <color theme="1"/>
        <rFont val="HGｺﾞｼｯｸM"/>
        <family val="3"/>
        <charset val="128"/>
      </rPr>
      <t>（③＋⑤）</t>
    </r>
    <rPh sb="2" eb="4">
      <t>チンギン</t>
    </rPh>
    <rPh sb="4" eb="6">
      <t>カイゼン</t>
    </rPh>
    <rPh sb="6" eb="7">
      <t>ガク</t>
    </rPh>
    <rPh sb="7" eb="9">
      <t>ゴウケイ</t>
    </rPh>
    <phoneticPr fontId="3"/>
  </si>
  <si>
    <t>年額2,046,554円</t>
    <rPh sb="0" eb="2">
      <t>ネンガク</t>
    </rPh>
    <rPh sb="11" eb="12">
      <t>エン</t>
    </rPh>
    <phoneticPr fontId="3"/>
  </si>
  <si>
    <t>加算対象額</t>
    <rPh sb="0" eb="2">
      <t>カサン</t>
    </rPh>
    <rPh sb="2" eb="4">
      <t>タイショウ</t>
    </rPh>
    <rPh sb="4" eb="5">
      <t>ガク</t>
    </rPh>
    <phoneticPr fontId="21"/>
  </si>
  <si>
    <t>支出額</t>
    <rPh sb="0" eb="2">
      <t>シシュツ</t>
    </rPh>
    <rPh sb="2" eb="3">
      <t>ガク</t>
    </rPh>
    <phoneticPr fontId="3"/>
  </si>
  <si>
    <t>加算の種別
（②,③いずれかを記入）</t>
    <rPh sb="0" eb="2">
      <t>カサン</t>
    </rPh>
    <rPh sb="3" eb="5">
      <t>シュベツ</t>
    </rPh>
    <rPh sb="15" eb="17">
      <t>キニュウ</t>
    </rPh>
    <phoneticPr fontId="3"/>
  </si>
  <si>
    <t>時給　1,000円＋処遇改善3,750円</t>
    <rPh sb="0" eb="2">
      <t>ジキュウ</t>
    </rPh>
    <rPh sb="8" eb="9">
      <t>エン</t>
    </rPh>
    <rPh sb="10" eb="12">
      <t>ショグウ</t>
    </rPh>
    <rPh sb="12" eb="14">
      <t>カイゼン</t>
    </rPh>
    <rPh sb="19" eb="20">
      <t>エン</t>
    </rPh>
    <phoneticPr fontId="3"/>
  </si>
  <si>
    <t>保育士等補助0.4申請有</t>
    <phoneticPr fontId="3"/>
  </si>
  <si>
    <t>令和7年度 放課後児童支援員等処遇改善等事業実績報告書　　　　　　　　　</t>
    <rPh sb="0" eb="2">
      <t>レイワ</t>
    </rPh>
    <rPh sb="3" eb="5">
      <t>ネンド</t>
    </rPh>
    <rPh sb="6" eb="9">
      <t>ホウカゴ</t>
    </rPh>
    <rPh sb="9" eb="11">
      <t>ジドウ</t>
    </rPh>
    <rPh sb="11" eb="13">
      <t>シエン</t>
    </rPh>
    <rPh sb="13" eb="14">
      <t>イン</t>
    </rPh>
    <rPh sb="14" eb="15">
      <t>トウ</t>
    </rPh>
    <rPh sb="15" eb="17">
      <t>ショグウ</t>
    </rPh>
    <rPh sb="17" eb="19">
      <t>カイゼン</t>
    </rPh>
    <rPh sb="19" eb="20">
      <t>トウ</t>
    </rPh>
    <rPh sb="20" eb="22">
      <t>ジギョウ</t>
    </rPh>
    <rPh sb="22" eb="24">
      <t>ジッセキ</t>
    </rPh>
    <rPh sb="24" eb="27">
      <t>ホウコクショ</t>
    </rPh>
    <phoneticPr fontId="3"/>
  </si>
  <si>
    <r>
      <t>（Ｂ）</t>
    </r>
    <r>
      <rPr>
        <sz val="11"/>
        <color rgb="FFFF0000"/>
        <rFont val="游ゴシック"/>
        <family val="3"/>
        <charset val="128"/>
        <scheme val="minor"/>
      </rPr>
      <t>R7</t>
    </r>
    <r>
      <rPr>
        <sz val="11"/>
        <color theme="1"/>
        <rFont val="游ゴシック"/>
        <family val="2"/>
        <charset val="128"/>
        <scheme val="minor"/>
      </rPr>
      <t>改善賃金等</t>
    </r>
    <rPh sb="5" eb="7">
      <t>カイゼン</t>
    </rPh>
    <rPh sb="7" eb="9">
      <t>チンギン</t>
    </rPh>
    <rPh sb="9" eb="10">
      <t>トウ</t>
    </rPh>
    <phoneticPr fontId="3"/>
  </si>
  <si>
    <t>令和　8年　３月　３１日</t>
    <rPh sb="0" eb="2">
      <t>レイワ</t>
    </rPh>
    <rPh sb="4" eb="5">
      <t>ネン</t>
    </rPh>
    <rPh sb="5" eb="6">
      <t>ヘイネン</t>
    </rPh>
    <rPh sb="7" eb="8">
      <t>ツキ</t>
    </rPh>
    <rPh sb="11" eb="12">
      <t>ヒ</t>
    </rPh>
    <phoneticPr fontId="3"/>
  </si>
  <si>
    <r>
      <rPr>
        <b/>
        <sz val="14"/>
        <rFont val="游ゴシック"/>
        <family val="3"/>
        <charset val="128"/>
        <scheme val="minor"/>
      </rPr>
      <t>令和7</t>
    </r>
    <r>
      <rPr>
        <b/>
        <sz val="14"/>
        <color theme="1"/>
        <rFont val="游ゴシック"/>
        <family val="3"/>
        <charset val="128"/>
        <scheme val="minor"/>
      </rPr>
      <t>年度　放課後児童支援員等処遇改善等事業実績報告書　　　　　　　　　（記入例）</t>
    </r>
    <rPh sb="0" eb="2">
      <t>レイワ</t>
    </rPh>
    <rPh sb="3" eb="5">
      <t>ネンド</t>
    </rPh>
    <rPh sb="6" eb="9">
      <t>ホウカゴ</t>
    </rPh>
    <rPh sb="9" eb="11">
      <t>ジドウ</t>
    </rPh>
    <rPh sb="11" eb="13">
      <t>シエン</t>
    </rPh>
    <rPh sb="13" eb="14">
      <t>イン</t>
    </rPh>
    <rPh sb="14" eb="15">
      <t>トウ</t>
    </rPh>
    <rPh sb="15" eb="17">
      <t>ショグウ</t>
    </rPh>
    <rPh sb="17" eb="19">
      <t>カイゼン</t>
    </rPh>
    <rPh sb="19" eb="20">
      <t>トウ</t>
    </rPh>
    <rPh sb="20" eb="22">
      <t>ジギョウ</t>
    </rPh>
    <rPh sb="22" eb="24">
      <t>ジッセキ</t>
    </rPh>
    <rPh sb="24" eb="27">
      <t>ホウコクショ</t>
    </rPh>
    <rPh sb="37" eb="39">
      <t>キニュウ</t>
    </rPh>
    <rPh sb="39" eb="40">
      <t>レイ</t>
    </rPh>
    <phoneticPr fontId="3"/>
  </si>
  <si>
    <r>
      <t>　　　＊加算対象額の合計は、</t>
    </r>
    <r>
      <rPr>
        <sz val="11"/>
        <color theme="1"/>
        <rFont val="游ゴシック"/>
        <family val="3"/>
        <charset val="128"/>
        <scheme val="minor"/>
      </rPr>
      <t>1,829,000円を</t>
    </r>
    <r>
      <rPr>
        <sz val="11"/>
        <color theme="1"/>
        <rFont val="游ゴシック"/>
        <family val="2"/>
        <charset val="128"/>
        <scheme val="minor"/>
      </rPr>
      <t>上限とします。</t>
    </r>
    <rPh sb="4" eb="6">
      <t>カサン</t>
    </rPh>
    <rPh sb="6" eb="8">
      <t>タイショウ</t>
    </rPh>
    <rPh sb="8" eb="9">
      <t>ガク</t>
    </rPh>
    <rPh sb="10" eb="12">
      <t>ゴウケイ</t>
    </rPh>
    <rPh sb="23" eb="24">
      <t>エン</t>
    </rPh>
    <rPh sb="25" eb="27">
      <t>ジョウゲン</t>
    </rPh>
    <phoneticPr fontId="3"/>
  </si>
  <si>
    <t>令和　8年　　３月　　　31日</t>
    <rPh sb="0" eb="2">
      <t>レイワ</t>
    </rPh>
    <rPh sb="4" eb="5">
      <t>ネン</t>
    </rPh>
    <rPh sb="5" eb="6">
      <t>ヘイネン</t>
    </rPh>
    <rPh sb="8" eb="9">
      <t>ツキ</t>
    </rPh>
    <rPh sb="14" eb="15">
      <t>ヒ</t>
    </rPh>
    <phoneticPr fontId="3"/>
  </si>
  <si>
    <t>②　補助基準額（令和7年度）</t>
    <rPh sb="2" eb="4">
      <t>ホジョ</t>
    </rPh>
    <rPh sb="4" eb="6">
      <t>キジュン</t>
    </rPh>
    <rPh sb="6" eb="7">
      <t>ガク</t>
    </rPh>
    <rPh sb="8" eb="10">
      <t>レイワ</t>
    </rPh>
    <rPh sb="11" eb="13">
      <t>ネンド</t>
    </rPh>
    <phoneticPr fontId="3"/>
  </si>
  <si>
    <t>令和7年度</t>
    <rPh sb="0" eb="2">
      <t>レイワ</t>
    </rPh>
    <rPh sb="3" eb="5">
      <t>ネンド</t>
    </rPh>
    <phoneticPr fontId="3"/>
  </si>
  <si>
    <t>②　補助基準額（令和７年度）</t>
    <rPh sb="2" eb="4">
      <t>ホジョ</t>
    </rPh>
    <rPh sb="4" eb="6">
      <t>キジュン</t>
    </rPh>
    <rPh sb="6" eb="7">
      <t>ガク</t>
    </rPh>
    <rPh sb="8" eb="10">
      <t>レイワ</t>
    </rPh>
    <rPh sb="11" eb="13">
      <t>ネンド</t>
    </rPh>
    <phoneticPr fontId="3"/>
  </si>
  <si>
    <t>令和７年度</t>
    <rPh sb="0" eb="2">
      <t>レイワ</t>
    </rPh>
    <rPh sb="3" eb="5">
      <t>ネンド</t>
    </rPh>
    <phoneticPr fontId="3"/>
  </si>
  <si>
    <t>（令和７年度（4月～翌3月分））</t>
    <rPh sb="1" eb="3">
      <t>レイワ</t>
    </rPh>
    <rPh sb="4" eb="6">
      <t>ネンド</t>
    </rPh>
    <rPh sb="8" eb="9">
      <t>ガツ</t>
    </rPh>
    <rPh sb="10" eb="11">
      <t>ヨク</t>
    </rPh>
    <rPh sb="12" eb="13">
      <t>ガツ</t>
    </rPh>
    <rPh sb="13" eb="14">
      <t>ブン</t>
    </rPh>
    <phoneticPr fontId="3"/>
  </si>
  <si>
    <t>令和７年度の給与</t>
    <rPh sb="0" eb="2">
      <t>レイワ</t>
    </rPh>
    <rPh sb="3" eb="5">
      <t>ネンド</t>
    </rPh>
    <rPh sb="6" eb="8">
      <t>キュウヨ</t>
    </rPh>
    <phoneticPr fontId="3"/>
  </si>
  <si>
    <r>
      <rPr>
        <sz val="11"/>
        <color rgb="FFFF0000"/>
        <rFont val="HGｺﾞｼｯｸM"/>
        <family val="3"/>
        <charset val="128"/>
      </rPr>
      <t>Ｒ６年度</t>
    </r>
    <r>
      <rPr>
        <sz val="11"/>
        <color theme="1"/>
        <rFont val="HGｺﾞｼｯｸM"/>
        <family val="3"/>
        <charset val="128"/>
      </rPr>
      <t>の法定福利費等の事業主負担分の総額</t>
    </r>
    <rPh sb="2" eb="4">
      <t>ネンド</t>
    </rPh>
    <phoneticPr fontId="3"/>
  </si>
  <si>
    <r>
      <rPr>
        <sz val="11"/>
        <color rgb="FFFF0000"/>
        <rFont val="HGｺﾞｼｯｸM"/>
        <family val="3"/>
        <charset val="128"/>
      </rPr>
      <t>Ｒ６年度</t>
    </r>
    <r>
      <rPr>
        <sz val="11"/>
        <color theme="1"/>
        <rFont val="HGｺﾞｼｯｸM"/>
        <family val="3"/>
        <charset val="128"/>
      </rPr>
      <t>における賃金の総額</t>
    </r>
    <rPh sb="2" eb="4">
      <t>ネンド</t>
    </rPh>
    <phoneticPr fontId="3"/>
  </si>
  <si>
    <t>令和７年度 　放課後児童支援員等キャリアアップ処遇改善事業実績報告書</t>
    <rPh sb="0" eb="2">
      <t>レイワ</t>
    </rPh>
    <rPh sb="3" eb="5">
      <t>ネンド</t>
    </rPh>
    <rPh sb="7" eb="10">
      <t>ホウカゴ</t>
    </rPh>
    <rPh sb="10" eb="12">
      <t>ジドウ</t>
    </rPh>
    <rPh sb="12" eb="14">
      <t>シエン</t>
    </rPh>
    <rPh sb="14" eb="15">
      <t>イン</t>
    </rPh>
    <rPh sb="15" eb="16">
      <t>トウ</t>
    </rPh>
    <rPh sb="23" eb="25">
      <t>ショグウ</t>
    </rPh>
    <rPh sb="25" eb="27">
      <t>カイゼン</t>
    </rPh>
    <rPh sb="27" eb="29">
      <t>ジギョウ</t>
    </rPh>
    <rPh sb="29" eb="31">
      <t>ジッセキ</t>
    </rPh>
    <rPh sb="31" eb="34">
      <t>ホウコクショ</t>
    </rPh>
    <phoneticPr fontId="21"/>
  </si>
  <si>
    <t>現在の施設と過去に勤務していた施設の合計
（Ｒ７.４.１現在）</t>
    <rPh sb="0" eb="2">
      <t>ゲンザイ</t>
    </rPh>
    <rPh sb="3" eb="5">
      <t>シセツ</t>
    </rPh>
    <rPh sb="6" eb="8">
      <t>カコ</t>
    </rPh>
    <rPh sb="9" eb="11">
      <t>キンム</t>
    </rPh>
    <rPh sb="15" eb="17">
      <t>シセツ</t>
    </rPh>
    <rPh sb="18" eb="20">
      <t>ゴウケイ</t>
    </rPh>
    <phoneticPr fontId="21"/>
  </si>
  <si>
    <t>　◆令和７年度の対象者の給与明細等の根拠書類を提出してください。また、キャリアアップ手当の箇所にマーカーを引くなど、支給状況が容易に確認できるようご協力をお願いします。なお、手当を基本給に上乗せして</t>
    <rPh sb="2" eb="4">
      <t>レイワ</t>
    </rPh>
    <rPh sb="5" eb="7">
      <t>ネンド</t>
    </rPh>
    <rPh sb="8" eb="11">
      <t>タイショウシャ</t>
    </rPh>
    <rPh sb="12" eb="14">
      <t>キュウヨ</t>
    </rPh>
    <rPh sb="14" eb="16">
      <t>メイサイ</t>
    </rPh>
    <rPh sb="16" eb="17">
      <t>トウ</t>
    </rPh>
    <rPh sb="18" eb="20">
      <t>コンキョ</t>
    </rPh>
    <rPh sb="20" eb="22">
      <t>ショルイ</t>
    </rPh>
    <rPh sb="23" eb="25">
      <t>テイシュツ</t>
    </rPh>
    <phoneticPr fontId="3"/>
  </si>
  <si>
    <r>
      <t>※１　令和６年度に対象となっていた方は「継続」、令和７年度より新たに対象者となる方については「新規」を選択し、</t>
    </r>
    <r>
      <rPr>
        <b/>
        <u/>
        <sz val="10"/>
        <rFont val="游ゴシック"/>
        <family val="3"/>
        <charset val="128"/>
        <scheme val="minor"/>
      </rPr>
      <t>新規の方については保有資格及び在籍年数を証明する根拠資料を添付してください。</t>
    </r>
    <rPh sb="3" eb="5">
      <t>レイワ</t>
    </rPh>
    <rPh sb="6" eb="8">
      <t>ネンド</t>
    </rPh>
    <rPh sb="9" eb="11">
      <t>タイショウ</t>
    </rPh>
    <rPh sb="17" eb="18">
      <t>カタ</t>
    </rPh>
    <rPh sb="20" eb="22">
      <t>ケイゾク</t>
    </rPh>
    <rPh sb="24" eb="26">
      <t>レイワ</t>
    </rPh>
    <rPh sb="27" eb="29">
      <t>ネンド</t>
    </rPh>
    <rPh sb="31" eb="32">
      <t>アラ</t>
    </rPh>
    <rPh sb="34" eb="37">
      <t>タイショウシャ</t>
    </rPh>
    <rPh sb="40" eb="41">
      <t>カタ</t>
    </rPh>
    <rPh sb="47" eb="49">
      <t>シンキ</t>
    </rPh>
    <rPh sb="51" eb="53">
      <t>センタク</t>
    </rPh>
    <rPh sb="55" eb="57">
      <t>シンキ</t>
    </rPh>
    <rPh sb="58" eb="59">
      <t>カタ</t>
    </rPh>
    <rPh sb="64" eb="66">
      <t>ホユウ</t>
    </rPh>
    <rPh sb="66" eb="68">
      <t>シカク</t>
    </rPh>
    <rPh sb="68" eb="69">
      <t>オヨ</t>
    </rPh>
    <rPh sb="70" eb="72">
      <t>ザイセキ</t>
    </rPh>
    <rPh sb="72" eb="74">
      <t>ネンスウ</t>
    </rPh>
    <rPh sb="75" eb="77">
      <t>ショウメイ</t>
    </rPh>
    <rPh sb="79" eb="81">
      <t>コンキョ</t>
    </rPh>
    <rPh sb="81" eb="83">
      <t>シリョウ</t>
    </rPh>
    <rPh sb="84" eb="86">
      <t>テンプ</t>
    </rPh>
    <phoneticPr fontId="21"/>
  </si>
  <si>
    <r>
      <t>※３　</t>
    </r>
    <r>
      <rPr>
        <b/>
        <u/>
        <sz val="10"/>
        <rFont val="游ゴシック"/>
        <family val="3"/>
        <charset val="128"/>
        <scheme val="minor"/>
      </rPr>
      <t>支援員</t>
    </r>
    <r>
      <rPr>
        <sz val="10"/>
        <rFont val="游ゴシック"/>
        <family val="3"/>
        <charset val="128"/>
        <scheme val="minor"/>
      </rPr>
      <t>（認定資格研修修了者）もしくは</t>
    </r>
    <r>
      <rPr>
        <b/>
        <u/>
        <sz val="10"/>
        <rFont val="游ゴシック"/>
        <family val="3"/>
        <charset val="128"/>
        <scheme val="minor"/>
      </rPr>
      <t>みなし支援員</t>
    </r>
    <r>
      <rPr>
        <sz val="10"/>
        <rFont val="游ゴシック"/>
        <family val="3"/>
        <charset val="128"/>
        <scheme val="minor"/>
      </rPr>
      <t>（保育士免許等の基礎資格を有し、令和７年度末までに認定資格研修を修了する予定の者）のみが対象となります。</t>
    </r>
    <rPh sb="3" eb="5">
      <t>シエン</t>
    </rPh>
    <rPh sb="5" eb="6">
      <t>イン</t>
    </rPh>
    <rPh sb="7" eb="9">
      <t>ニンテイ</t>
    </rPh>
    <rPh sb="9" eb="11">
      <t>シカク</t>
    </rPh>
    <rPh sb="11" eb="13">
      <t>ケンシュウ</t>
    </rPh>
    <rPh sb="13" eb="16">
      <t>シュウリョウシャ</t>
    </rPh>
    <rPh sb="24" eb="26">
      <t>シエン</t>
    </rPh>
    <rPh sb="26" eb="27">
      <t>イン</t>
    </rPh>
    <rPh sb="28" eb="31">
      <t>ホイクシ</t>
    </rPh>
    <rPh sb="31" eb="33">
      <t>メンキョ</t>
    </rPh>
    <rPh sb="33" eb="34">
      <t>トウ</t>
    </rPh>
    <rPh sb="35" eb="37">
      <t>キソ</t>
    </rPh>
    <rPh sb="37" eb="39">
      <t>シカク</t>
    </rPh>
    <rPh sb="40" eb="41">
      <t>ユウ</t>
    </rPh>
    <rPh sb="43" eb="45">
      <t>レイワ</t>
    </rPh>
    <rPh sb="46" eb="48">
      <t>ネンド</t>
    </rPh>
    <rPh sb="48" eb="49">
      <t>マツ</t>
    </rPh>
    <rPh sb="52" eb="54">
      <t>ニンテイ</t>
    </rPh>
    <rPh sb="54" eb="56">
      <t>シカク</t>
    </rPh>
    <rPh sb="56" eb="58">
      <t>ケンシュウ</t>
    </rPh>
    <rPh sb="59" eb="61">
      <t>シュウリョウ</t>
    </rPh>
    <rPh sb="63" eb="65">
      <t>ヨテイ</t>
    </rPh>
    <rPh sb="66" eb="67">
      <t>モノ</t>
    </rPh>
    <rPh sb="71" eb="73">
      <t>タイショウ</t>
    </rPh>
    <phoneticPr fontId="3"/>
  </si>
  <si>
    <t>　　支払っている等で、明細上にキャリアアップ処遇改善の支給額が明示されていない場合は、その額がわかるようメモ書きなどをしてください。</t>
  </si>
  <si>
    <t>※４　年度途中で雇用された方や退職された方については、月割りで算定（補助上限額×在籍月数÷12月）した額が上限額となりますので、ご注意ください。</t>
  </si>
  <si>
    <t>令和７年度 　放課後児童支援員等キャリアアップ処遇改善事業　研修受講報告書</t>
    <rPh sb="0" eb="2">
      <t>レイワ</t>
    </rPh>
    <rPh sb="3" eb="5">
      <t>ネンド</t>
    </rPh>
    <rPh sb="7" eb="10">
      <t>ホウカゴ</t>
    </rPh>
    <rPh sb="10" eb="12">
      <t>ジドウ</t>
    </rPh>
    <rPh sb="12" eb="14">
      <t>シエン</t>
    </rPh>
    <rPh sb="14" eb="15">
      <t>イン</t>
    </rPh>
    <rPh sb="15" eb="16">
      <t>トウ</t>
    </rPh>
    <rPh sb="23" eb="25">
      <t>ショグウ</t>
    </rPh>
    <rPh sb="25" eb="27">
      <t>カイゼン</t>
    </rPh>
    <rPh sb="27" eb="29">
      <t>ジギョウ</t>
    </rPh>
    <rPh sb="30" eb="32">
      <t>ケンシュウ</t>
    </rPh>
    <rPh sb="32" eb="34">
      <t>ジュコウ</t>
    </rPh>
    <rPh sb="34" eb="37">
      <t>ホウコクショ</t>
    </rPh>
    <phoneticPr fontId="21"/>
  </si>
  <si>
    <t>　　キャリアアップ処遇改善②または③の加算対象となっている支援員等が、令和７年度中に受講した研修について下記のとおり報告します。</t>
    <rPh sb="9" eb="11">
      <t>ショグウ</t>
    </rPh>
    <rPh sb="11" eb="13">
      <t>カイゼン</t>
    </rPh>
    <rPh sb="19" eb="21">
      <t>カサン</t>
    </rPh>
    <rPh sb="21" eb="23">
      <t>タイショウ</t>
    </rPh>
    <rPh sb="29" eb="31">
      <t>シエン</t>
    </rPh>
    <rPh sb="31" eb="32">
      <t>イン</t>
    </rPh>
    <rPh sb="32" eb="33">
      <t>トウ</t>
    </rPh>
    <rPh sb="35" eb="37">
      <t>レイワ</t>
    </rPh>
    <rPh sb="38" eb="40">
      <t>ネンド</t>
    </rPh>
    <rPh sb="40" eb="41">
      <t>チュウ</t>
    </rPh>
    <rPh sb="42" eb="44">
      <t>ジュコウ</t>
    </rPh>
    <rPh sb="46" eb="48">
      <t>ケンシュウ</t>
    </rPh>
    <rPh sb="52" eb="54">
      <t>カキ</t>
    </rPh>
    <rPh sb="58" eb="60">
      <t>ホウコク</t>
    </rPh>
    <phoneticPr fontId="3"/>
  </si>
  <si>
    <r>
      <t>　　　＊加算対象額の合計は、</t>
    </r>
    <r>
      <rPr>
        <sz val="11"/>
        <rFont val="游ゴシック"/>
        <family val="3"/>
        <charset val="128"/>
        <scheme val="minor"/>
      </rPr>
      <t>1,829,000円を上限とします。</t>
    </r>
    <rPh sb="4" eb="6">
      <t>カサン</t>
    </rPh>
    <rPh sb="6" eb="8">
      <t>タイショウ</t>
    </rPh>
    <rPh sb="8" eb="9">
      <t>ガク</t>
    </rPh>
    <rPh sb="10" eb="12">
      <t>ゴウケイ</t>
    </rPh>
    <rPh sb="23" eb="24">
      <t>エン</t>
    </rPh>
    <rPh sb="25" eb="27">
      <t>ジョウゲン</t>
    </rPh>
    <phoneticPr fontId="3"/>
  </si>
  <si>
    <r>
      <rPr>
        <sz val="10"/>
        <rFont val="游ゴシック"/>
        <family val="3"/>
        <charset val="128"/>
        <scheme val="minor"/>
      </rPr>
      <t>算定方法：1031</t>
    </r>
    <r>
      <rPr>
        <sz val="8"/>
        <color rgb="FFFF0000"/>
        <rFont val="游ゴシック"/>
        <family val="3"/>
        <charset val="128"/>
        <scheme val="minor"/>
      </rPr>
      <t>円＊5時間＊5日＊4週＊12か月－277200</t>
    </r>
    <rPh sb="9" eb="10">
      <t>エン</t>
    </rPh>
    <rPh sb="12" eb="14">
      <t>ジカン</t>
    </rPh>
    <rPh sb="16" eb="17">
      <t>ニチ</t>
    </rPh>
    <rPh sb="19" eb="20">
      <t>シュウ</t>
    </rPh>
    <rPh sb="24" eb="25">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</si>
</sst>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quot;-&quot;"/>
    <numFmt numFmtId="177" formatCode="#,##0;&quot;▲ &quot;#,##0"/>
    <numFmt numFmtId="178" formatCode="\(0.0%\)"/>
    <numFmt numFmtId="179" formatCode="#,##0&quot;円&quot;;[Red]\-#,##0"/>
    <numFmt numFmtId="180" formatCode="#,##0&quot;月&quot;;[Red]\-#,##0"/>
  </numFmts>
  <fonts count="60">
    <font>
      <sz val="11"/>
      <color theme="1"/>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4"/>
      <color theme="1"/>
      <name val="游ゴシック"/>
      <family val="3"/>
      <charset val="128"/>
      <scheme val="minor"/>
    </font>
    <font>
      <sz val="11"/>
      <color rgb="FFFF0000"/>
      <name val="游ゴシック"/>
      <family val="2"/>
      <charset val="128"/>
      <scheme val="minor"/>
    </font>
    <font>
      <sz val="10"/>
      <color rgb="FFFF0000"/>
      <name val="游ゴシック"/>
      <family val="3"/>
      <charset val="128"/>
      <scheme val="minor"/>
    </font>
    <font>
      <sz val="14"/>
      <color rgb="FFFF0000"/>
      <name val="游ゴシック"/>
      <family val="3"/>
      <charset val="128"/>
      <scheme val="minor"/>
    </font>
    <font>
      <sz val="10"/>
      <name val="游ゴシック"/>
      <family val="3"/>
      <charset val="128"/>
      <scheme val="minor"/>
    </font>
    <font>
      <b/>
      <sz val="14"/>
      <name val="游ゴシック"/>
      <family val="3"/>
      <charset val="128"/>
      <scheme val="minor"/>
    </font>
    <font>
      <sz val="11"/>
      <name val="游ゴシック"/>
      <family val="2"/>
      <charset val="128"/>
      <scheme val="minor"/>
    </font>
    <font>
      <sz val="11"/>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12"/>
      <name val="游ゴシック"/>
      <family val="3"/>
      <charset val="128"/>
      <scheme val="minor"/>
    </font>
    <font>
      <sz val="14"/>
      <name val="游ゴシック"/>
      <family val="3"/>
      <charset val="128"/>
      <scheme val="minor"/>
    </font>
    <font>
      <sz val="9"/>
      <name val="游ゴシック"/>
      <family val="3"/>
      <charset val="128"/>
      <scheme val="minor"/>
    </font>
    <font>
      <b/>
      <sz val="10"/>
      <name val="游ゴシック"/>
      <family val="3"/>
      <charset val="128"/>
      <scheme val="minor"/>
    </font>
    <font>
      <b/>
      <u/>
      <sz val="10"/>
      <name val="游ゴシック"/>
      <family val="3"/>
      <charset val="128"/>
      <scheme val="minor"/>
    </font>
    <font>
      <b/>
      <sz val="11"/>
      <color theme="1"/>
      <name val="HGｺﾞｼｯｸM"/>
      <family val="3"/>
      <charset val="128"/>
    </font>
    <font>
      <sz val="11"/>
      <color theme="1"/>
      <name val="HGｺﾞｼｯｸM"/>
      <family val="3"/>
      <charset val="128"/>
    </font>
    <font>
      <sz val="12"/>
      <color theme="1"/>
      <name val="ＤＦ特太ゴシック体"/>
      <family val="3"/>
      <charset val="128"/>
    </font>
    <font>
      <sz val="6"/>
      <color theme="1"/>
      <name val="HGｺﾞｼｯｸM"/>
      <family val="3"/>
      <charset val="128"/>
    </font>
    <font>
      <b/>
      <sz val="9"/>
      <color indexed="81"/>
      <name val="MS P ゴシック"/>
      <family val="3"/>
      <charset val="128"/>
    </font>
    <font>
      <b/>
      <sz val="12"/>
      <color theme="1"/>
      <name val="HGｺﾞｼｯｸM"/>
      <family val="3"/>
      <charset val="128"/>
    </font>
    <font>
      <sz val="20"/>
      <color theme="1"/>
      <name val="ＤＦ特太ゴシック体"/>
      <family val="3"/>
      <charset val="128"/>
    </font>
    <font>
      <b/>
      <sz val="14"/>
      <color theme="1"/>
      <name val="HGｺﾞｼｯｸM"/>
      <family val="3"/>
      <charset val="128"/>
    </font>
    <font>
      <sz val="12"/>
      <color indexed="81"/>
      <name val="HGｺﾞｼｯｸM"/>
      <family val="3"/>
      <charset val="128"/>
    </font>
    <font>
      <u/>
      <sz val="12"/>
      <color indexed="81"/>
      <name val="HGｺﾞｼｯｸM"/>
      <family val="3"/>
      <charset val="128"/>
    </font>
    <font>
      <sz val="12"/>
      <color indexed="10"/>
      <name val="HGｺﾞｼｯｸM"/>
      <family val="3"/>
      <charset val="128"/>
    </font>
    <font>
      <u/>
      <sz val="11"/>
      <color theme="10"/>
      <name val="游ゴシック"/>
      <family val="2"/>
      <charset val="128"/>
      <scheme val="minor"/>
    </font>
    <font>
      <b/>
      <sz val="10"/>
      <color rgb="FFFF0000"/>
      <name val="游ゴシック"/>
      <family val="3"/>
      <charset val="128"/>
      <scheme val="minor"/>
    </font>
    <font>
      <sz val="12"/>
      <color theme="1"/>
      <name val="HGｺﾞｼｯｸM"/>
      <family val="3"/>
      <charset val="128"/>
    </font>
    <font>
      <u/>
      <sz val="11"/>
      <color theme="1"/>
      <name val="HGｺﾞｼｯｸM"/>
      <family val="3"/>
      <charset val="128"/>
    </font>
    <font>
      <b/>
      <sz val="11"/>
      <color rgb="FFFF0000"/>
      <name val="游ゴシック"/>
      <family val="3"/>
      <charset val="128"/>
      <scheme val="minor"/>
    </font>
    <font>
      <b/>
      <sz val="11"/>
      <color rgb="FFFF0000"/>
      <name val="HGｺﾞｼｯｸM"/>
      <family val="3"/>
      <charset val="128"/>
    </font>
    <font>
      <sz val="10"/>
      <name val="HGSｺﾞｼｯｸM"/>
      <family val="3"/>
      <charset val="128"/>
    </font>
    <font>
      <b/>
      <sz val="14"/>
      <name val="HGSｺﾞｼｯｸM"/>
      <family val="3"/>
      <charset val="128"/>
    </font>
    <font>
      <b/>
      <sz val="12"/>
      <name val="HGSｺﾞｼｯｸM"/>
      <family val="3"/>
      <charset val="128"/>
    </font>
    <font>
      <sz val="14"/>
      <name val="HGSｺﾞｼｯｸM"/>
      <family val="3"/>
      <charset val="128"/>
    </font>
    <font>
      <sz val="12"/>
      <name val="HGPｺﾞｼｯｸM"/>
      <family val="3"/>
      <charset val="128"/>
    </font>
    <font>
      <b/>
      <sz val="12"/>
      <name val="HGPｺﾞｼｯｸM"/>
      <family val="3"/>
      <charset val="128"/>
    </font>
    <font>
      <u/>
      <sz val="12"/>
      <name val="HGPｺﾞｼｯｸM"/>
      <family val="3"/>
      <charset val="128"/>
    </font>
    <font>
      <b/>
      <u/>
      <sz val="12"/>
      <name val="HGPｺﾞｼｯｸM"/>
      <family val="3"/>
      <charset val="128"/>
    </font>
    <font>
      <sz val="12"/>
      <color rgb="FFFF0000"/>
      <name val="HGPｺﾞｼｯｸM"/>
      <family val="3"/>
      <charset val="128"/>
    </font>
    <font>
      <b/>
      <u/>
      <sz val="12"/>
      <color rgb="FFFF0000"/>
      <name val="HGPｺﾞｼｯｸM"/>
      <family val="3"/>
      <charset val="128"/>
    </font>
    <font>
      <b/>
      <sz val="12"/>
      <color rgb="FFFF0000"/>
      <name val="HGｺﾞｼｯｸM"/>
      <family val="3"/>
      <charset val="128"/>
    </font>
    <font>
      <b/>
      <sz val="10"/>
      <color rgb="FFFF0000"/>
      <name val="HGｺﾞｼｯｸM"/>
      <family val="3"/>
      <charset val="128"/>
    </font>
    <font>
      <sz val="11"/>
      <color rgb="FFFF0000"/>
      <name val="HGｺﾞｼｯｸM"/>
      <family val="3"/>
      <charset val="128"/>
    </font>
    <font>
      <sz val="8"/>
      <color rgb="FFFF0000"/>
      <name val="游ゴシック"/>
      <family val="3"/>
      <charset val="128"/>
      <scheme val="minor"/>
    </font>
    <font>
      <sz val="12"/>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alignment vertical="center"/>
    </xf>
    <xf numFmtId="38" fontId="19" fillId="0" borderId="0" applyFont="0" applyFill="0" applyBorder="0" applyAlignment="0" applyProtection="0">
      <alignment vertical="center"/>
    </xf>
    <xf numFmtId="0" fontId="20" fillId="0" borderId="0">
      <alignment vertical="center"/>
    </xf>
    <xf numFmtId="38" fontId="22" fillId="0" borderId="0" applyFont="0" applyFill="0" applyBorder="0" applyAlignment="0" applyProtection="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39" fillId="0" borderId="0" applyNumberFormat="0" applyFill="0" applyBorder="0" applyAlignment="0" applyProtection="0">
      <alignment vertical="center"/>
    </xf>
  </cellStyleXfs>
  <cellXfs count="472">
    <xf numFmtId="0" fontId="0" fillId="0" borderId="0" xfId="0">
      <alignment vertical="center"/>
    </xf>
    <xf numFmtId="0" fontId="4" fillId="0" borderId="0" xfId="0" applyFont="1" applyBorder="1" applyAlignment="1">
      <alignment vertical="center" shrinkToFit="1"/>
    </xf>
    <xf numFmtId="0" fontId="5"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center" vertical="center" shrinkToFit="1"/>
    </xf>
    <xf numFmtId="0" fontId="5" fillId="0" borderId="4" xfId="0" applyFont="1" applyBorder="1" applyAlignment="1">
      <alignment vertical="center" shrinkToFit="1"/>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1" fillId="0" borderId="0" xfId="0" applyFont="1">
      <alignment vertical="center"/>
    </xf>
    <xf numFmtId="0" fontId="0" fillId="0" borderId="0" xfId="0" applyAlignment="1">
      <alignment horizontal="right" vertical="center"/>
    </xf>
    <xf numFmtId="0" fontId="10" fillId="0" borderId="0" xfId="0" applyFont="1">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0" fontId="11" fillId="0" borderId="0" xfId="0" applyFont="1" applyAlignment="1">
      <alignment horizontal="center" vertical="center"/>
    </xf>
    <xf numFmtId="0" fontId="5" fillId="0" borderId="2" xfId="0" applyFont="1" applyBorder="1" applyAlignment="1">
      <alignment vertical="center" shrinkToFit="1"/>
    </xf>
    <xf numFmtId="0" fontId="0" fillId="0" borderId="2" xfId="0" applyBorder="1" applyAlignment="1">
      <alignment vertical="center"/>
    </xf>
    <xf numFmtId="0" fontId="5" fillId="0" borderId="1" xfId="0" applyFont="1" applyBorder="1" applyAlignment="1">
      <alignment vertical="center" shrinkToFit="1"/>
    </xf>
    <xf numFmtId="3" fontId="0" fillId="0" borderId="8" xfId="0" applyNumberFormat="1" applyBorder="1" applyAlignment="1">
      <alignment horizontal="right" vertical="center"/>
    </xf>
    <xf numFmtId="3" fontId="0" fillId="0" borderId="8" xfId="0" applyNumberFormat="1" applyBorder="1">
      <alignment vertical="center"/>
    </xf>
    <xf numFmtId="3" fontId="0" fillId="0" borderId="25" xfId="0" applyNumberFormat="1" applyBorder="1" applyAlignment="1">
      <alignment horizontal="right" vertical="center"/>
    </xf>
    <xf numFmtId="3" fontId="0" fillId="0" borderId="10" xfId="0" applyNumberFormat="1" applyBorder="1" applyAlignment="1">
      <alignment horizontal="right" vertical="center"/>
    </xf>
    <xf numFmtId="3" fontId="0" fillId="0" borderId="12" xfId="0" applyNumberFormat="1" applyBorder="1">
      <alignment vertical="center"/>
    </xf>
    <xf numFmtId="3" fontId="7" fillId="0" borderId="8" xfId="0" applyNumberFormat="1" applyFont="1" applyBorder="1">
      <alignment vertical="center"/>
    </xf>
    <xf numFmtId="3" fontId="7" fillId="0" borderId="25" xfId="0" applyNumberFormat="1" applyFont="1" applyBorder="1" applyAlignment="1">
      <alignment horizontal="right" vertical="center"/>
    </xf>
    <xf numFmtId="3" fontId="7" fillId="0" borderId="9" xfId="0" applyNumberFormat="1" applyFont="1" applyBorder="1" applyAlignment="1">
      <alignment horizontal="right" vertical="center"/>
    </xf>
    <xf numFmtId="3" fontId="7" fillId="0" borderId="8" xfId="0" applyNumberFormat="1" applyFont="1" applyBorder="1" applyAlignment="1">
      <alignment horizontal="right" vertical="center"/>
    </xf>
    <xf numFmtId="3" fontId="7" fillId="0" borderId="9" xfId="0" applyNumberFormat="1" applyFont="1" applyBorder="1">
      <alignment vertical="center"/>
    </xf>
    <xf numFmtId="0" fontId="7" fillId="0" borderId="9" xfId="0" applyFont="1" applyBorder="1">
      <alignment vertical="center"/>
    </xf>
    <xf numFmtId="0" fontId="7" fillId="0" borderId="8" xfId="0" applyFont="1" applyBorder="1" applyAlignment="1">
      <alignment horizontal="right" vertical="center"/>
    </xf>
    <xf numFmtId="20" fontId="12" fillId="0" borderId="0" xfId="0" applyNumberFormat="1"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14" fillId="0" borderId="0" xfId="0" applyFont="1" applyAlignment="1">
      <alignment horizontal="center" vertical="center"/>
    </xf>
    <xf numFmtId="0" fontId="12" fillId="0" borderId="16" xfId="0" applyFont="1" applyBorder="1" applyAlignment="1">
      <alignment vertical="center"/>
    </xf>
    <xf numFmtId="0" fontId="12" fillId="0" borderId="17" xfId="0" applyFont="1" applyBorder="1" applyAlignment="1">
      <alignment vertical="center"/>
    </xf>
    <xf numFmtId="0" fontId="12" fillId="0" borderId="16" xfId="0" applyFont="1" applyBorder="1" applyAlignment="1">
      <alignment horizontal="center" vertical="center"/>
    </xf>
    <xf numFmtId="0" fontId="12" fillId="0" borderId="8" xfId="0" applyFont="1" applyBorder="1" applyAlignment="1">
      <alignment vertical="center"/>
    </xf>
    <xf numFmtId="0" fontId="12" fillId="0" borderId="19" xfId="0" applyFont="1" applyBorder="1" applyAlignment="1">
      <alignment vertical="center"/>
    </xf>
    <xf numFmtId="0" fontId="12" fillId="0" borderId="8" xfId="0" applyFont="1" applyBorder="1" applyAlignment="1">
      <alignment horizontal="center" vertical="center"/>
    </xf>
    <xf numFmtId="0" fontId="12" fillId="0" borderId="12" xfId="0" applyFont="1" applyBorder="1" applyAlignment="1">
      <alignment vertical="center"/>
    </xf>
    <xf numFmtId="0" fontId="12" fillId="0" borderId="21" xfId="0" applyFont="1" applyBorder="1" applyAlignment="1">
      <alignment vertical="center"/>
    </xf>
    <xf numFmtId="0" fontId="12" fillId="0" borderId="12" xfId="0" applyFont="1" applyBorder="1" applyAlignment="1">
      <alignment horizontal="center" vertical="center"/>
    </xf>
    <xf numFmtId="20" fontId="7" fillId="0" borderId="0" xfId="0" applyNumberFormat="1" applyFont="1" applyAlignment="1">
      <alignment horizontal="center" vertical="center"/>
    </xf>
    <xf numFmtId="0" fontId="12" fillId="0" borderId="0" xfId="0" applyNumberFormat="1" applyFont="1" applyAlignment="1">
      <alignment horizontal="center" vertical="center"/>
    </xf>
    <xf numFmtId="0" fontId="5" fillId="0" borderId="1" xfId="0" applyFont="1" applyBorder="1" applyAlignment="1">
      <alignment horizontal="center" vertical="center"/>
    </xf>
    <xf numFmtId="0" fontId="7" fillId="0" borderId="16" xfId="0" applyFont="1" applyBorder="1">
      <alignment vertical="center"/>
    </xf>
    <xf numFmtId="3" fontId="13" fillId="0" borderId="12" xfId="0" applyNumberFormat="1" applyFont="1" applyBorder="1" applyAlignment="1">
      <alignment horizontal="right" vertical="center"/>
    </xf>
    <xf numFmtId="3" fontId="7" fillId="0" borderId="16" xfId="0" applyNumberFormat="1" applyFont="1" applyBorder="1">
      <alignment vertical="center"/>
    </xf>
    <xf numFmtId="3" fontId="7" fillId="0" borderId="12" xfId="0" applyNumberFormat="1" applyFont="1" applyBorder="1">
      <alignment vertical="center"/>
    </xf>
    <xf numFmtId="0" fontId="0" fillId="0" borderId="32" xfId="0" applyBorder="1">
      <alignment vertical="center"/>
    </xf>
    <xf numFmtId="3" fontId="0" fillId="0" borderId="33" xfId="0" applyNumberFormat="1" applyBorder="1">
      <alignment vertical="center"/>
    </xf>
    <xf numFmtId="0" fontId="15" fillId="2" borderId="16" xfId="0" applyFont="1" applyFill="1" applyBorder="1">
      <alignment vertical="center"/>
    </xf>
    <xf numFmtId="0" fontId="15" fillId="2" borderId="9" xfId="0" applyFont="1" applyFill="1" applyBorder="1" applyAlignment="1">
      <alignment vertical="center" shrinkToFit="1"/>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5" fillId="2" borderId="8" xfId="0" applyFont="1" applyFill="1" applyBorder="1">
      <alignment vertical="center"/>
    </xf>
    <xf numFmtId="0" fontId="15" fillId="2" borderId="12" xfId="0" applyFont="1" applyFill="1" applyBorder="1" applyAlignment="1">
      <alignment vertical="center" shrinkToFit="1"/>
    </xf>
    <xf numFmtId="0" fontId="7" fillId="0" borderId="12" xfId="0" applyFont="1" applyBorder="1">
      <alignment vertical="center"/>
    </xf>
    <xf numFmtId="3" fontId="7" fillId="0" borderId="16" xfId="0" applyNumberFormat="1" applyFont="1" applyBorder="1" applyAlignment="1">
      <alignment horizontal="right" vertical="center"/>
    </xf>
    <xf numFmtId="3" fontId="0" fillId="0" borderId="16" xfId="0" applyNumberFormat="1" applyBorder="1" applyAlignment="1">
      <alignment horizontal="right" vertical="center"/>
    </xf>
    <xf numFmtId="0" fontId="7" fillId="0" borderId="16" xfId="0" applyFont="1" applyBorder="1" applyAlignment="1">
      <alignment horizontal="right" vertical="center"/>
    </xf>
    <xf numFmtId="3" fontId="0" fillId="0" borderId="16" xfId="0" applyNumberFormat="1" applyBorder="1">
      <alignment vertical="center"/>
    </xf>
    <xf numFmtId="3" fontId="13" fillId="0" borderId="21" xfId="0" applyNumberFormat="1" applyFont="1" applyBorder="1" applyAlignment="1">
      <alignment horizontal="right" vertical="center"/>
    </xf>
    <xf numFmtId="3" fontId="9" fillId="0" borderId="21" xfId="0" applyNumberFormat="1" applyFont="1" applyBorder="1" applyAlignment="1">
      <alignment horizontal="right" vertical="center"/>
    </xf>
    <xf numFmtId="0" fontId="13" fillId="2" borderId="6" xfId="0" applyFont="1" applyFill="1" applyBorder="1" applyAlignment="1">
      <alignment horizontal="left" vertical="center"/>
    </xf>
    <xf numFmtId="0" fontId="8" fillId="2" borderId="18" xfId="0" applyFont="1" applyFill="1" applyBorder="1" applyAlignment="1">
      <alignment horizontal="left" vertical="center"/>
    </xf>
    <xf numFmtId="0" fontId="8" fillId="2" borderId="17" xfId="0" applyFont="1" applyFill="1" applyBorder="1" applyAlignment="1">
      <alignment horizontal="left" vertical="center"/>
    </xf>
    <xf numFmtId="0" fontId="9" fillId="2" borderId="17" xfId="0" applyFont="1" applyFill="1" applyBorder="1" applyAlignment="1">
      <alignment horizontal="left" vertical="center"/>
    </xf>
    <xf numFmtId="3" fontId="6" fillId="0" borderId="25" xfId="0" applyNumberFormat="1" applyFont="1" applyBorder="1" applyAlignment="1">
      <alignment horizontal="right" vertical="center"/>
    </xf>
    <xf numFmtId="20" fontId="0" fillId="0" borderId="0" xfId="0" applyNumberFormat="1" applyFont="1" applyAlignment="1">
      <alignment horizontal="center" vertical="center"/>
    </xf>
    <xf numFmtId="0" fontId="6" fillId="0" borderId="0" xfId="0" applyFont="1" applyAlignment="1">
      <alignment horizontal="center" vertical="center"/>
    </xf>
    <xf numFmtId="20" fontId="6" fillId="0" borderId="0" xfId="0" applyNumberFormat="1" applyFont="1" applyAlignment="1">
      <alignment horizontal="center" vertical="center"/>
    </xf>
    <xf numFmtId="3" fontId="12" fillId="0" borderId="33" xfId="0" applyNumberFormat="1" applyFont="1" applyBorder="1">
      <alignment vertical="center"/>
    </xf>
    <xf numFmtId="0" fontId="18" fillId="0" borderId="0" xfId="2" applyFont="1" applyBorder="1" applyProtection="1">
      <alignment vertical="center"/>
    </xf>
    <xf numFmtId="0" fontId="18" fillId="0" borderId="0" xfId="2" applyFont="1" applyBorder="1" applyAlignment="1" applyProtection="1">
      <alignment horizontal="right" vertical="center"/>
    </xf>
    <xf numFmtId="0" fontId="18" fillId="0" borderId="0" xfId="2" applyFont="1" applyProtection="1">
      <alignment vertical="center"/>
    </xf>
    <xf numFmtId="0" fontId="18" fillId="0" borderId="0" xfId="2" applyFont="1" applyFill="1" applyBorder="1" applyProtection="1">
      <alignment vertical="center"/>
    </xf>
    <xf numFmtId="0" fontId="15" fillId="0" borderId="0" xfId="2" applyFont="1" applyFill="1" applyBorder="1" applyAlignment="1" applyProtection="1">
      <alignment horizontal="left" vertical="center"/>
    </xf>
    <xf numFmtId="0" fontId="15" fillId="0" borderId="0" xfId="2" applyFont="1" applyFill="1" applyBorder="1" applyAlignment="1" applyProtection="1">
      <alignment horizontal="center" vertical="center"/>
    </xf>
    <xf numFmtId="0" fontId="24" fillId="0" borderId="0" xfId="2" applyFont="1" applyBorder="1" applyAlignment="1" applyProtection="1">
      <alignment horizontal="center" vertical="center"/>
    </xf>
    <xf numFmtId="0" fontId="15" fillId="0" borderId="0" xfId="2" applyFont="1" applyFill="1" applyBorder="1" applyAlignment="1" applyProtection="1">
      <alignment vertical="center"/>
    </xf>
    <xf numFmtId="0" fontId="18" fillId="0" borderId="0" xfId="2" applyFont="1" applyFill="1" applyProtection="1">
      <alignment vertical="center"/>
    </xf>
    <xf numFmtId="0" fontId="25" fillId="0" borderId="1" xfId="2" applyFont="1" applyBorder="1" applyAlignment="1" applyProtection="1">
      <alignment vertical="center" wrapText="1"/>
    </xf>
    <xf numFmtId="0" fontId="15" fillId="0" borderId="34" xfId="2" applyFont="1" applyBorder="1" applyAlignment="1" applyProtection="1">
      <alignment horizontal="center" vertical="center" shrinkToFit="1"/>
    </xf>
    <xf numFmtId="176" fontId="18" fillId="0" borderId="2" xfId="2" applyNumberFormat="1" applyFont="1" applyFill="1" applyBorder="1" applyAlignment="1" applyProtection="1">
      <alignment horizontal="center" vertical="center"/>
      <protection locked="0"/>
    </xf>
    <xf numFmtId="176" fontId="18" fillId="0" borderId="1" xfId="2" applyNumberFormat="1" applyFont="1" applyFill="1" applyBorder="1" applyAlignment="1" applyProtection="1">
      <alignment horizontal="center" vertical="center" shrinkToFit="1"/>
      <protection locked="0"/>
    </xf>
    <xf numFmtId="176" fontId="18" fillId="0" borderId="34" xfId="2" applyNumberFormat="1" applyFont="1" applyFill="1" applyBorder="1" applyAlignment="1" applyProtection="1">
      <alignment horizontal="center" vertical="center" shrinkToFit="1"/>
      <protection locked="0"/>
    </xf>
    <xf numFmtId="177" fontId="18" fillId="0" borderId="2" xfId="2" applyNumberFormat="1" applyFont="1" applyFill="1" applyBorder="1" applyAlignment="1" applyProtection="1">
      <alignment horizontal="center" vertical="center" wrapText="1" shrinkToFit="1"/>
      <protection locked="0"/>
    </xf>
    <xf numFmtId="176" fontId="18" fillId="0" borderId="3" xfId="2" applyNumberFormat="1" applyFont="1" applyFill="1" applyBorder="1" applyAlignment="1" applyProtection="1">
      <alignment horizontal="center" vertical="center" wrapText="1" shrinkToFit="1"/>
      <protection locked="0"/>
    </xf>
    <xf numFmtId="177" fontId="18" fillId="0" borderId="3" xfId="2" applyNumberFormat="1" applyFont="1" applyFill="1" applyBorder="1" applyAlignment="1" applyProtection="1">
      <alignment horizontal="center" vertical="center" wrapText="1" shrinkToFit="1"/>
      <protection locked="0"/>
    </xf>
    <xf numFmtId="176" fontId="18" fillId="0" borderId="15" xfId="2" applyNumberFormat="1" applyFont="1" applyFill="1" applyBorder="1" applyAlignment="1" applyProtection="1">
      <alignment horizontal="center" vertical="center"/>
      <protection locked="0"/>
    </xf>
    <xf numFmtId="176" fontId="18" fillId="0" borderId="34" xfId="2" applyNumberFormat="1" applyFont="1" applyFill="1" applyBorder="1" applyAlignment="1" applyProtection="1">
      <alignment horizontal="center" vertical="center"/>
      <protection locked="0"/>
    </xf>
    <xf numFmtId="176" fontId="18" fillId="0" borderId="5" xfId="2" applyNumberFormat="1" applyFont="1" applyFill="1" applyBorder="1" applyAlignment="1" applyProtection="1">
      <alignment horizontal="center" vertical="center"/>
      <protection locked="0"/>
    </xf>
    <xf numFmtId="0" fontId="18" fillId="0" borderId="1" xfId="2" applyFont="1" applyBorder="1" applyAlignment="1" applyProtection="1">
      <alignment horizontal="center" vertical="center"/>
    </xf>
    <xf numFmtId="38" fontId="18" fillId="0" borderId="1" xfId="1" applyFont="1" applyBorder="1" applyProtection="1">
      <alignment vertical="center"/>
    </xf>
    <xf numFmtId="0" fontId="15" fillId="0" borderId="2" xfId="2" applyFont="1" applyBorder="1" applyAlignment="1" applyProtection="1">
      <alignment horizontal="center" vertical="center" shrinkToFit="1"/>
    </xf>
    <xf numFmtId="176" fontId="18" fillId="0" borderId="2" xfId="2" applyNumberFormat="1" applyFont="1" applyFill="1" applyBorder="1" applyAlignment="1" applyProtection="1">
      <alignment horizontal="center" vertical="center" shrinkToFit="1"/>
      <protection locked="0"/>
    </xf>
    <xf numFmtId="176" fontId="18" fillId="0" borderId="1" xfId="2" applyNumberFormat="1" applyFont="1" applyFill="1" applyBorder="1" applyAlignment="1" applyProtection="1">
      <alignment horizontal="center" vertical="center"/>
      <protection locked="0"/>
    </xf>
    <xf numFmtId="0" fontId="15" fillId="0" borderId="0" xfId="2" applyFont="1" applyBorder="1" applyAlignment="1" applyProtection="1">
      <alignment horizontal="center" vertical="center" shrinkToFit="1"/>
    </xf>
    <xf numFmtId="38" fontId="15" fillId="0" borderId="0" xfId="4" applyFont="1" applyBorder="1" applyAlignment="1" applyProtection="1">
      <alignment horizontal="center" vertical="center" shrinkToFit="1"/>
    </xf>
    <xf numFmtId="38" fontId="16" fillId="0" borderId="0" xfId="4" applyFont="1" applyBorder="1" applyAlignment="1" applyProtection="1">
      <alignment horizontal="left" vertical="center" shrinkToFit="1"/>
    </xf>
    <xf numFmtId="38" fontId="24" fillId="0" borderId="0" xfId="4" applyFont="1" applyBorder="1" applyAlignment="1" applyProtection="1">
      <alignment horizontal="left" vertical="center" shrinkToFit="1"/>
    </xf>
    <xf numFmtId="38" fontId="25" fillId="0" borderId="0" xfId="4" applyFont="1" applyBorder="1" applyAlignment="1" applyProtection="1">
      <alignment horizontal="left" vertical="top" wrapText="1" shrinkToFit="1"/>
    </xf>
    <xf numFmtId="0" fontId="15" fillId="0" borderId="0" xfId="2" applyFont="1" applyBorder="1" applyAlignment="1" applyProtection="1">
      <alignment horizontal="left" vertical="center"/>
    </xf>
    <xf numFmtId="0" fontId="15" fillId="0" borderId="0" xfId="2" applyFont="1" applyBorder="1" applyAlignment="1" applyProtection="1">
      <alignment horizontal="center" vertical="center" wrapText="1" shrinkToFit="1"/>
    </xf>
    <xf numFmtId="0" fontId="15" fillId="0" borderId="0" xfId="2" applyFont="1" applyFill="1" applyBorder="1" applyAlignment="1" applyProtection="1">
      <alignment vertical="center" wrapText="1" shrinkToFit="1"/>
    </xf>
    <xf numFmtId="0" fontId="15" fillId="0" borderId="0" xfId="2" applyFont="1" applyBorder="1" applyAlignment="1" applyProtection="1">
      <alignment horizontal="left" vertical="center" wrapText="1" shrinkToFit="1"/>
    </xf>
    <xf numFmtId="0" fontId="15" fillId="0" borderId="0" xfId="2" applyFont="1" applyBorder="1" applyAlignment="1" applyProtection="1">
      <alignment horizontal="left" vertical="center" wrapText="1" shrinkToFit="1"/>
    </xf>
    <xf numFmtId="0" fontId="15" fillId="0" borderId="0" xfId="2" applyFont="1" applyFill="1" applyBorder="1" applyAlignment="1" applyProtection="1">
      <alignment horizontal="center" vertical="center" shrinkToFit="1"/>
    </xf>
    <xf numFmtId="0" fontId="15" fillId="0" borderId="0" xfId="2" applyFont="1" applyFill="1" applyBorder="1" applyAlignment="1" applyProtection="1">
      <alignment horizontal="left" vertical="center"/>
    </xf>
    <xf numFmtId="0" fontId="15" fillId="0" borderId="0" xfId="2" applyFont="1" applyBorder="1" applyAlignment="1" applyProtection="1">
      <alignment horizontal="right" vertical="center"/>
    </xf>
    <xf numFmtId="0" fontId="15" fillId="0" borderId="0" xfId="2" applyFont="1" applyBorder="1" applyProtection="1">
      <alignment vertical="center"/>
    </xf>
    <xf numFmtId="0" fontId="15" fillId="0" borderId="0" xfId="2" applyFont="1" applyFill="1" applyBorder="1" applyProtection="1">
      <alignment vertical="center"/>
    </xf>
    <xf numFmtId="38" fontId="15" fillId="0" borderId="0" xfId="4" applyFont="1" applyBorder="1" applyAlignment="1" applyProtection="1">
      <alignment horizontal="left" vertical="center" shrinkToFit="1"/>
    </xf>
    <xf numFmtId="176" fontId="18" fillId="0" borderId="37" xfId="2" applyNumberFormat="1" applyFont="1" applyFill="1" applyBorder="1" applyAlignment="1" applyProtection="1">
      <alignment horizontal="center" vertical="center"/>
      <protection locked="0"/>
    </xf>
    <xf numFmtId="176" fontId="18" fillId="0" borderId="3" xfId="2" applyNumberFormat="1" applyFont="1" applyFill="1" applyBorder="1" applyAlignment="1" applyProtection="1">
      <alignment horizontal="center" vertical="center"/>
      <protection locked="0"/>
    </xf>
    <xf numFmtId="176" fontId="18" fillId="0" borderId="26" xfId="2" applyNumberFormat="1" applyFont="1" applyFill="1" applyBorder="1" applyAlignment="1" applyProtection="1">
      <alignment horizontal="center" vertical="center"/>
      <protection locked="0"/>
    </xf>
    <xf numFmtId="176" fontId="18" fillId="0" borderId="40" xfId="2" applyNumberFormat="1" applyFont="1" applyFill="1" applyBorder="1" applyAlignment="1" applyProtection="1">
      <alignment horizontal="center" vertical="center"/>
      <protection locked="0"/>
    </xf>
    <xf numFmtId="176" fontId="18" fillId="0" borderId="23" xfId="2" applyNumberFormat="1" applyFont="1" applyFill="1" applyBorder="1" applyAlignment="1" applyProtection="1">
      <alignment horizontal="center" vertical="center"/>
      <protection locked="0"/>
    </xf>
    <xf numFmtId="176" fontId="18" fillId="0" borderId="41" xfId="2" applyNumberFormat="1" applyFont="1" applyFill="1" applyBorder="1" applyAlignment="1" applyProtection="1">
      <alignment horizontal="center" vertical="center"/>
      <protection locked="0"/>
    </xf>
    <xf numFmtId="0" fontId="18" fillId="0" borderId="5" xfId="2" applyFont="1" applyBorder="1" applyAlignment="1" applyProtection="1">
      <alignment horizontal="center" vertical="center"/>
    </xf>
    <xf numFmtId="38" fontId="18" fillId="0" borderId="5" xfId="1" applyFont="1" applyBorder="1" applyProtection="1">
      <alignment vertical="center"/>
    </xf>
    <xf numFmtId="0" fontId="27" fillId="0" borderId="0" xfId="2" applyFont="1" applyFill="1" applyBorder="1" applyAlignment="1" applyProtection="1">
      <alignment vertical="center"/>
    </xf>
    <xf numFmtId="0" fontId="26" fillId="0" borderId="0" xfId="2" applyFont="1" applyBorder="1" applyProtection="1">
      <alignment vertical="center"/>
    </xf>
    <xf numFmtId="176" fontId="7" fillId="0" borderId="2" xfId="2" applyNumberFormat="1" applyFont="1" applyFill="1" applyBorder="1" applyAlignment="1" applyProtection="1">
      <alignment horizontal="center" vertical="center"/>
      <protection locked="0"/>
    </xf>
    <xf numFmtId="176" fontId="7" fillId="0" borderId="1" xfId="2" applyNumberFormat="1" applyFont="1" applyFill="1" applyBorder="1" applyAlignment="1" applyProtection="1">
      <alignment horizontal="center" vertical="center" shrinkToFit="1"/>
      <protection locked="0"/>
    </xf>
    <xf numFmtId="176" fontId="7" fillId="0" borderId="34" xfId="2" applyNumberFormat="1" applyFont="1" applyFill="1" applyBorder="1" applyAlignment="1" applyProtection="1">
      <alignment horizontal="center" vertical="center" shrinkToFit="1"/>
      <protection locked="0"/>
    </xf>
    <xf numFmtId="176" fontId="7" fillId="0" borderId="37" xfId="2" applyNumberFormat="1" applyFont="1" applyFill="1" applyBorder="1" applyAlignment="1" applyProtection="1">
      <alignment horizontal="center" vertical="center"/>
      <protection locked="0"/>
    </xf>
    <xf numFmtId="176" fontId="7" fillId="0" borderId="34" xfId="2" applyNumberFormat="1" applyFont="1" applyFill="1" applyBorder="1" applyAlignment="1" applyProtection="1">
      <alignment horizontal="center" vertical="center"/>
      <protection locked="0"/>
    </xf>
    <xf numFmtId="38" fontId="28" fillId="0" borderId="0" xfId="1" applyFont="1">
      <alignment vertical="center"/>
    </xf>
    <xf numFmtId="38" fontId="29" fillId="0" borderId="0" xfId="1" applyFont="1">
      <alignment vertical="center"/>
    </xf>
    <xf numFmtId="38" fontId="29" fillId="0" borderId="0" xfId="1" applyFont="1" applyAlignment="1">
      <alignment horizontal="right" vertical="center"/>
    </xf>
    <xf numFmtId="38" fontId="29" fillId="0" borderId="0" xfId="1" applyFont="1" applyAlignment="1">
      <alignment horizontal="center" vertical="center"/>
    </xf>
    <xf numFmtId="38" fontId="29" fillId="0" borderId="0" xfId="1" applyFont="1" applyBorder="1" applyAlignment="1">
      <alignment horizontal="center" vertical="center"/>
    </xf>
    <xf numFmtId="38" fontId="29" fillId="0" borderId="46" xfId="1" applyFont="1" applyBorder="1" applyAlignment="1">
      <alignment horizontal="center" vertical="center"/>
    </xf>
    <xf numFmtId="38" fontId="29" fillId="0" borderId="47" xfId="1" applyFont="1" applyBorder="1" applyAlignment="1">
      <alignment horizontal="center" vertical="center"/>
    </xf>
    <xf numFmtId="38" fontId="28" fillId="0" borderId="51" xfId="1" applyFont="1" applyBorder="1">
      <alignment vertical="center"/>
    </xf>
    <xf numFmtId="38" fontId="28" fillId="0" borderId="53" xfId="1" applyFont="1" applyBorder="1">
      <alignment vertical="center"/>
    </xf>
    <xf numFmtId="38" fontId="29" fillId="0" borderId="35" xfId="1" applyFont="1" applyBorder="1">
      <alignment vertical="center"/>
    </xf>
    <xf numFmtId="38" fontId="29" fillId="0" borderId="37" xfId="1" applyFont="1" applyBorder="1" applyAlignment="1">
      <alignment vertical="center"/>
    </xf>
    <xf numFmtId="38" fontId="29" fillId="0" borderId="57" xfId="1" applyFont="1" applyBorder="1" applyAlignment="1">
      <alignment vertical="center"/>
    </xf>
    <xf numFmtId="38" fontId="29" fillId="0" borderId="14" xfId="1" applyFont="1" applyBorder="1" applyAlignment="1">
      <alignment vertical="center"/>
    </xf>
    <xf numFmtId="38" fontId="29" fillId="0" borderId="59" xfId="1" applyFont="1" applyBorder="1" applyAlignment="1">
      <alignment vertical="center"/>
    </xf>
    <xf numFmtId="38" fontId="28" fillId="0" borderId="60" xfId="1" applyFont="1" applyBorder="1">
      <alignment vertical="center"/>
    </xf>
    <xf numFmtId="38" fontId="29" fillId="0" borderId="0" xfId="1" applyFont="1" applyFill="1" applyBorder="1" applyAlignment="1">
      <alignment horizontal="left" vertical="center"/>
    </xf>
    <xf numFmtId="38" fontId="29" fillId="0" borderId="0" xfId="1" applyFont="1" applyFill="1" applyBorder="1" applyAlignment="1">
      <alignment horizontal="left" vertical="center" wrapText="1"/>
    </xf>
    <xf numFmtId="38" fontId="29" fillId="0" borderId="0" xfId="1" applyFont="1" applyFill="1" applyBorder="1" applyAlignment="1">
      <alignment horizontal="center" vertical="center"/>
    </xf>
    <xf numFmtId="38" fontId="29" fillId="0" borderId="0" xfId="1" applyFont="1" applyFill="1">
      <alignment vertical="center"/>
    </xf>
    <xf numFmtId="38" fontId="29" fillId="0" borderId="0" xfId="1" applyFont="1" applyFill="1" applyBorder="1">
      <alignment vertical="center"/>
    </xf>
    <xf numFmtId="38" fontId="29" fillId="0" borderId="0" xfId="1" applyFont="1" applyFill="1" applyBorder="1" applyAlignment="1">
      <alignment horizontal="center" vertical="center" shrinkToFit="1"/>
    </xf>
    <xf numFmtId="38" fontId="33" fillId="0" borderId="0" xfId="1" applyFont="1">
      <alignment vertical="center"/>
    </xf>
    <xf numFmtId="0" fontId="29" fillId="0" borderId="0" xfId="0" applyFont="1">
      <alignment vertical="center"/>
    </xf>
    <xf numFmtId="0" fontId="29" fillId="0" borderId="0" xfId="0" applyFont="1" applyAlignment="1">
      <alignment horizontal="right" vertical="center"/>
    </xf>
    <xf numFmtId="0" fontId="28" fillId="0" borderId="45" xfId="0" applyFont="1" applyBorder="1">
      <alignment vertical="center"/>
    </xf>
    <xf numFmtId="0" fontId="28" fillId="0" borderId="46" xfId="0" applyFont="1" applyBorder="1">
      <alignment vertical="center"/>
    </xf>
    <xf numFmtId="0" fontId="28" fillId="0" borderId="47" xfId="0" applyFont="1" applyBorder="1">
      <alignment vertical="center"/>
    </xf>
    <xf numFmtId="0" fontId="28" fillId="0" borderId="60" xfId="0" applyFont="1" applyBorder="1">
      <alignment vertical="center"/>
    </xf>
    <xf numFmtId="0" fontId="28" fillId="0" borderId="70" xfId="0" applyFont="1" applyBorder="1" applyAlignment="1">
      <alignment horizontal="center" vertical="center" wrapText="1"/>
    </xf>
    <xf numFmtId="0" fontId="28" fillId="0" borderId="73" xfId="0" applyFont="1" applyBorder="1" applyAlignment="1">
      <alignment horizontal="center" vertical="center"/>
    </xf>
    <xf numFmtId="0" fontId="29" fillId="3" borderId="31" xfId="0" applyFont="1" applyFill="1" applyBorder="1" applyAlignment="1">
      <alignment horizontal="center" vertical="center" shrinkToFit="1"/>
    </xf>
    <xf numFmtId="180" fontId="29" fillId="3" borderId="31" xfId="1" applyNumberFormat="1" applyFont="1" applyFill="1" applyBorder="1">
      <alignment vertical="center"/>
    </xf>
    <xf numFmtId="179" fontId="29" fillId="3" borderId="77" xfId="1" applyNumberFormat="1" applyFont="1" applyFill="1" applyBorder="1">
      <alignment vertical="center"/>
    </xf>
    <xf numFmtId="179" fontId="29" fillId="3" borderId="11" xfId="1" applyNumberFormat="1" applyFont="1" applyFill="1" applyBorder="1">
      <alignment vertical="center"/>
    </xf>
    <xf numFmtId="179" fontId="29" fillId="0" borderId="76" xfId="1" applyNumberFormat="1" applyFont="1" applyBorder="1">
      <alignment vertical="center"/>
    </xf>
    <xf numFmtId="0" fontId="29" fillId="3" borderId="31" xfId="0" applyFont="1" applyFill="1" applyBorder="1" applyAlignment="1">
      <alignment vertical="center" wrapText="1"/>
    </xf>
    <xf numFmtId="0" fontId="29" fillId="0" borderId="78" xfId="0" applyFont="1" applyBorder="1" applyAlignment="1">
      <alignment horizontal="center" vertical="center"/>
    </xf>
    <xf numFmtId="0" fontId="29" fillId="3" borderId="78" xfId="0" applyFont="1" applyFill="1" applyBorder="1" applyAlignment="1">
      <alignment horizontal="center" vertical="center" shrinkToFit="1"/>
    </xf>
    <xf numFmtId="179" fontId="29" fillId="0" borderId="41" xfId="1" applyNumberFormat="1" applyFont="1" applyBorder="1">
      <alignment vertical="center"/>
    </xf>
    <xf numFmtId="0" fontId="29" fillId="3" borderId="78" xfId="0" applyFont="1" applyFill="1" applyBorder="1" applyAlignment="1">
      <alignment vertical="center" wrapText="1"/>
    </xf>
    <xf numFmtId="179" fontId="29" fillId="0" borderId="32" xfId="0" applyNumberFormat="1" applyFont="1" applyBorder="1">
      <alignment vertical="center"/>
    </xf>
    <xf numFmtId="179" fontId="29" fillId="0" borderId="81" xfId="0" applyNumberFormat="1" applyFont="1" applyBorder="1">
      <alignment vertical="center"/>
    </xf>
    <xf numFmtId="179" fontId="29" fillId="0" borderId="80" xfId="0" applyNumberFormat="1" applyFont="1" applyFill="1" applyBorder="1">
      <alignment vertical="center"/>
    </xf>
    <xf numFmtId="0" fontId="29" fillId="0" borderId="0" xfId="0" applyFont="1" applyFill="1" applyBorder="1">
      <alignment vertical="center"/>
    </xf>
    <xf numFmtId="0" fontId="29" fillId="0" borderId="0" xfId="0" applyFont="1" applyFill="1">
      <alignment vertical="center"/>
    </xf>
    <xf numFmtId="0" fontId="29" fillId="0" borderId="0" xfId="0" applyFont="1" applyFill="1" applyBorder="1" applyAlignment="1">
      <alignment horizontal="left" vertical="center"/>
    </xf>
    <xf numFmtId="38" fontId="29" fillId="0" borderId="0" xfId="1" applyFont="1" applyFill="1" applyBorder="1" applyAlignment="1">
      <alignment horizontal="center" vertical="center" wrapText="1"/>
    </xf>
    <xf numFmtId="38" fontId="29" fillId="3" borderId="1" xfId="1" applyFont="1" applyFill="1" applyBorder="1" applyAlignment="1">
      <alignment vertical="center" wrapText="1"/>
    </xf>
    <xf numFmtId="38" fontId="29" fillId="0" borderId="1" xfId="1"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Alignment="1">
      <alignment vertical="center" wrapText="1"/>
    </xf>
    <xf numFmtId="0" fontId="35" fillId="0" borderId="0" xfId="0" applyFont="1" applyAlignment="1">
      <alignment vertical="center"/>
    </xf>
    <xf numFmtId="0" fontId="29" fillId="2" borderId="1" xfId="0" applyFont="1" applyFill="1" applyBorder="1" applyAlignment="1">
      <alignment vertical="center" wrapText="1"/>
    </xf>
    <xf numFmtId="0" fontId="29" fillId="0" borderId="1" xfId="0" applyFont="1" applyBorder="1" applyAlignment="1">
      <alignment vertical="center" wrapText="1"/>
    </xf>
    <xf numFmtId="38" fontId="25" fillId="0" borderId="0" xfId="4" applyFont="1" applyBorder="1" applyAlignment="1" applyProtection="1">
      <alignment horizontal="left" vertical="top" wrapText="1" shrinkToFit="1"/>
    </xf>
    <xf numFmtId="0" fontId="15" fillId="0" borderId="0" xfId="2" applyFont="1" applyFill="1" applyBorder="1" applyAlignment="1" applyProtection="1">
      <alignment horizontal="left" vertical="center"/>
    </xf>
    <xf numFmtId="38" fontId="25" fillId="0" borderId="0" xfId="4" applyFont="1" applyBorder="1" applyAlignment="1" applyProtection="1">
      <alignment horizontal="left" vertical="top" wrapText="1" shrinkToFit="1"/>
    </xf>
    <xf numFmtId="0" fontId="15" fillId="0" borderId="0" xfId="2" applyFont="1" applyBorder="1" applyAlignment="1" applyProtection="1">
      <alignment horizontal="left" vertical="center" wrapText="1" shrinkToFit="1"/>
    </xf>
    <xf numFmtId="0" fontId="40" fillId="0" borderId="0" xfId="2" applyFont="1" applyFill="1" applyBorder="1" applyAlignment="1" applyProtection="1">
      <alignment horizontal="left" vertical="center"/>
    </xf>
    <xf numFmtId="0" fontId="24" fillId="0" borderId="0" xfId="2" applyFont="1" applyBorder="1" applyAlignment="1" applyProtection="1">
      <alignment vertical="center"/>
    </xf>
    <xf numFmtId="0" fontId="0" fillId="0" borderId="1" xfId="0" applyBorder="1">
      <alignment vertical="center"/>
    </xf>
    <xf numFmtId="0" fontId="34" fillId="0" borderId="0" xfId="0" applyFont="1" applyAlignment="1">
      <alignment vertical="center"/>
    </xf>
    <xf numFmtId="0" fontId="34" fillId="0" borderId="0" xfId="0" applyFont="1" applyAlignment="1">
      <alignment horizontal="center" vertical="center"/>
    </xf>
    <xf numFmtId="0" fontId="29" fillId="0" borderId="31" xfId="0" applyFont="1" applyBorder="1" applyAlignment="1">
      <alignment horizontal="center" vertical="center"/>
    </xf>
    <xf numFmtId="0" fontId="41" fillId="0" borderId="0" xfId="0" applyFont="1">
      <alignment vertical="center"/>
    </xf>
    <xf numFmtId="38" fontId="29" fillId="0" borderId="1" xfId="1" applyFont="1" applyBorder="1" applyAlignment="1">
      <alignment vertical="center" wrapText="1"/>
    </xf>
    <xf numFmtId="38" fontId="42" fillId="0" borderId="0" xfId="1" applyFont="1">
      <alignment vertical="center"/>
    </xf>
    <xf numFmtId="0" fontId="43" fillId="0" borderId="0" xfId="0" applyFont="1">
      <alignment vertical="center"/>
    </xf>
    <xf numFmtId="0" fontId="44" fillId="0" borderId="0" xfId="0" applyFont="1">
      <alignment vertical="center"/>
    </xf>
    <xf numFmtId="0" fontId="7" fillId="0" borderId="0" xfId="0" applyFont="1">
      <alignment vertical="center"/>
    </xf>
    <xf numFmtId="0" fontId="45" fillId="0" borderId="0" xfId="2" applyFont="1" applyBorder="1" applyAlignment="1" applyProtection="1">
      <alignment horizontal="center" vertical="center" shrinkToFit="1"/>
    </xf>
    <xf numFmtId="38" fontId="48" fillId="0" borderId="0" xfId="4" applyFont="1" applyBorder="1" applyAlignment="1" applyProtection="1">
      <alignment vertical="center" shrinkToFit="1"/>
    </xf>
    <xf numFmtId="0" fontId="49" fillId="0" borderId="0" xfId="2" applyFont="1" applyBorder="1" applyProtection="1">
      <alignment vertical="center"/>
    </xf>
    <xf numFmtId="0" fontId="49" fillId="0" borderId="0" xfId="2" applyFont="1" applyBorder="1" applyAlignment="1" applyProtection="1">
      <alignment horizontal="left" vertical="center"/>
    </xf>
    <xf numFmtId="38" fontId="50" fillId="0" borderId="0" xfId="4" applyFont="1" applyBorder="1" applyAlignment="1" applyProtection="1">
      <alignment horizontal="left" vertical="center" shrinkToFit="1"/>
    </xf>
    <xf numFmtId="38" fontId="49" fillId="0" borderId="0" xfId="4" applyFont="1" applyBorder="1" applyAlignment="1" applyProtection="1">
      <alignment horizontal="left" vertical="center" shrinkToFit="1"/>
    </xf>
    <xf numFmtId="38" fontId="49" fillId="0" borderId="0" xfId="4" applyFont="1" applyBorder="1" applyAlignment="1" applyProtection="1">
      <alignment horizontal="left" vertical="top" wrapText="1" shrinkToFit="1"/>
    </xf>
    <xf numFmtId="0" fontId="49" fillId="0" borderId="0" xfId="2" applyFont="1" applyProtection="1">
      <alignment vertical="center"/>
    </xf>
    <xf numFmtId="0" fontId="49" fillId="0" borderId="0" xfId="2" applyFont="1" applyBorder="1" applyAlignment="1" applyProtection="1">
      <alignment horizontal="center" vertical="center" wrapText="1" shrinkToFit="1"/>
    </xf>
    <xf numFmtId="38" fontId="49" fillId="0" borderId="0" xfId="4" applyFont="1" applyBorder="1" applyAlignment="1" applyProtection="1">
      <alignment horizontal="center" vertical="center" shrinkToFit="1"/>
    </xf>
    <xf numFmtId="0" fontId="49" fillId="0" borderId="0" xfId="2" applyFont="1" applyFill="1" applyBorder="1" applyAlignment="1" applyProtection="1">
      <alignment vertical="center"/>
    </xf>
    <xf numFmtId="0" fontId="49" fillId="0" borderId="0" xfId="2" applyFont="1" applyFill="1" applyBorder="1" applyAlignment="1" applyProtection="1">
      <alignment vertical="center" wrapText="1" shrinkToFit="1"/>
    </xf>
    <xf numFmtId="0" fontId="49" fillId="0" borderId="0" xfId="2" applyFont="1" applyBorder="1" applyAlignment="1" applyProtection="1">
      <alignment horizontal="left" vertical="center" wrapText="1" shrinkToFit="1"/>
    </xf>
    <xf numFmtId="0" fontId="53" fillId="0" borderId="0" xfId="2" applyFont="1" applyBorder="1" applyProtection="1">
      <alignment vertical="center"/>
    </xf>
    <xf numFmtId="0" fontId="53" fillId="0" borderId="0" xfId="2" applyFont="1" applyFill="1" applyBorder="1" applyAlignment="1" applyProtection="1">
      <alignment vertical="center"/>
    </xf>
    <xf numFmtId="0" fontId="53" fillId="0" borderId="0" xfId="2" applyFont="1" applyBorder="1" applyAlignment="1" applyProtection="1">
      <alignment horizontal="left" vertical="center" wrapText="1" shrinkToFit="1"/>
    </xf>
    <xf numFmtId="0" fontId="53" fillId="0" borderId="0" xfId="2" applyFont="1" applyProtection="1">
      <alignment vertical="center"/>
    </xf>
    <xf numFmtId="0" fontId="55" fillId="0" borderId="0" xfId="0" applyFont="1">
      <alignment vertical="center"/>
    </xf>
    <xf numFmtId="0" fontId="28" fillId="0" borderId="0" xfId="0" applyFont="1">
      <alignment vertical="center"/>
    </xf>
    <xf numFmtId="0" fontId="43" fillId="0" borderId="0" xfId="2" applyFont="1" applyBorder="1" applyProtection="1">
      <alignment vertical="center"/>
    </xf>
    <xf numFmtId="0" fontId="40" fillId="0" borderId="0" xfId="2" applyFont="1" applyFill="1" applyBorder="1" applyAlignment="1" applyProtection="1">
      <alignment vertical="center"/>
    </xf>
    <xf numFmtId="0" fontId="43" fillId="0" borderId="0" xfId="2" applyFont="1" applyProtection="1">
      <alignment vertical="center"/>
    </xf>
    <xf numFmtId="0" fontId="15" fillId="0" borderId="0" xfId="2" applyFont="1" applyFill="1" applyBorder="1" applyAlignment="1" applyProtection="1">
      <alignment horizontal="left" vertical="center"/>
    </xf>
    <xf numFmtId="0" fontId="34" fillId="0" borderId="0" xfId="0" applyFont="1" applyAlignment="1">
      <alignment horizontal="center" vertical="center"/>
    </xf>
    <xf numFmtId="38" fontId="25" fillId="0" borderId="0" xfId="4" applyFont="1" applyBorder="1" applyAlignment="1" applyProtection="1">
      <alignment horizontal="left" vertical="top" wrapText="1" shrinkToFit="1"/>
    </xf>
    <xf numFmtId="0" fontId="56" fillId="0" borderId="0" xfId="0" applyFont="1">
      <alignment vertical="center"/>
    </xf>
    <xf numFmtId="0" fontId="15" fillId="0" borderId="0" xfId="2" applyFont="1" applyProtection="1">
      <alignment vertical="center"/>
    </xf>
    <xf numFmtId="179" fontId="29" fillId="0" borderId="83" xfId="0" applyNumberFormat="1" applyFont="1" applyBorder="1">
      <alignment vertical="center"/>
    </xf>
    <xf numFmtId="179" fontId="29" fillId="0" borderId="80" xfId="0" applyNumberFormat="1" applyFont="1" applyBorder="1">
      <alignment vertical="center"/>
    </xf>
    <xf numFmtId="38" fontId="46" fillId="0" borderId="0" xfId="4" applyFont="1" applyBorder="1" applyAlignment="1" applyProtection="1">
      <alignment vertical="center" shrinkToFit="1"/>
    </xf>
    <xf numFmtId="0" fontId="28" fillId="0" borderId="32" xfId="0" applyFont="1" applyBorder="1" applyAlignment="1">
      <alignment horizontal="center" vertical="center"/>
    </xf>
    <xf numFmtId="0" fontId="28" fillId="0" borderId="81" xfId="0" applyFont="1" applyBorder="1" applyAlignment="1">
      <alignment horizontal="center" vertical="center"/>
    </xf>
    <xf numFmtId="0" fontId="29" fillId="3" borderId="77" xfId="0" applyFont="1" applyFill="1" applyBorder="1" applyAlignment="1">
      <alignment vertical="center" wrapText="1"/>
    </xf>
    <xf numFmtId="0" fontId="29" fillId="3" borderId="11" xfId="0" applyFont="1" applyFill="1" applyBorder="1" applyAlignment="1">
      <alignment vertical="center" wrapText="1"/>
    </xf>
    <xf numFmtId="0" fontId="29" fillId="3" borderId="79" xfId="0" applyFont="1" applyFill="1" applyBorder="1" applyAlignment="1">
      <alignment vertical="center" wrapText="1"/>
    </xf>
    <xf numFmtId="0" fontId="29" fillId="3" borderId="1" xfId="0" applyFont="1" applyFill="1" applyBorder="1" applyAlignment="1">
      <alignment vertical="center" wrapText="1"/>
    </xf>
    <xf numFmtId="179" fontId="29" fillId="0" borderId="32" xfId="0" applyNumberFormat="1" applyFont="1" applyFill="1" applyBorder="1">
      <alignment vertical="center"/>
    </xf>
    <xf numFmtId="179" fontId="29" fillId="0" borderId="81" xfId="0" applyNumberFormat="1" applyFont="1" applyFill="1" applyBorder="1">
      <alignment vertical="center"/>
    </xf>
    <xf numFmtId="38" fontId="29" fillId="0" borderId="46" xfId="1" applyFont="1" applyBorder="1" applyAlignment="1">
      <alignment horizontal="center" vertical="center"/>
    </xf>
    <xf numFmtId="0" fontId="29" fillId="0" borderId="26" xfId="0" applyFont="1" applyBorder="1" applyAlignment="1">
      <alignment horizontal="center" vertical="center"/>
    </xf>
    <xf numFmtId="0" fontId="29" fillId="3" borderId="26" xfId="0" applyFont="1" applyFill="1" applyBorder="1" applyAlignment="1">
      <alignment horizontal="center" vertical="center" shrinkToFit="1"/>
    </xf>
    <xf numFmtId="180" fontId="29" fillId="3" borderId="27" xfId="1" applyNumberFormat="1" applyFont="1" applyFill="1" applyBorder="1">
      <alignment vertical="center"/>
    </xf>
    <xf numFmtId="179" fontId="29" fillId="3" borderId="51" xfId="1" applyNumberFormat="1" applyFont="1" applyFill="1" applyBorder="1">
      <alignment vertical="center"/>
    </xf>
    <xf numFmtId="179" fontId="29" fillId="3" borderId="7" xfId="1" applyNumberFormat="1" applyFont="1" applyFill="1" applyBorder="1">
      <alignment vertical="center"/>
    </xf>
    <xf numFmtId="179" fontId="29" fillId="0" borderId="23" xfId="1" applyNumberFormat="1" applyFont="1" applyBorder="1">
      <alignment vertical="center"/>
    </xf>
    <xf numFmtId="0" fontId="29" fillId="3" borderId="82" xfId="0" applyFont="1" applyFill="1" applyBorder="1" applyAlignment="1">
      <alignment vertical="center" wrapText="1"/>
    </xf>
    <xf numFmtId="0" fontId="29" fillId="3" borderId="5" xfId="0" applyFont="1" applyFill="1" applyBorder="1" applyAlignment="1">
      <alignment vertical="center" wrapText="1"/>
    </xf>
    <xf numFmtId="0" fontId="29" fillId="3" borderId="26" xfId="0" applyFont="1" applyFill="1" applyBorder="1" applyAlignment="1">
      <alignment vertical="center" wrapText="1"/>
    </xf>
    <xf numFmtId="0" fontId="29" fillId="0" borderId="80" xfId="0" applyFont="1" applyFill="1" applyBorder="1" applyAlignment="1">
      <alignment vertical="center" wrapText="1"/>
    </xf>
    <xf numFmtId="0" fontId="7" fillId="0" borderId="0" xfId="0" applyFont="1" applyAlignment="1">
      <alignment horizontal="left" vertical="center"/>
    </xf>
    <xf numFmtId="0" fontId="0" fillId="0" borderId="82" xfId="0" applyBorder="1" applyAlignment="1">
      <alignment vertical="center" wrapText="1"/>
    </xf>
    <xf numFmtId="38" fontId="16" fillId="0" borderId="0" xfId="4" applyFont="1" applyBorder="1" applyAlignment="1" applyProtection="1">
      <alignment horizontal="left" vertical="center" shrinkToFit="1"/>
    </xf>
    <xf numFmtId="38" fontId="24" fillId="0" borderId="0" xfId="4" applyFont="1" applyBorder="1" applyAlignment="1" applyProtection="1">
      <alignment horizontal="left" vertical="center" shrinkToFit="1"/>
    </xf>
    <xf numFmtId="38" fontId="25" fillId="0" borderId="0" xfId="4" applyFont="1" applyBorder="1" applyAlignment="1" applyProtection="1">
      <alignment horizontal="left" vertical="top" wrapText="1" shrinkToFit="1"/>
    </xf>
    <xf numFmtId="0" fontId="28" fillId="0" borderId="32" xfId="0" applyFont="1" applyBorder="1" applyAlignment="1">
      <alignment horizontal="center" vertical="center" wrapText="1"/>
    </xf>
    <xf numFmtId="0" fontId="15" fillId="0" borderId="0" xfId="2" applyFont="1" applyFill="1" applyBorder="1" applyAlignment="1" applyProtection="1">
      <alignment horizontal="left" vertical="center"/>
    </xf>
    <xf numFmtId="176" fontId="18" fillId="0" borderId="2" xfId="2" applyNumberFormat="1" applyFont="1" applyFill="1" applyBorder="1" applyAlignment="1" applyProtection="1">
      <alignment horizontal="center" vertical="center"/>
      <protection locked="0"/>
    </xf>
    <xf numFmtId="38" fontId="24" fillId="0" borderId="0" xfId="4" applyFont="1" applyBorder="1" applyAlignment="1" applyProtection="1">
      <alignment horizontal="left" vertical="center" shrinkToFit="1"/>
    </xf>
    <xf numFmtId="38" fontId="25" fillId="0" borderId="0" xfId="4" applyFont="1" applyBorder="1" applyAlignment="1" applyProtection="1">
      <alignment horizontal="left" vertical="top" wrapText="1" shrinkToFit="1"/>
    </xf>
    <xf numFmtId="0" fontId="15" fillId="0" borderId="0" xfId="2" applyFont="1" applyBorder="1" applyAlignment="1" applyProtection="1">
      <alignment horizontal="left" vertical="center" wrapText="1" shrinkToFit="1"/>
    </xf>
    <xf numFmtId="0" fontId="24" fillId="0" borderId="0" xfId="2" applyFont="1" applyBorder="1" applyAlignment="1" applyProtection="1">
      <alignment horizontal="center" vertical="center"/>
    </xf>
    <xf numFmtId="0" fontId="15" fillId="0" borderId="0" xfId="2" applyFont="1" applyFill="1" applyBorder="1" applyAlignment="1" applyProtection="1">
      <alignment horizontal="left" vertical="center"/>
    </xf>
    <xf numFmtId="0" fontId="10" fillId="4" borderId="1" xfId="0" applyFont="1" applyFill="1" applyBorder="1" applyAlignment="1">
      <alignment horizontal="center" vertical="center"/>
    </xf>
    <xf numFmtId="0" fontId="59" fillId="4" borderId="1" xfId="0" applyFont="1" applyFill="1" applyBorder="1" applyAlignment="1">
      <alignment horizontal="center" vertical="center" wrapText="1"/>
    </xf>
    <xf numFmtId="0" fontId="59" fillId="4" borderId="1" xfId="0" applyFont="1" applyFill="1" applyBorder="1" applyAlignment="1">
      <alignment horizontal="center" vertical="center"/>
    </xf>
    <xf numFmtId="0" fontId="0" fillId="0" borderId="79" xfId="0" applyBorder="1" applyAlignment="1">
      <alignment horizontal="center" vertical="center"/>
    </xf>
    <xf numFmtId="0" fontId="15" fillId="2" borderId="17" xfId="0" applyFont="1" applyFill="1" applyBorder="1" applyAlignment="1">
      <alignment horizontal="left" vertical="center"/>
    </xf>
    <xf numFmtId="0" fontId="13" fillId="2" borderId="18" xfId="0" applyFont="1" applyFill="1" applyBorder="1" applyAlignment="1">
      <alignment horizontal="left" vertical="center"/>
    </xf>
    <xf numFmtId="3" fontId="7" fillId="0" borderId="26" xfId="0" applyNumberFormat="1" applyFont="1" applyBorder="1" applyAlignment="1">
      <alignment horizontal="right" vertical="center"/>
    </xf>
    <xf numFmtId="3" fontId="7" fillId="0" borderId="27" xfId="0" applyNumberFormat="1" applyFont="1" applyBorder="1" applyAlignment="1">
      <alignment horizontal="right" vertical="center"/>
    </xf>
    <xf numFmtId="3" fontId="7" fillId="0" borderId="31" xfId="0" applyNumberFormat="1" applyFont="1" applyBorder="1" applyAlignment="1">
      <alignment horizontal="right" vertical="center"/>
    </xf>
    <xf numFmtId="0" fontId="15" fillId="0" borderId="21" xfId="0" applyFont="1" applyBorder="1" applyAlignment="1">
      <alignment horizontal="left" vertical="center"/>
    </xf>
    <xf numFmtId="0" fontId="13" fillId="0" borderId="22" xfId="0" applyFont="1" applyBorder="1" applyAlignment="1">
      <alignment horizontal="left" vertical="center"/>
    </xf>
    <xf numFmtId="0" fontId="16"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3" fontId="6" fillId="0" borderId="23" xfId="0" applyNumberFormat="1" applyFont="1" applyBorder="1" applyAlignment="1">
      <alignment horizontal="right" vertical="center"/>
    </xf>
    <xf numFmtId="3" fontId="6" fillId="0" borderId="24" xfId="0" applyNumberFormat="1" applyFont="1" applyBorder="1" applyAlignment="1">
      <alignment horizontal="right" vertical="center"/>
    </xf>
    <xf numFmtId="0" fontId="6" fillId="0" borderId="11" xfId="0" applyFont="1" applyBorder="1" applyAlignment="1">
      <alignment horizontal="center" vertical="center"/>
    </xf>
    <xf numFmtId="0" fontId="18" fillId="0" borderId="0" xfId="0" applyFont="1" applyAlignment="1">
      <alignment horizontal="right" vertical="center"/>
    </xf>
    <xf numFmtId="0" fontId="17" fillId="0" borderId="0" xfId="0" applyFont="1" applyAlignment="1">
      <alignment horizontal="center" vertical="center"/>
    </xf>
    <xf numFmtId="0" fontId="18" fillId="0" borderId="0" xfId="0" applyFont="1" applyAlignment="1">
      <alignment horizontal="center" vertical="center"/>
    </xf>
    <xf numFmtId="3" fontId="0" fillId="0" borderId="23" xfId="0" applyNumberFormat="1" applyBorder="1" applyAlignment="1">
      <alignment horizontal="right" vertical="center"/>
    </xf>
    <xf numFmtId="3" fontId="0" fillId="0" borderId="24" xfId="0" applyNumberFormat="1" applyBorder="1" applyAlignment="1">
      <alignment horizontal="right" vertical="center"/>
    </xf>
    <xf numFmtId="3" fontId="0" fillId="0" borderId="26" xfId="0" applyNumberFormat="1" applyBorder="1" applyAlignment="1">
      <alignment horizontal="right" vertical="center"/>
    </xf>
    <xf numFmtId="3" fontId="0" fillId="0" borderId="27" xfId="0" applyNumberFormat="1" applyBorder="1" applyAlignment="1">
      <alignment horizontal="right" vertical="center"/>
    </xf>
    <xf numFmtId="3" fontId="0" fillId="0" borderId="72" xfId="0" applyNumberFormat="1" applyBorder="1" applyAlignment="1">
      <alignment horizontal="right" vertical="center"/>
    </xf>
    <xf numFmtId="0" fontId="0" fillId="0" borderId="0" xfId="0" applyAlignment="1">
      <alignment horizontal="left" vertical="center"/>
    </xf>
    <xf numFmtId="0" fontId="12" fillId="0" borderId="17" xfId="0" applyFont="1" applyBorder="1" applyAlignment="1">
      <alignment horizontal="left" vertical="center"/>
    </xf>
    <xf numFmtId="0" fontId="12" fillId="0" borderId="28"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9" xfId="0" applyFont="1" applyBorder="1" applyAlignment="1">
      <alignment horizontal="left" vertical="center"/>
    </xf>
    <xf numFmtId="0" fontId="12" fillId="0" borderId="20" xfId="0" applyFont="1" applyBorder="1" applyAlignment="1">
      <alignment horizontal="left" vertical="center"/>
    </xf>
    <xf numFmtId="0" fontId="1" fillId="0" borderId="0" xfId="0" applyFont="1" applyAlignment="1">
      <alignment horizontal="right" vertical="center"/>
    </xf>
    <xf numFmtId="3" fontId="1" fillId="0" borderId="14" xfId="0" applyNumberFormat="1" applyFont="1" applyBorder="1" applyAlignment="1">
      <alignment horizontal="center" vertical="center"/>
    </xf>
    <xf numFmtId="0" fontId="1"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2" fillId="0" borderId="22" xfId="0" applyFont="1" applyBorder="1" applyAlignment="1">
      <alignment horizontal="center" vertical="center"/>
    </xf>
    <xf numFmtId="0" fontId="12" fillId="0" borderId="79" xfId="0" applyFont="1" applyBorder="1" applyAlignment="1">
      <alignment horizontal="center" vertical="center"/>
    </xf>
    <xf numFmtId="0" fontId="7" fillId="0" borderId="79" xfId="0" applyFont="1" applyBorder="1" applyAlignment="1">
      <alignment horizontal="center" vertical="center"/>
    </xf>
    <xf numFmtId="3" fontId="7" fillId="0" borderId="23" xfId="0" applyNumberFormat="1" applyFont="1" applyBorder="1" applyAlignment="1">
      <alignment horizontal="right" vertical="center"/>
    </xf>
    <xf numFmtId="3" fontId="7" fillId="0" borderId="24" xfId="0" applyNumberFormat="1" applyFont="1" applyBorder="1" applyAlignment="1">
      <alignment horizontal="right" vertical="center"/>
    </xf>
    <xf numFmtId="0" fontId="13" fillId="0" borderId="21" xfId="0" applyFont="1" applyBorder="1" applyAlignment="1">
      <alignment horizontal="left" vertical="center"/>
    </xf>
    <xf numFmtId="0" fontId="1" fillId="0" borderId="0" xfId="0" applyFont="1" applyAlignment="1">
      <alignment horizontal="left" vertical="center"/>
    </xf>
    <xf numFmtId="0" fontId="13" fillId="2" borderId="17" xfId="0" applyFont="1" applyFill="1" applyBorder="1" applyAlignment="1">
      <alignment horizontal="left" vertical="center"/>
    </xf>
    <xf numFmtId="0" fontId="12" fillId="0" borderId="0" xfId="0" applyFont="1" applyAlignment="1">
      <alignment horizontal="center" vertical="center"/>
    </xf>
    <xf numFmtId="0" fontId="7" fillId="0" borderId="0" xfId="0" applyFont="1" applyAlignment="1">
      <alignment horizontal="center"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3" fontId="2"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6" fillId="0" borderId="0" xfId="0" applyFont="1" applyAlignment="1">
      <alignment horizontal="right" vertical="center"/>
    </xf>
    <xf numFmtId="0" fontId="0" fillId="0" borderId="0" xfId="0" applyAlignment="1">
      <alignment horizontal="center" vertical="center"/>
    </xf>
    <xf numFmtId="0" fontId="0" fillId="0" borderId="27" xfId="0" applyBorder="1" applyAlignment="1">
      <alignment horizontal="right" vertical="center"/>
    </xf>
    <xf numFmtId="38" fontId="29" fillId="0" borderId="45" xfId="1" applyFont="1" applyBorder="1" applyAlignment="1">
      <alignment horizontal="left" vertical="center" wrapText="1"/>
    </xf>
    <xf numFmtId="38" fontId="29" fillId="0" borderId="46" xfId="1" applyFont="1" applyBorder="1" applyAlignment="1">
      <alignment horizontal="left" vertical="center" wrapText="1"/>
    </xf>
    <xf numFmtId="38" fontId="29" fillId="0" borderId="60" xfId="1" applyFont="1" applyBorder="1" applyAlignment="1">
      <alignment horizontal="left" vertical="center" wrapText="1"/>
    </xf>
    <xf numFmtId="38" fontId="29" fillId="0" borderId="62" xfId="1" applyFont="1" applyBorder="1" applyAlignment="1">
      <alignment horizontal="left" vertical="center" wrapText="1"/>
    </xf>
    <xf numFmtId="38" fontId="29" fillId="3" borderId="45" xfId="1" applyFont="1" applyFill="1" applyBorder="1" applyAlignment="1">
      <alignment horizontal="center" vertical="center"/>
    </xf>
    <xf numFmtId="38" fontId="29" fillId="3" borderId="46" xfId="1" applyFont="1" applyFill="1" applyBorder="1" applyAlignment="1">
      <alignment horizontal="center" vertical="center"/>
    </xf>
    <xf numFmtId="38" fontId="29" fillId="3" borderId="47" xfId="1" applyFont="1" applyFill="1" applyBorder="1" applyAlignment="1">
      <alignment horizontal="center" vertical="center"/>
    </xf>
    <xf numFmtId="38" fontId="29" fillId="3" borderId="60" xfId="1" applyFont="1" applyFill="1" applyBorder="1" applyAlignment="1">
      <alignment horizontal="center" vertical="center"/>
    </xf>
    <xf numFmtId="38" fontId="29" fillId="3" borderId="62" xfId="1" applyFont="1" applyFill="1" applyBorder="1" applyAlignment="1">
      <alignment horizontal="center" vertical="center"/>
    </xf>
    <xf numFmtId="38" fontId="29" fillId="3" borderId="63" xfId="1" applyFont="1" applyFill="1" applyBorder="1" applyAlignment="1">
      <alignment horizontal="center" vertical="center"/>
    </xf>
    <xf numFmtId="38" fontId="29" fillId="0" borderId="54" xfId="1" applyFont="1" applyBorder="1" applyAlignment="1">
      <alignment horizontal="center" vertical="center"/>
    </xf>
    <xf numFmtId="38" fontId="29" fillId="0" borderId="55" xfId="1" applyFont="1" applyBorder="1" applyAlignment="1">
      <alignment horizontal="center" vertical="center"/>
    </xf>
    <xf numFmtId="38" fontId="29" fillId="0" borderId="56" xfId="1" applyFont="1" applyBorder="1" applyAlignment="1">
      <alignment horizontal="center" vertical="center"/>
    </xf>
    <xf numFmtId="38" fontId="29" fillId="0" borderId="34" xfId="1" applyFont="1" applyBorder="1" applyAlignment="1">
      <alignment horizontal="left" vertical="center" wrapText="1"/>
    </xf>
    <xf numFmtId="38" fontId="29" fillId="0" borderId="37" xfId="1" applyFont="1" applyBorder="1" applyAlignment="1">
      <alignment horizontal="left" vertical="center"/>
    </xf>
    <xf numFmtId="38" fontId="29" fillId="0" borderId="57" xfId="1" applyFont="1" applyBorder="1" applyAlignment="1">
      <alignment horizontal="left" vertical="center"/>
    </xf>
    <xf numFmtId="38" fontId="29" fillId="0" borderId="35" xfId="1" applyFont="1" applyBorder="1" applyAlignment="1">
      <alignment horizontal="left" vertical="center"/>
    </xf>
    <xf numFmtId="38" fontId="29" fillId="0" borderId="0" xfId="1" applyFont="1" applyBorder="1" applyAlignment="1">
      <alignment horizontal="left" vertical="center"/>
    </xf>
    <xf numFmtId="38" fontId="29" fillId="0" borderId="52" xfId="1" applyFont="1" applyBorder="1" applyAlignment="1">
      <alignment horizontal="left" vertical="center"/>
    </xf>
    <xf numFmtId="38" fontId="29" fillId="0" borderId="58" xfId="1" applyFont="1" applyFill="1" applyBorder="1" applyAlignment="1">
      <alignment horizontal="right" vertical="center"/>
    </xf>
    <xf numFmtId="38" fontId="29" fillId="0" borderId="37" xfId="1" applyFont="1" applyFill="1" applyBorder="1" applyAlignment="1">
      <alignment horizontal="right" vertical="center"/>
    </xf>
    <xf numFmtId="178" fontId="29" fillId="0" borderId="53" xfId="5" applyNumberFormat="1" applyFont="1" applyBorder="1" applyAlignment="1">
      <alignment horizontal="right" vertical="center"/>
    </xf>
    <xf numFmtId="178" fontId="29" fillId="0" borderId="0" xfId="5" applyNumberFormat="1" applyFont="1" applyBorder="1" applyAlignment="1">
      <alignment horizontal="right" vertical="center"/>
    </xf>
    <xf numFmtId="38" fontId="29" fillId="0" borderId="37" xfId="1" applyFont="1" applyBorder="1" applyAlignment="1">
      <alignment horizontal="left" vertical="center" wrapText="1"/>
    </xf>
    <xf numFmtId="38" fontId="29" fillId="0" borderId="57" xfId="1" applyFont="1" applyBorder="1" applyAlignment="1">
      <alignment horizontal="left" vertical="center" wrapText="1"/>
    </xf>
    <xf numFmtId="38" fontId="29" fillId="0" borderId="61" xfId="1" applyFont="1" applyBorder="1" applyAlignment="1">
      <alignment horizontal="left" vertical="center" wrapText="1"/>
    </xf>
    <xf numFmtId="38" fontId="29" fillId="0" borderId="63" xfId="1" applyFont="1" applyBorder="1" applyAlignment="1">
      <alignment horizontal="left" vertical="center" wrapText="1"/>
    </xf>
    <xf numFmtId="38" fontId="29" fillId="0" borderId="64" xfId="1" applyFont="1" applyFill="1" applyBorder="1" applyAlignment="1">
      <alignment horizontal="right" vertical="center"/>
    </xf>
    <xf numFmtId="38" fontId="29" fillId="0" borderId="14" xfId="1" applyFont="1" applyFill="1" applyBorder="1" applyAlignment="1">
      <alignment horizontal="right" vertical="center"/>
    </xf>
    <xf numFmtId="38" fontId="29" fillId="0" borderId="14" xfId="1" applyFont="1" applyBorder="1" applyAlignment="1">
      <alignment horizontal="left" vertical="center"/>
    </xf>
    <xf numFmtId="38" fontId="29" fillId="0" borderId="59" xfId="1" applyFont="1" applyBorder="1" applyAlignment="1">
      <alignment horizontal="left" vertical="center"/>
    </xf>
    <xf numFmtId="38" fontId="29" fillId="0" borderId="54" xfId="1" applyFont="1" applyBorder="1" applyAlignment="1">
      <alignment horizontal="left" vertical="center"/>
    </xf>
    <xf numFmtId="38" fontId="29" fillId="0" borderId="55" xfId="1" applyFont="1" applyBorder="1" applyAlignment="1">
      <alignment horizontal="left" vertical="center"/>
    </xf>
    <xf numFmtId="38" fontId="29" fillId="0" borderId="54" xfId="1" applyFont="1" applyBorder="1" applyAlignment="1">
      <alignment horizontal="right" vertical="center"/>
    </xf>
    <xf numFmtId="38" fontId="29" fillId="0" borderId="55" xfId="1" applyFont="1" applyBorder="1" applyAlignment="1">
      <alignment horizontal="right" vertical="center"/>
    </xf>
    <xf numFmtId="38" fontId="29" fillId="0" borderId="56" xfId="1" applyFont="1" applyBorder="1" applyAlignment="1">
      <alignment horizontal="left" vertical="center"/>
    </xf>
    <xf numFmtId="38" fontId="29" fillId="0" borderId="47" xfId="1" applyFont="1" applyBorder="1" applyAlignment="1">
      <alignment horizontal="left" vertical="center" wrapText="1"/>
    </xf>
    <xf numFmtId="38" fontId="29" fillId="0" borderId="48" xfId="1" applyFont="1" applyBorder="1" applyAlignment="1">
      <alignment horizontal="left" vertical="center"/>
    </xf>
    <xf numFmtId="38" fontId="29" fillId="0" borderId="49" xfId="1" applyFont="1" applyBorder="1" applyAlignment="1">
      <alignment horizontal="left" vertical="center"/>
    </xf>
    <xf numFmtId="38" fontId="29" fillId="0" borderId="50" xfId="1" applyFont="1" applyBorder="1" applyAlignment="1">
      <alignment horizontal="left" vertical="center"/>
    </xf>
    <xf numFmtId="38" fontId="29" fillId="3" borderId="48" xfId="1" applyFont="1" applyFill="1" applyBorder="1" applyAlignment="1">
      <alignment horizontal="right" vertical="center"/>
    </xf>
    <xf numFmtId="38" fontId="29" fillId="3" borderId="49" xfId="1" applyFont="1" applyFill="1" applyBorder="1" applyAlignment="1">
      <alignment horizontal="right" vertical="center"/>
    </xf>
    <xf numFmtId="38" fontId="29" fillId="3" borderId="49" xfId="1" applyFont="1" applyFill="1" applyBorder="1" applyAlignment="1">
      <alignment horizontal="left" vertical="center"/>
    </xf>
    <xf numFmtId="38" fontId="29" fillId="3" borderId="50" xfId="1" applyFont="1" applyFill="1" applyBorder="1" applyAlignment="1">
      <alignment horizontal="left" vertical="center"/>
    </xf>
    <xf numFmtId="38" fontId="29" fillId="0" borderId="45" xfId="1" applyFont="1" applyBorder="1" applyAlignment="1">
      <alignment horizontal="left" vertical="center"/>
    </xf>
    <xf numFmtId="38" fontId="29" fillId="0" borderId="43" xfId="1" applyFont="1" applyBorder="1" applyAlignment="1">
      <alignment horizontal="left" vertical="center"/>
    </xf>
    <xf numFmtId="38" fontId="29" fillId="0" borderId="44" xfId="1" applyFont="1" applyBorder="1" applyAlignment="1">
      <alignment horizontal="left" vertical="center"/>
    </xf>
    <xf numFmtId="38" fontId="29" fillId="0" borderId="53" xfId="1" applyFont="1" applyFill="1" applyBorder="1" applyAlignment="1">
      <alignment horizontal="right" vertical="center"/>
    </xf>
    <xf numFmtId="38" fontId="29" fillId="0" borderId="0" xfId="1" applyFont="1" applyFill="1" applyBorder="1" applyAlignment="1">
      <alignment horizontal="right" vertical="center"/>
    </xf>
    <xf numFmtId="38" fontId="30" fillId="0" borderId="0" xfId="1" applyFont="1" applyAlignment="1">
      <alignment horizontal="center" vertical="center"/>
    </xf>
    <xf numFmtId="38" fontId="29" fillId="3" borderId="14" xfId="1" applyFont="1" applyFill="1" applyBorder="1" applyAlignment="1">
      <alignment horizontal="center" vertical="center"/>
    </xf>
    <xf numFmtId="38" fontId="29" fillId="0" borderId="42" xfId="1" applyFont="1" applyBorder="1" applyAlignment="1">
      <alignment horizontal="left" vertical="center"/>
    </xf>
    <xf numFmtId="38" fontId="29" fillId="0" borderId="45" xfId="1" applyFont="1" applyBorder="1" applyAlignment="1">
      <alignment horizontal="center" vertical="center"/>
    </xf>
    <xf numFmtId="38" fontId="29" fillId="0" borderId="46" xfId="1" applyFont="1" applyBorder="1" applyAlignment="1">
      <alignment horizontal="center" vertical="center"/>
    </xf>
    <xf numFmtId="38" fontId="29" fillId="0" borderId="46" xfId="1" applyFont="1" applyFill="1" applyBorder="1" applyAlignment="1">
      <alignment horizontal="center" vertical="center"/>
    </xf>
    <xf numFmtId="38" fontId="39" fillId="3" borderId="14" xfId="6" applyNumberFormat="1" applyFill="1" applyBorder="1" applyAlignment="1">
      <alignment horizontal="center" vertical="center"/>
    </xf>
    <xf numFmtId="38" fontId="46" fillId="0" borderId="0" xfId="4" applyFont="1" applyBorder="1" applyAlignment="1" applyProtection="1">
      <alignment horizontal="left" vertical="center" shrinkToFit="1"/>
    </xf>
    <xf numFmtId="0" fontId="29" fillId="3" borderId="5" xfId="0" applyFont="1" applyFill="1" applyBorder="1" applyAlignment="1">
      <alignment horizontal="center" vertical="center" wrapText="1"/>
    </xf>
    <xf numFmtId="0" fontId="29" fillId="3" borderId="23" xfId="0" applyFont="1" applyFill="1" applyBorder="1" applyAlignment="1">
      <alignment horizontal="center" vertical="center" wrapText="1"/>
    </xf>
    <xf numFmtId="179" fontId="29" fillId="0" borderId="81" xfId="0" applyNumberFormat="1" applyFont="1" applyFill="1" applyBorder="1" applyAlignment="1">
      <alignment horizontal="center" vertical="center"/>
    </xf>
    <xf numFmtId="179" fontId="29" fillId="0" borderId="33" xfId="0" applyNumberFormat="1" applyFont="1" applyFill="1" applyBorder="1" applyAlignment="1">
      <alignment horizontal="center" vertical="center"/>
    </xf>
    <xf numFmtId="0" fontId="29" fillId="3" borderId="15"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1" xfId="0" applyFont="1" applyFill="1" applyBorder="1" applyAlignment="1">
      <alignment horizontal="center" vertical="center" wrapText="1"/>
    </xf>
    <xf numFmtId="0" fontId="29" fillId="3" borderId="41" xfId="0" applyFont="1" applyFill="1" applyBorder="1" applyAlignment="1">
      <alignment horizontal="center" vertical="center" wrapText="1"/>
    </xf>
    <xf numFmtId="38" fontId="29" fillId="3" borderId="1" xfId="1" applyFont="1" applyFill="1" applyBorder="1" applyAlignment="1">
      <alignment horizontal="center" vertical="center" wrapText="1"/>
    </xf>
    <xf numFmtId="0" fontId="29" fillId="0" borderId="0" xfId="0" applyFont="1" applyFill="1" applyBorder="1" applyAlignment="1">
      <alignment horizontal="left" vertical="center" wrapText="1"/>
    </xf>
    <xf numFmtId="0" fontId="29" fillId="3" borderId="3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34" xfId="0" applyFont="1" applyFill="1" applyBorder="1" applyAlignment="1">
      <alignment horizontal="center" vertical="center"/>
    </xf>
    <xf numFmtId="0" fontId="28" fillId="0" borderId="39" xfId="0" applyFont="1" applyBorder="1" applyAlignment="1">
      <alignment horizontal="center" vertical="center" wrapText="1"/>
    </xf>
    <xf numFmtId="0" fontId="28" fillId="0" borderId="27" xfId="0" applyFont="1" applyBorder="1" applyAlignment="1">
      <alignment horizontal="center" vertical="center" wrapText="1"/>
    </xf>
    <xf numFmtId="0" fontId="29" fillId="0" borderId="54" xfId="0" applyFont="1" applyFill="1" applyBorder="1" applyAlignment="1">
      <alignment horizontal="center" vertical="center"/>
    </xf>
    <xf numFmtId="0" fontId="29" fillId="0" borderId="55" xfId="0" applyFont="1" applyFill="1" applyBorder="1" applyAlignment="1">
      <alignment horizontal="center" vertical="center"/>
    </xf>
    <xf numFmtId="0" fontId="29" fillId="0" borderId="56" xfId="0" applyFont="1" applyFill="1" applyBorder="1" applyAlignment="1">
      <alignment horizontal="center" vertical="center"/>
    </xf>
    <xf numFmtId="38" fontId="29" fillId="0" borderId="54" xfId="0" applyNumberFormat="1" applyFont="1" applyBorder="1" applyAlignment="1">
      <alignment horizontal="center" vertical="center" shrinkToFit="1"/>
    </xf>
    <xf numFmtId="38" fontId="29" fillId="0" borderId="56" xfId="0" applyNumberFormat="1" applyFont="1" applyBorder="1" applyAlignment="1">
      <alignment horizontal="center" vertical="center" shrinkToFit="1"/>
    </xf>
    <xf numFmtId="0" fontId="34" fillId="0" borderId="0" xfId="0" applyFont="1" applyAlignment="1">
      <alignment horizontal="center" vertical="center"/>
    </xf>
    <xf numFmtId="0" fontId="28" fillId="0" borderId="81" xfId="0" applyFont="1" applyBorder="1" applyAlignment="1">
      <alignment horizontal="center" vertical="center" wrapText="1"/>
    </xf>
    <xf numFmtId="0" fontId="28" fillId="0" borderId="33" xfId="0" applyFont="1" applyBorder="1" applyAlignment="1">
      <alignment horizontal="center" vertical="center"/>
    </xf>
    <xf numFmtId="0" fontId="29" fillId="3" borderId="66" xfId="0" applyFont="1" applyFill="1" applyBorder="1" applyAlignment="1">
      <alignment horizontal="center" vertical="center" wrapText="1"/>
    </xf>
    <xf numFmtId="0" fontId="29" fillId="3" borderId="68" xfId="0" applyFont="1" applyFill="1" applyBorder="1" applyAlignment="1">
      <alignment horizontal="center" vertical="center" wrapText="1"/>
    </xf>
    <xf numFmtId="0" fontId="29" fillId="3" borderId="74" xfId="0" applyFont="1" applyFill="1" applyBorder="1" applyAlignment="1">
      <alignment horizontal="center" vertical="center"/>
    </xf>
    <xf numFmtId="0" fontId="29" fillId="3" borderId="11" xfId="0" applyFont="1" applyFill="1" applyBorder="1" applyAlignment="1">
      <alignment horizontal="center" vertical="center"/>
    </xf>
    <xf numFmtId="0" fontId="29" fillId="3" borderId="75" xfId="0" applyFont="1" applyFill="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4" xfId="0" applyFont="1" applyBorder="1" applyAlignment="1">
      <alignment horizontal="center" vertical="center"/>
    </xf>
    <xf numFmtId="0" fontId="28" fillId="0" borderId="40" xfId="0" applyFont="1" applyBorder="1" applyAlignment="1">
      <alignment horizontal="center" vertical="center"/>
    </xf>
    <xf numFmtId="0" fontId="28" fillId="0" borderId="65" xfId="0" applyFont="1" applyBorder="1" applyAlignment="1">
      <alignment horizontal="center" vertical="center"/>
    </xf>
    <xf numFmtId="0" fontId="28" fillId="0" borderId="66" xfId="0" applyFont="1" applyBorder="1" applyAlignment="1">
      <alignment horizontal="center" vertical="center"/>
    </xf>
    <xf numFmtId="0" fontId="28" fillId="0" borderId="67" xfId="0" applyFont="1" applyBorder="1" applyAlignment="1">
      <alignment horizontal="center" vertical="center"/>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28" fillId="0" borderId="71" xfId="0" applyFont="1" applyBorder="1" applyAlignment="1">
      <alignment horizontal="center" vertical="center"/>
    </xf>
    <xf numFmtId="0" fontId="28" fillId="0" borderId="4" xfId="0" applyFont="1" applyBorder="1" applyAlignment="1">
      <alignment horizontal="center" vertical="center" wrapText="1"/>
    </xf>
    <xf numFmtId="0" fontId="28" fillId="0" borderId="40" xfId="0" applyFont="1" applyBorder="1" applyAlignment="1">
      <alignment horizontal="center" vertical="center" wrapText="1"/>
    </xf>
    <xf numFmtId="0" fontId="29" fillId="3" borderId="42" xfId="0" applyFont="1" applyFill="1" applyBorder="1" applyAlignment="1">
      <alignment horizontal="center" vertical="center"/>
    </xf>
    <xf numFmtId="0" fontId="29" fillId="3" borderId="43" xfId="0" applyFont="1" applyFill="1" applyBorder="1" applyAlignment="1">
      <alignment horizontal="center" vertical="center"/>
    </xf>
    <xf numFmtId="0" fontId="29" fillId="3" borderId="44" xfId="0" applyFont="1" applyFill="1" applyBorder="1" applyAlignment="1">
      <alignment horizontal="center" vertical="center"/>
    </xf>
    <xf numFmtId="0" fontId="28" fillId="0" borderId="72" xfId="0" applyFont="1" applyBorder="1" applyAlignment="1">
      <alignment horizontal="center" vertical="center" wrapText="1"/>
    </xf>
    <xf numFmtId="0" fontId="29" fillId="3" borderId="84"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85" xfId="0" applyFont="1" applyFill="1" applyBorder="1" applyAlignment="1">
      <alignment horizontal="center" vertical="center"/>
    </xf>
    <xf numFmtId="0" fontId="29" fillId="3" borderId="70" xfId="0" applyFont="1" applyFill="1" applyBorder="1" applyAlignment="1">
      <alignment horizontal="center" vertical="center" wrapText="1"/>
    </xf>
    <xf numFmtId="0" fontId="29" fillId="3" borderId="73" xfId="0" applyFont="1" applyFill="1" applyBorder="1" applyAlignment="1">
      <alignment horizontal="center" vertical="center" wrapText="1"/>
    </xf>
    <xf numFmtId="38" fontId="23" fillId="0" borderId="37" xfId="4" applyFont="1" applyBorder="1" applyAlignment="1" applyProtection="1">
      <alignment horizontal="right" vertical="center" shrinkToFit="1"/>
    </xf>
    <xf numFmtId="0" fontId="15" fillId="2" borderId="34"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0" fontId="15" fillId="2" borderId="38"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0"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0" fontId="15" fillId="2" borderId="23" xfId="2" applyFont="1" applyFill="1" applyBorder="1" applyAlignment="1" applyProtection="1">
      <alignment horizontal="center" vertical="center" wrapText="1"/>
    </xf>
    <xf numFmtId="0" fontId="15" fillId="2" borderId="76" xfId="2" applyFont="1" applyFill="1" applyBorder="1" applyAlignment="1" applyProtection="1">
      <alignment horizontal="center" vertical="center" wrapText="1"/>
    </xf>
    <xf numFmtId="0" fontId="15" fillId="0" borderId="0" xfId="2" applyFont="1" applyFill="1" applyBorder="1" applyAlignment="1" applyProtection="1">
      <alignment horizontal="left" vertical="center"/>
    </xf>
    <xf numFmtId="0" fontId="15" fillId="2" borderId="2" xfId="2" applyFont="1" applyFill="1" applyBorder="1" applyAlignment="1" applyProtection="1">
      <alignment horizontal="center" vertical="center"/>
    </xf>
    <xf numFmtId="0" fontId="15" fillId="2" borderId="3" xfId="2" applyFont="1" applyFill="1" applyBorder="1" applyAlignment="1" applyProtection="1">
      <alignment horizontal="center" vertical="center"/>
    </xf>
    <xf numFmtId="0" fontId="15" fillId="2" borderId="15" xfId="2" applyFont="1" applyFill="1" applyBorder="1" applyAlignment="1" applyProtection="1">
      <alignment horizontal="center" vertical="center"/>
    </xf>
    <xf numFmtId="0" fontId="15" fillId="2" borderId="37" xfId="2" applyFont="1" applyFill="1" applyBorder="1" applyAlignment="1" applyProtection="1">
      <alignment horizontal="center" vertical="center"/>
    </xf>
    <xf numFmtId="0" fontId="15" fillId="2" borderId="38" xfId="2" applyFont="1" applyFill="1" applyBorder="1" applyAlignment="1" applyProtection="1">
      <alignment horizontal="center" vertical="center"/>
    </xf>
    <xf numFmtId="0" fontId="15" fillId="2" borderId="35" xfId="2" applyFont="1" applyFill="1" applyBorder="1" applyAlignment="1" applyProtection="1">
      <alignment horizontal="center" vertical="center"/>
    </xf>
    <xf numFmtId="0" fontId="15" fillId="2" borderId="0" xfId="2" applyFont="1" applyFill="1" applyBorder="1" applyAlignment="1" applyProtection="1">
      <alignment horizontal="center" vertical="center"/>
    </xf>
    <xf numFmtId="0" fontId="15" fillId="2" borderId="36" xfId="2" applyFont="1" applyFill="1" applyBorder="1" applyAlignment="1" applyProtection="1">
      <alignment horizontal="center" vertical="center"/>
    </xf>
    <xf numFmtId="0" fontId="15" fillId="2" borderId="75" xfId="2" applyFont="1" applyFill="1" applyBorder="1" applyAlignment="1" applyProtection="1">
      <alignment horizontal="center" vertical="center"/>
    </xf>
    <xf numFmtId="0" fontId="15" fillId="2" borderId="14" xfId="2" applyFont="1" applyFill="1" applyBorder="1" applyAlignment="1" applyProtection="1">
      <alignment horizontal="center" vertical="center"/>
    </xf>
    <xf numFmtId="0" fontId="15" fillId="2" borderId="74" xfId="2" applyFont="1" applyFill="1" applyBorder="1" applyAlignment="1" applyProtection="1">
      <alignment horizontal="center" vertical="center"/>
    </xf>
    <xf numFmtId="176" fontId="18" fillId="0" borderId="2" xfId="2" applyNumberFormat="1" applyFont="1" applyFill="1" applyBorder="1" applyAlignment="1" applyProtection="1">
      <alignment horizontal="center" vertical="center"/>
      <protection locked="0"/>
    </xf>
    <xf numFmtId="176" fontId="18" fillId="0" borderId="3" xfId="2" applyNumberFormat="1" applyFont="1" applyFill="1" applyBorder="1" applyAlignment="1" applyProtection="1">
      <alignment horizontal="center" vertical="center"/>
      <protection locked="0"/>
    </xf>
    <xf numFmtId="176" fontId="18" fillId="0" borderId="15" xfId="2" applyNumberFormat="1" applyFont="1" applyFill="1" applyBorder="1" applyAlignment="1" applyProtection="1">
      <alignment horizontal="center" vertical="center"/>
      <protection locked="0"/>
    </xf>
    <xf numFmtId="38" fontId="16" fillId="0" borderId="0" xfId="4" applyFont="1" applyBorder="1" applyAlignment="1" applyProtection="1">
      <alignment horizontal="left" vertical="center" shrinkToFit="1"/>
    </xf>
    <xf numFmtId="38" fontId="24" fillId="0" borderId="0" xfId="4" applyFont="1" applyBorder="1" applyAlignment="1" applyProtection="1">
      <alignment horizontal="left" vertical="center" shrinkToFit="1"/>
    </xf>
    <xf numFmtId="38" fontId="25" fillId="0" borderId="0" xfId="4" applyFont="1" applyBorder="1" applyAlignment="1" applyProtection="1">
      <alignment horizontal="left" vertical="top" wrapText="1" shrinkToFit="1"/>
    </xf>
    <xf numFmtId="38" fontId="16" fillId="0" borderId="14" xfId="1" applyFont="1" applyBorder="1" applyAlignment="1" applyProtection="1">
      <alignment horizontal="center" vertical="center" shrinkToFit="1"/>
    </xf>
    <xf numFmtId="0" fontId="15" fillId="2" borderId="3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xf>
    <xf numFmtId="0" fontId="15" fillId="0" borderId="0" xfId="2" applyFont="1" applyBorder="1" applyAlignment="1" applyProtection="1">
      <alignment horizontal="left" vertical="center" wrapText="1" shrinkToFit="1"/>
    </xf>
    <xf numFmtId="0" fontId="24" fillId="0" borderId="0" xfId="2" applyFont="1" applyBorder="1" applyAlignment="1" applyProtection="1">
      <alignment horizontal="center" vertical="center"/>
    </xf>
    <xf numFmtId="0" fontId="15" fillId="2" borderId="5" xfId="2" applyFont="1" applyFill="1" applyBorder="1" applyAlignment="1" applyProtection="1">
      <alignment horizontal="center" vertical="center"/>
    </xf>
    <xf numFmtId="0" fontId="15" fillId="2" borderId="7" xfId="2" applyFont="1" applyFill="1" applyBorder="1" applyAlignment="1" applyProtection="1">
      <alignment horizontal="center" vertical="center"/>
    </xf>
    <xf numFmtId="0" fontId="15" fillId="2" borderId="11" xfId="2" applyFont="1" applyFill="1" applyBorder="1" applyAlignment="1" applyProtection="1">
      <alignment horizontal="center" vertical="center"/>
    </xf>
    <xf numFmtId="0" fontId="15" fillId="2" borderId="5" xfId="2" applyFont="1" applyFill="1" applyBorder="1" applyAlignment="1" applyProtection="1">
      <alignment horizontal="center" vertical="center" wrapText="1"/>
    </xf>
    <xf numFmtId="0" fontId="15" fillId="2" borderId="7" xfId="2" applyFont="1" applyFill="1" applyBorder="1" applyAlignment="1" applyProtection="1">
      <alignment horizontal="center" vertical="center" wrapText="1"/>
    </xf>
    <xf numFmtId="0" fontId="15" fillId="2" borderId="11" xfId="2" applyFont="1" applyFill="1" applyBorder="1" applyAlignment="1" applyProtection="1">
      <alignment horizontal="center" vertical="center" wrapText="1"/>
    </xf>
    <xf numFmtId="0" fontId="15" fillId="2" borderId="1" xfId="2" applyFont="1" applyFill="1" applyBorder="1" applyAlignment="1" applyProtection="1">
      <alignment horizontal="center" vertical="center" wrapText="1"/>
    </xf>
    <xf numFmtId="0" fontId="15" fillId="2" borderId="1" xfId="2" applyFont="1" applyFill="1" applyBorder="1" applyAlignment="1" applyProtection="1">
      <alignment horizontal="center" vertical="center"/>
    </xf>
  </cellXfs>
  <cellStyles count="7">
    <cellStyle name="パーセント" xfId="5" builtinId="5"/>
    <cellStyle name="ハイパーリンク" xfId="6" builtinId="8"/>
    <cellStyle name="桁区切り" xfId="1" builtinId="6"/>
    <cellStyle name="桁区切り 2" xfId="3" xr:uid="{00000000-0005-0000-0000-000003000000}"/>
    <cellStyle name="桁区切り 3 4" xfId="4" xr:uid="{00000000-0005-0000-0000-000004000000}"/>
    <cellStyle name="標準" xfId="0" builtinId="0"/>
    <cellStyle name="標準 3" xfId="2" xr:uid="{00000000-0005-0000-0000-000006000000}"/>
  </cellStyles>
  <dxfs count="6">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0</xdr:colOff>
      <xdr:row>9</xdr:row>
      <xdr:rowOff>0</xdr:rowOff>
    </xdr:from>
    <xdr:to>
      <xdr:col>18</xdr:col>
      <xdr:colOff>490702</xdr:colOff>
      <xdr:row>12</xdr:row>
      <xdr:rowOff>120431</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12524828" y="2353879"/>
          <a:ext cx="4629150" cy="908707"/>
        </a:xfrm>
        <a:prstGeom prst="wedgeRectCallout">
          <a:avLst>
            <a:gd name="adj1" fmla="val -65115"/>
            <a:gd name="adj2" fmla="val 302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プルダウンで選択してください。</a:t>
          </a:r>
          <a:endParaRPr kumimoji="1" lang="en-US" altLang="ja-JP" sz="1100">
            <a:solidFill>
              <a:srgbClr val="FF0000"/>
            </a:solidFill>
          </a:endParaRPr>
        </a:p>
        <a:p>
          <a:pPr algn="l"/>
          <a:r>
            <a:rPr kumimoji="1" lang="ja-JP" altLang="en-US" sz="1100">
              <a:solidFill>
                <a:srgbClr val="FF0000"/>
              </a:solidFill>
            </a:rPr>
            <a:t>「有」の場合は、改善賃金等から最低賃金の上昇に伴う賃金改善分を差し引いて下さい。</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12</xdr:col>
      <xdr:colOff>0</xdr:colOff>
      <xdr:row>14</xdr:row>
      <xdr:rowOff>0</xdr:rowOff>
    </xdr:from>
    <xdr:to>
      <xdr:col>19</xdr:col>
      <xdr:colOff>369739</xdr:colOff>
      <xdr:row>23</xdr:row>
      <xdr:rowOff>152492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2524828" y="3667672"/>
          <a:ext cx="5197928" cy="251732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〇平成２５年度まで適用されていた給与規程等に基づく賃金水準と比較する。</a:t>
          </a:r>
          <a:endParaRPr kumimoji="1" lang="en-US" altLang="ja-JP" sz="14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〇新規採用の場合は、同程度の経験や能力等を有する職員における</a:t>
          </a:r>
          <a:r>
            <a:rPr kumimoji="1" lang="ja-JP" altLang="en-US" sz="1400">
              <a:solidFill>
                <a:sysClr val="windowText" lastClr="000000"/>
              </a:solidFill>
              <a:effectLst/>
              <a:latin typeface="+mn-lt"/>
              <a:ea typeface="+mn-ea"/>
              <a:cs typeface="+mn-cs"/>
            </a:rPr>
            <a:t>平成２５年度</a:t>
          </a:r>
          <a:r>
            <a:rPr kumimoji="1" lang="ja-JP" altLang="ja-JP" sz="1400">
              <a:solidFill>
                <a:sysClr val="windowText" lastClr="000000"/>
              </a:solidFill>
              <a:effectLst/>
              <a:latin typeface="+mn-lt"/>
              <a:ea typeface="+mn-ea"/>
              <a:cs typeface="+mn-cs"/>
            </a:rPr>
            <a:t>まで適用されていた給与規程等に基づく賃金水準</a:t>
          </a:r>
          <a:r>
            <a:rPr kumimoji="1" lang="ja-JP" altLang="en-US" sz="1400">
              <a:solidFill>
                <a:sysClr val="windowText" lastClr="000000"/>
              </a:solidFill>
              <a:effectLst/>
              <a:latin typeface="+mn-lt"/>
              <a:ea typeface="+mn-ea"/>
              <a:cs typeface="+mn-cs"/>
            </a:rPr>
            <a:t>と比較する。</a:t>
          </a:r>
          <a:endParaRPr kumimoji="1" lang="en-US" altLang="ja-JP" sz="14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mn-lt"/>
              <a:ea typeface="+mn-ea"/>
              <a:cs typeface="+mn-cs"/>
            </a:rPr>
            <a:t>〇平成２６年度以降に開設したクラブは佐世保市の基準を採用してください。</a:t>
          </a:r>
          <a:endParaRPr lang="ja-JP" altLang="ja-JP" sz="1400">
            <a:solidFill>
              <a:sysClr val="windowText" lastClr="000000"/>
            </a:solidFill>
            <a:effectLst/>
          </a:endParaRPr>
        </a:p>
        <a:p>
          <a:pPr algn="l"/>
          <a:endParaRPr kumimoji="1" lang="ja-JP" altLang="en-US" sz="16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700690</xdr:colOff>
      <xdr:row>46</xdr:row>
      <xdr:rowOff>240861</xdr:rowOff>
    </xdr:from>
    <xdr:to>
      <xdr:col>3</xdr:col>
      <xdr:colOff>963448</xdr:colOff>
      <xdr:row>48</xdr:row>
      <xdr:rowOff>21896</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262587" y="12623361"/>
          <a:ext cx="262758" cy="2627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65690</xdr:colOff>
      <xdr:row>25</xdr:row>
      <xdr:rowOff>65689</xdr:rowOff>
    </xdr:from>
    <xdr:to>
      <xdr:col>8</xdr:col>
      <xdr:colOff>470777</xdr:colOff>
      <xdr:row>29</xdr:row>
      <xdr:rowOff>186121</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6393793" y="6120086"/>
          <a:ext cx="3021725" cy="1171466"/>
        </a:xfrm>
        <a:prstGeom prst="wedgeRectCallout">
          <a:avLst>
            <a:gd name="adj1" fmla="val 75165"/>
            <a:gd name="adj2" fmla="val -11816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●差額がマイナスになっている方が時折見受けられますが、</a:t>
          </a:r>
          <a:r>
            <a:rPr kumimoji="1" lang="en-US" altLang="ja-JP" sz="1100" b="0">
              <a:solidFill>
                <a:schemeClr val="tx1"/>
              </a:solidFill>
            </a:rPr>
            <a:t>H25</a:t>
          </a:r>
          <a:r>
            <a:rPr kumimoji="1" lang="ja-JP" altLang="en-US" sz="1100" b="0">
              <a:solidFill>
                <a:schemeClr val="tx1"/>
              </a:solidFill>
            </a:rPr>
            <a:t>からの賃金改善が行われていないこととなるため、補助対象外となります。</a:t>
          </a:r>
        </a:p>
      </xdr:txBody>
    </xdr:sp>
    <xdr:clientData/>
  </xdr:twoCellAnchor>
  <xdr:twoCellAnchor>
    <xdr:from>
      <xdr:col>1</xdr:col>
      <xdr:colOff>87586</xdr:colOff>
      <xdr:row>21</xdr:row>
      <xdr:rowOff>224867</xdr:rowOff>
    </xdr:from>
    <xdr:to>
      <xdr:col>4</xdr:col>
      <xdr:colOff>733534</xdr:colOff>
      <xdr:row>34</xdr:row>
      <xdr:rowOff>131378</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372241" y="5228229"/>
          <a:ext cx="4631121" cy="3322373"/>
        </a:xfrm>
        <a:custGeom>
          <a:avLst/>
          <a:gdLst>
            <a:gd name="connsiteX0" fmla="*/ 0 w 4631121"/>
            <a:gd name="connsiteY0" fmla="*/ 0 h 2660431"/>
            <a:gd name="connsiteX1" fmla="*/ 2701487 w 4631121"/>
            <a:gd name="connsiteY1" fmla="*/ 0 h 2660431"/>
            <a:gd name="connsiteX2" fmla="*/ 4080434 w 4631121"/>
            <a:gd name="connsiteY2" fmla="*/ -661942 h 2660431"/>
            <a:gd name="connsiteX3" fmla="*/ 3859268 w 4631121"/>
            <a:gd name="connsiteY3" fmla="*/ 0 h 2660431"/>
            <a:gd name="connsiteX4" fmla="*/ 4631121 w 4631121"/>
            <a:gd name="connsiteY4" fmla="*/ 0 h 2660431"/>
            <a:gd name="connsiteX5" fmla="*/ 4631121 w 4631121"/>
            <a:gd name="connsiteY5" fmla="*/ 443405 h 2660431"/>
            <a:gd name="connsiteX6" fmla="*/ 4631121 w 4631121"/>
            <a:gd name="connsiteY6" fmla="*/ 443405 h 2660431"/>
            <a:gd name="connsiteX7" fmla="*/ 4631121 w 4631121"/>
            <a:gd name="connsiteY7" fmla="*/ 1108513 h 2660431"/>
            <a:gd name="connsiteX8" fmla="*/ 4631121 w 4631121"/>
            <a:gd name="connsiteY8" fmla="*/ 2660431 h 2660431"/>
            <a:gd name="connsiteX9" fmla="*/ 3859268 w 4631121"/>
            <a:gd name="connsiteY9" fmla="*/ 2660431 h 2660431"/>
            <a:gd name="connsiteX10" fmla="*/ 2701487 w 4631121"/>
            <a:gd name="connsiteY10" fmla="*/ 2660431 h 2660431"/>
            <a:gd name="connsiteX11" fmla="*/ 2701487 w 4631121"/>
            <a:gd name="connsiteY11" fmla="*/ 2660431 h 2660431"/>
            <a:gd name="connsiteX12" fmla="*/ 0 w 4631121"/>
            <a:gd name="connsiteY12" fmla="*/ 2660431 h 2660431"/>
            <a:gd name="connsiteX13" fmla="*/ 0 w 4631121"/>
            <a:gd name="connsiteY13" fmla="*/ 1108513 h 2660431"/>
            <a:gd name="connsiteX14" fmla="*/ 0 w 4631121"/>
            <a:gd name="connsiteY14" fmla="*/ 443405 h 2660431"/>
            <a:gd name="connsiteX15" fmla="*/ 0 w 4631121"/>
            <a:gd name="connsiteY15" fmla="*/ 443405 h 2660431"/>
            <a:gd name="connsiteX16" fmla="*/ 0 w 4631121"/>
            <a:gd name="connsiteY16" fmla="*/ 0 h 2660431"/>
            <a:gd name="connsiteX0" fmla="*/ 0 w 4631121"/>
            <a:gd name="connsiteY0" fmla="*/ 661942 h 3322373"/>
            <a:gd name="connsiteX1" fmla="*/ 3489763 w 4631121"/>
            <a:gd name="connsiteY1" fmla="*/ 629097 h 3322373"/>
            <a:gd name="connsiteX2" fmla="*/ 4080434 w 4631121"/>
            <a:gd name="connsiteY2" fmla="*/ 0 h 3322373"/>
            <a:gd name="connsiteX3" fmla="*/ 3859268 w 4631121"/>
            <a:gd name="connsiteY3" fmla="*/ 661942 h 3322373"/>
            <a:gd name="connsiteX4" fmla="*/ 4631121 w 4631121"/>
            <a:gd name="connsiteY4" fmla="*/ 661942 h 3322373"/>
            <a:gd name="connsiteX5" fmla="*/ 4631121 w 4631121"/>
            <a:gd name="connsiteY5" fmla="*/ 1105347 h 3322373"/>
            <a:gd name="connsiteX6" fmla="*/ 4631121 w 4631121"/>
            <a:gd name="connsiteY6" fmla="*/ 1105347 h 3322373"/>
            <a:gd name="connsiteX7" fmla="*/ 4631121 w 4631121"/>
            <a:gd name="connsiteY7" fmla="*/ 1770455 h 3322373"/>
            <a:gd name="connsiteX8" fmla="*/ 4631121 w 4631121"/>
            <a:gd name="connsiteY8" fmla="*/ 3322373 h 3322373"/>
            <a:gd name="connsiteX9" fmla="*/ 3859268 w 4631121"/>
            <a:gd name="connsiteY9" fmla="*/ 3322373 h 3322373"/>
            <a:gd name="connsiteX10" fmla="*/ 2701487 w 4631121"/>
            <a:gd name="connsiteY10" fmla="*/ 3322373 h 3322373"/>
            <a:gd name="connsiteX11" fmla="*/ 2701487 w 4631121"/>
            <a:gd name="connsiteY11" fmla="*/ 3322373 h 3322373"/>
            <a:gd name="connsiteX12" fmla="*/ 0 w 4631121"/>
            <a:gd name="connsiteY12" fmla="*/ 3322373 h 3322373"/>
            <a:gd name="connsiteX13" fmla="*/ 0 w 4631121"/>
            <a:gd name="connsiteY13" fmla="*/ 1770455 h 3322373"/>
            <a:gd name="connsiteX14" fmla="*/ 0 w 4631121"/>
            <a:gd name="connsiteY14" fmla="*/ 1105347 h 3322373"/>
            <a:gd name="connsiteX15" fmla="*/ 0 w 4631121"/>
            <a:gd name="connsiteY15" fmla="*/ 1105347 h 3322373"/>
            <a:gd name="connsiteX16" fmla="*/ 0 w 4631121"/>
            <a:gd name="connsiteY16" fmla="*/ 661942 h 33223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631121" h="3322373">
              <a:moveTo>
                <a:pt x="0" y="661942"/>
              </a:moveTo>
              <a:lnTo>
                <a:pt x="3489763" y="629097"/>
              </a:lnTo>
              <a:lnTo>
                <a:pt x="4080434" y="0"/>
              </a:lnTo>
              <a:lnTo>
                <a:pt x="3859268" y="661942"/>
              </a:lnTo>
              <a:lnTo>
                <a:pt x="4631121" y="661942"/>
              </a:lnTo>
              <a:lnTo>
                <a:pt x="4631121" y="1105347"/>
              </a:lnTo>
              <a:lnTo>
                <a:pt x="4631121" y="1105347"/>
              </a:lnTo>
              <a:lnTo>
                <a:pt x="4631121" y="1770455"/>
              </a:lnTo>
              <a:lnTo>
                <a:pt x="4631121" y="3322373"/>
              </a:lnTo>
              <a:lnTo>
                <a:pt x="3859268" y="3322373"/>
              </a:lnTo>
              <a:lnTo>
                <a:pt x="2701487" y="3322373"/>
              </a:lnTo>
              <a:lnTo>
                <a:pt x="2701487" y="3322373"/>
              </a:lnTo>
              <a:lnTo>
                <a:pt x="0" y="3322373"/>
              </a:lnTo>
              <a:lnTo>
                <a:pt x="0" y="1770455"/>
              </a:lnTo>
              <a:lnTo>
                <a:pt x="0" y="1105347"/>
              </a:lnTo>
              <a:lnTo>
                <a:pt x="0" y="1105347"/>
              </a:lnTo>
              <a:lnTo>
                <a:pt x="0" y="661942"/>
              </a:ln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0" u="none">
            <a:solidFill>
              <a:schemeClr val="tx1"/>
            </a:solidFill>
          </a:endParaRPr>
        </a:p>
        <a:p>
          <a:pPr algn="l"/>
          <a:endParaRPr kumimoji="1" lang="en-US" altLang="ja-JP" sz="1200" b="0" u="none">
            <a:solidFill>
              <a:schemeClr val="tx1"/>
            </a:solidFill>
          </a:endParaRPr>
        </a:p>
        <a:p>
          <a:pPr algn="l"/>
          <a:endParaRPr kumimoji="1" lang="en-US" altLang="ja-JP" sz="1200" b="0" u="none">
            <a:solidFill>
              <a:schemeClr val="tx1"/>
            </a:solidFill>
          </a:endParaRPr>
        </a:p>
        <a:p>
          <a:pPr algn="l"/>
          <a:endParaRPr kumimoji="1" lang="en-US" altLang="ja-JP" sz="1200" b="0" u="none">
            <a:solidFill>
              <a:schemeClr val="tx1"/>
            </a:solidFill>
          </a:endParaRPr>
        </a:p>
        <a:p>
          <a:pPr algn="l"/>
          <a:r>
            <a:rPr kumimoji="1" lang="ja-JP" altLang="en-US" sz="1200" b="0" u="none">
              <a:solidFill>
                <a:schemeClr val="tx1"/>
              </a:solidFill>
            </a:rPr>
            <a:t>●</a:t>
          </a:r>
          <a:r>
            <a:rPr kumimoji="1" lang="en-US" altLang="ja-JP" sz="1200" b="0" u="none">
              <a:solidFill>
                <a:schemeClr val="tx1"/>
              </a:solidFill>
            </a:rPr>
            <a:t>H26</a:t>
          </a:r>
          <a:r>
            <a:rPr kumimoji="1" lang="ja-JP" altLang="en-US" sz="1200" b="0" u="none">
              <a:solidFill>
                <a:schemeClr val="tx1"/>
              </a:solidFill>
            </a:rPr>
            <a:t>年度以降に開設したクラブは</a:t>
          </a:r>
          <a:r>
            <a:rPr kumimoji="1" lang="ja-JP" altLang="en-US" sz="1400" b="1" u="sng">
              <a:solidFill>
                <a:schemeClr val="tx1"/>
              </a:solidFill>
            </a:rPr>
            <a:t>年額</a:t>
          </a:r>
          <a:r>
            <a:rPr kumimoji="1" lang="en-US" altLang="ja-JP" sz="1400" b="1" u="sng">
              <a:solidFill>
                <a:schemeClr val="tx1"/>
              </a:solidFill>
            </a:rPr>
            <a:t>1,597,297</a:t>
          </a:r>
          <a:r>
            <a:rPr kumimoji="1" lang="ja-JP" altLang="en-US" sz="1400" b="1" u="sng">
              <a:solidFill>
                <a:schemeClr val="tx1"/>
              </a:solidFill>
            </a:rPr>
            <a:t>円</a:t>
          </a:r>
          <a:r>
            <a:rPr kumimoji="1" lang="ja-JP" altLang="en-US" sz="1200" b="0" u="none">
              <a:solidFill>
                <a:schemeClr val="tx1"/>
              </a:solidFill>
            </a:rPr>
            <a:t>が基準額となりますので、この金額を「年額合計」の欄に入力してください。また、</a:t>
          </a:r>
          <a:r>
            <a:rPr kumimoji="1" lang="en-US" altLang="ja-JP" sz="1200" b="0" u="none">
              <a:solidFill>
                <a:schemeClr val="tx1"/>
              </a:solidFill>
            </a:rPr>
            <a:t>H25</a:t>
          </a:r>
          <a:r>
            <a:rPr kumimoji="1" lang="ja-JP" altLang="en-US" sz="1200" b="0" u="none">
              <a:solidFill>
                <a:schemeClr val="tx1"/>
              </a:solidFill>
            </a:rPr>
            <a:t>に勤務していなかった職員については、</a:t>
          </a:r>
          <a:r>
            <a:rPr kumimoji="1" lang="en-US" altLang="ja-JP" sz="1200" b="0" u="none">
              <a:solidFill>
                <a:schemeClr val="tx1"/>
              </a:solidFill>
            </a:rPr>
            <a:t>H25</a:t>
          </a:r>
          <a:r>
            <a:rPr kumimoji="1" lang="ja-JP" altLang="en-US" sz="1200" b="0" u="none">
              <a:solidFill>
                <a:schemeClr val="tx1"/>
              </a:solidFill>
            </a:rPr>
            <a:t>に勤務していた職員で勤務形態や勤務時間等が同等の方の賃金を基準にするか、上記の基準額（</a:t>
          </a:r>
          <a:r>
            <a:rPr kumimoji="1" lang="en-US" altLang="ja-JP" sz="1200" b="0" u="none">
              <a:solidFill>
                <a:schemeClr val="tx1"/>
              </a:solidFill>
            </a:rPr>
            <a:t>1,597,297</a:t>
          </a:r>
          <a:r>
            <a:rPr kumimoji="1" lang="ja-JP" altLang="en-US" sz="1200" b="0" u="none">
              <a:solidFill>
                <a:schemeClr val="tx1"/>
              </a:solidFill>
            </a:rPr>
            <a:t>円）を適用してください。</a:t>
          </a:r>
          <a:endParaRPr kumimoji="1" lang="en-US" altLang="ja-JP" sz="1200" b="0" u="none">
            <a:solidFill>
              <a:schemeClr val="tx1"/>
            </a:solidFill>
          </a:endParaRPr>
        </a:p>
        <a:p>
          <a:pPr algn="l"/>
          <a:endParaRPr kumimoji="1" lang="en-US" altLang="ja-JP" sz="1200" b="0" u="none">
            <a:solidFill>
              <a:schemeClr val="tx1"/>
            </a:solidFill>
          </a:endParaRPr>
        </a:p>
        <a:p>
          <a:pPr algn="l"/>
          <a:r>
            <a:rPr kumimoji="1" lang="ja-JP" altLang="en-US" sz="1200" b="0" u="none">
              <a:solidFill>
                <a:schemeClr val="tx1"/>
              </a:solidFill>
            </a:rPr>
            <a:t>●今年度から対象者となった方等で、</a:t>
          </a:r>
          <a:r>
            <a:rPr kumimoji="1" lang="ja-JP" altLang="en-US" sz="1200" b="0" u="none">
              <a:solidFill>
                <a:srgbClr val="FF0000"/>
              </a:solidFill>
            </a:rPr>
            <a:t>これまでに提出をされていない場合は</a:t>
          </a:r>
          <a:r>
            <a:rPr kumimoji="1" lang="ja-JP" altLang="en-US" sz="1200" b="0" u="none">
              <a:solidFill>
                <a:schemeClr val="tx1"/>
              </a:solidFill>
            </a:rPr>
            <a:t>、</a:t>
          </a:r>
          <a:r>
            <a:rPr kumimoji="1" lang="en-US" altLang="ja-JP" sz="1200" b="1" u="sng">
              <a:solidFill>
                <a:schemeClr val="tx1"/>
              </a:solidFill>
            </a:rPr>
            <a:t>H25</a:t>
          </a:r>
          <a:r>
            <a:rPr kumimoji="1" lang="ja-JP" altLang="en-US" sz="1200" b="1" u="sng">
              <a:solidFill>
                <a:schemeClr val="tx1"/>
              </a:solidFill>
            </a:rPr>
            <a:t>年度の賃金が証明できる書類（賃金台帳、給与明細等）を添付してください</a:t>
          </a:r>
          <a:r>
            <a:rPr kumimoji="1" lang="ja-JP" altLang="en-US" sz="1200" b="0" u="sng">
              <a:solidFill>
                <a:schemeClr val="tx1"/>
              </a:solidFill>
            </a:rPr>
            <a:t>。</a:t>
          </a:r>
        </a:p>
      </xdr:txBody>
    </xdr:sp>
    <xdr:clientData/>
  </xdr:twoCellAnchor>
  <xdr:twoCellAnchor>
    <xdr:from>
      <xdr:col>4</xdr:col>
      <xdr:colOff>821121</xdr:colOff>
      <xdr:row>0</xdr:row>
      <xdr:rowOff>54742</xdr:rowOff>
    </xdr:from>
    <xdr:to>
      <xdr:col>9</xdr:col>
      <xdr:colOff>963449</xdr:colOff>
      <xdr:row>9</xdr:row>
      <xdr:rowOff>10948</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5090949" y="54742"/>
          <a:ext cx="5890172" cy="2321034"/>
        </a:xfrm>
        <a:prstGeom prst="wedgeRectCallout">
          <a:avLst>
            <a:gd name="adj1" fmla="val -7537"/>
            <a:gd name="adj2" fmla="val 6071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chemeClr val="tx1"/>
              </a:solidFill>
            </a:rPr>
            <a:t>●キャリアアップ処遇改善加算や月額</a:t>
          </a:r>
          <a:r>
            <a:rPr kumimoji="1" lang="en-US" altLang="ja-JP" sz="1200" b="1">
              <a:solidFill>
                <a:schemeClr val="tx1"/>
              </a:solidFill>
            </a:rPr>
            <a:t>9,000</a:t>
          </a:r>
          <a:r>
            <a:rPr kumimoji="1" lang="ja-JP" altLang="en-US" sz="1200" b="1">
              <a:solidFill>
                <a:schemeClr val="tx1"/>
              </a:solidFill>
            </a:rPr>
            <a:t>円相当の処遇改善事業、</a:t>
          </a:r>
          <a:r>
            <a:rPr kumimoji="1" lang="ja-JP" altLang="en-US" sz="1200" b="1" u="sng">
              <a:solidFill>
                <a:schemeClr val="tx1"/>
              </a:solidFill>
            </a:rPr>
            <a:t>最低賃金の上昇等に伴う賃金改善分（ベースアップ分）は除いて記載してください。</a:t>
          </a:r>
          <a:endParaRPr kumimoji="1" lang="en-US" altLang="ja-JP" sz="1200" b="1" u="sng">
            <a:solidFill>
              <a:schemeClr val="tx1"/>
            </a:solidFill>
          </a:endParaRPr>
        </a:p>
        <a:p>
          <a:r>
            <a:rPr kumimoji="1" lang="ja-JP" altLang="en-US" sz="1200" b="1" u="none">
              <a:solidFill>
                <a:schemeClr val="tx1"/>
              </a:solidFill>
            </a:rPr>
            <a:t>例　Ｈ</a:t>
          </a:r>
          <a:r>
            <a:rPr kumimoji="1" lang="en-US" altLang="ja-JP" sz="1200" b="1" u="none">
              <a:solidFill>
                <a:schemeClr val="tx1"/>
              </a:solidFill>
            </a:rPr>
            <a:t>25</a:t>
          </a:r>
          <a:r>
            <a:rPr kumimoji="1" lang="ja-JP" altLang="en-US" sz="1200" b="1" u="none">
              <a:solidFill>
                <a:schemeClr val="tx1"/>
              </a:solidFill>
            </a:rPr>
            <a:t>年度　　　　　　　　Ｒ</a:t>
          </a:r>
          <a:r>
            <a:rPr kumimoji="1" lang="en-US" altLang="ja-JP" sz="1200" b="1" u="none">
              <a:solidFill>
                <a:schemeClr val="tx1"/>
              </a:solidFill>
            </a:rPr>
            <a:t>7</a:t>
          </a:r>
          <a:r>
            <a:rPr kumimoji="1" lang="ja-JP" altLang="en-US" sz="1200" b="1" u="none">
              <a:solidFill>
                <a:schemeClr val="tx1"/>
              </a:solidFill>
            </a:rPr>
            <a:t>年度</a:t>
          </a:r>
        </a:p>
        <a:p>
          <a:r>
            <a:rPr kumimoji="1" lang="ja-JP" altLang="en-US" sz="1200" b="1" u="none">
              <a:solidFill>
                <a:schemeClr val="tx1"/>
              </a:solidFill>
            </a:rPr>
            <a:t>　　</a:t>
          </a:r>
          <a:r>
            <a:rPr kumimoji="1" lang="en-US" altLang="ja-JP" sz="1200" b="1" u="none">
              <a:solidFill>
                <a:schemeClr val="tx1"/>
              </a:solidFill>
            </a:rPr>
            <a:t>800</a:t>
          </a:r>
          <a:r>
            <a:rPr kumimoji="1" lang="ja-JP" altLang="en-US" sz="1200" b="1" u="none">
              <a:solidFill>
                <a:schemeClr val="tx1"/>
              </a:solidFill>
            </a:rPr>
            <a:t>円　　　　　　　　　　</a:t>
          </a:r>
          <a:r>
            <a:rPr kumimoji="1" lang="en-US" altLang="ja-JP" sz="1200" b="1" u="none">
              <a:solidFill>
                <a:schemeClr val="tx1"/>
              </a:solidFill>
            </a:rPr>
            <a:t>1031</a:t>
          </a:r>
          <a:r>
            <a:rPr kumimoji="1" lang="ja-JP" altLang="en-US" sz="1200" b="1" u="none">
              <a:solidFill>
                <a:schemeClr val="tx1"/>
              </a:solidFill>
            </a:rPr>
            <a:t>円　上昇分がすべてベースアップ分であれば</a:t>
          </a:r>
        </a:p>
        <a:p>
          <a:r>
            <a:rPr kumimoji="1" lang="ja-JP" altLang="en-US" sz="1200" b="1" u="none">
              <a:solidFill>
                <a:schemeClr val="tx1"/>
              </a:solidFill>
            </a:rPr>
            <a:t>　　</a:t>
          </a:r>
          <a:r>
            <a:rPr kumimoji="1" lang="en-US" altLang="ja-JP" sz="1200" b="1" u="none">
              <a:solidFill>
                <a:schemeClr val="tx1"/>
              </a:solidFill>
            </a:rPr>
            <a:t>231</a:t>
          </a:r>
          <a:r>
            <a:rPr kumimoji="1" lang="ja-JP" altLang="en-US" sz="1200" b="1" u="none">
              <a:solidFill>
                <a:schemeClr val="tx1"/>
              </a:solidFill>
            </a:rPr>
            <a:t>円</a:t>
          </a:r>
          <a:r>
            <a:rPr kumimoji="1" lang="en-US" altLang="ja-JP" sz="1200" b="1" u="none">
              <a:solidFill>
                <a:schemeClr val="tx1"/>
              </a:solidFill>
            </a:rPr>
            <a:t>×</a:t>
          </a:r>
          <a:r>
            <a:rPr kumimoji="1" lang="ja-JP" altLang="en-US" sz="1200" b="1" u="none">
              <a:solidFill>
                <a:schemeClr val="tx1"/>
              </a:solidFill>
            </a:rPr>
            <a:t>勤務時間（例えば</a:t>
          </a:r>
          <a:r>
            <a:rPr kumimoji="1" lang="en-US" altLang="ja-JP" sz="1200" b="1" u="none">
              <a:solidFill>
                <a:schemeClr val="tx1"/>
              </a:solidFill>
            </a:rPr>
            <a:t>100</a:t>
          </a:r>
          <a:r>
            <a:rPr kumimoji="1" lang="ja-JP" altLang="en-US" sz="1200" b="1" u="none">
              <a:solidFill>
                <a:schemeClr val="tx1"/>
              </a:solidFill>
            </a:rPr>
            <a:t>時間）</a:t>
          </a:r>
          <a:r>
            <a:rPr kumimoji="1" lang="en-US" altLang="ja-JP" sz="1200" b="1" u="none">
              <a:solidFill>
                <a:schemeClr val="tx1"/>
              </a:solidFill>
            </a:rPr>
            <a:t>×12</a:t>
          </a:r>
          <a:r>
            <a:rPr kumimoji="1" lang="ja-JP" altLang="en-US" sz="1200" b="1" u="none">
              <a:solidFill>
                <a:schemeClr val="tx1"/>
              </a:solidFill>
            </a:rPr>
            <a:t>か月＝</a:t>
          </a:r>
          <a:r>
            <a:rPr kumimoji="1" lang="en-US" altLang="ja-JP" sz="1200" b="1" u="sng">
              <a:solidFill>
                <a:schemeClr val="tx1"/>
              </a:solidFill>
            </a:rPr>
            <a:t>277,200</a:t>
          </a:r>
          <a:r>
            <a:rPr kumimoji="1" lang="ja-JP" altLang="en-US" sz="1200" b="1" u="sng">
              <a:solidFill>
                <a:schemeClr val="tx1"/>
              </a:solidFill>
            </a:rPr>
            <a:t>円を引く</a:t>
          </a:r>
        </a:p>
        <a:p>
          <a:r>
            <a:rPr kumimoji="1" lang="en-US" altLang="ja-JP" sz="1200" b="1" u="none">
              <a:solidFill>
                <a:schemeClr val="tx1"/>
              </a:solidFill>
            </a:rPr>
            <a:t>※</a:t>
          </a:r>
          <a:r>
            <a:rPr kumimoji="1" lang="ja-JP" altLang="en-US" sz="1200" b="1" u="none">
              <a:solidFill>
                <a:schemeClr val="tx1"/>
              </a:solidFill>
            </a:rPr>
            <a:t>就業規則で定期昇給の定めがあり、昇給により給与が上昇した場合は、処遇改善に含める。（</a:t>
          </a:r>
          <a:r>
            <a:rPr kumimoji="1" lang="ja-JP" altLang="en-US" sz="1200" b="1" u="none">
              <a:solidFill>
                <a:srgbClr val="FF0000"/>
              </a:solidFill>
            </a:rPr>
            <a:t>定期昇給がわかる根拠資料を添付</a:t>
          </a:r>
          <a:r>
            <a:rPr kumimoji="1" lang="ja-JP" altLang="en-US" sz="1200" b="1" u="none">
              <a:solidFill>
                <a:schemeClr val="tx1"/>
              </a:solidFill>
            </a:rPr>
            <a:t>）</a:t>
          </a:r>
        </a:p>
        <a:p>
          <a:r>
            <a:rPr kumimoji="1" lang="ja-JP" altLang="en-US" sz="1200" b="1">
              <a:solidFill>
                <a:schemeClr val="tx1"/>
              </a:solidFill>
            </a:rPr>
            <a:t>。</a:t>
          </a:r>
          <a:r>
            <a:rPr kumimoji="1" lang="ja-JP" altLang="ja-JP" sz="1100" b="1">
              <a:solidFill>
                <a:schemeClr val="lt1"/>
              </a:solidFill>
              <a:effectLst/>
              <a:latin typeface="+mn-lt"/>
              <a:ea typeface="+mn-ea"/>
              <a:cs typeface="+mn-cs"/>
            </a:rPr>
            <a:t>例　Ｈ</a:t>
          </a:r>
          <a:r>
            <a:rPr kumimoji="1" lang="en-US" altLang="ja-JP" sz="1100" b="1">
              <a:solidFill>
                <a:schemeClr val="lt1"/>
              </a:solidFill>
              <a:effectLst/>
              <a:latin typeface="+mn-lt"/>
              <a:ea typeface="+mn-ea"/>
              <a:cs typeface="+mn-cs"/>
            </a:rPr>
            <a:t>25</a:t>
          </a:r>
          <a:r>
            <a:rPr kumimoji="1" lang="ja-JP" altLang="ja-JP" sz="1100" b="1">
              <a:solidFill>
                <a:schemeClr val="lt1"/>
              </a:solidFill>
              <a:effectLst/>
              <a:latin typeface="+mn-lt"/>
              <a:ea typeface="+mn-ea"/>
              <a:cs typeface="+mn-cs"/>
            </a:rPr>
            <a:t>年度　　　　　　　　Ｒ</a:t>
          </a:r>
          <a:r>
            <a:rPr kumimoji="1" lang="en-US" altLang="ja-JP" sz="1100" b="1">
              <a:solidFill>
                <a:schemeClr val="lt1"/>
              </a:solidFill>
              <a:effectLst/>
              <a:latin typeface="+mn-lt"/>
              <a:ea typeface="+mn-ea"/>
              <a:cs typeface="+mn-cs"/>
            </a:rPr>
            <a:t>6</a:t>
          </a:r>
          <a:r>
            <a:rPr kumimoji="1" lang="ja-JP" altLang="ja-JP" sz="1100" b="1">
              <a:solidFill>
                <a:schemeClr val="lt1"/>
              </a:solidFill>
              <a:effectLst/>
              <a:latin typeface="+mn-lt"/>
              <a:ea typeface="+mn-ea"/>
              <a:cs typeface="+mn-cs"/>
            </a:rPr>
            <a:t>年度</a:t>
          </a:r>
          <a:endParaRPr lang="ja-JP" altLang="ja-JP" sz="1200">
            <a:effectLst/>
          </a:endParaRPr>
        </a:p>
        <a:p>
          <a:r>
            <a:rPr kumimoji="1" lang="ja-JP" altLang="ja-JP" sz="1100" b="1">
              <a:solidFill>
                <a:schemeClr val="lt1"/>
              </a:solidFill>
              <a:effectLst/>
              <a:latin typeface="+mn-lt"/>
              <a:ea typeface="+mn-ea"/>
              <a:cs typeface="+mn-cs"/>
            </a:rPr>
            <a:t>　　</a:t>
          </a:r>
          <a:r>
            <a:rPr kumimoji="1" lang="en-US" altLang="ja-JP" sz="1100" b="1">
              <a:solidFill>
                <a:schemeClr val="lt1"/>
              </a:solidFill>
              <a:effectLst/>
              <a:latin typeface="+mn-lt"/>
              <a:ea typeface="+mn-ea"/>
              <a:cs typeface="+mn-cs"/>
            </a:rPr>
            <a:t>800</a:t>
          </a:r>
          <a:r>
            <a:rPr kumimoji="1" lang="ja-JP" altLang="ja-JP" sz="1100" b="1">
              <a:solidFill>
                <a:schemeClr val="lt1"/>
              </a:solidFill>
              <a:effectLst/>
              <a:latin typeface="+mn-lt"/>
              <a:ea typeface="+mn-ea"/>
              <a:cs typeface="+mn-cs"/>
            </a:rPr>
            <a:t>円　　　　　　　　　　</a:t>
          </a:r>
          <a:r>
            <a:rPr kumimoji="1" lang="en-US" altLang="ja-JP" sz="1100" b="1">
              <a:solidFill>
                <a:schemeClr val="lt1"/>
              </a:solidFill>
              <a:effectLst/>
              <a:latin typeface="+mn-lt"/>
              <a:ea typeface="+mn-ea"/>
              <a:cs typeface="+mn-cs"/>
            </a:rPr>
            <a:t>898</a:t>
          </a:r>
          <a:r>
            <a:rPr kumimoji="1" lang="ja-JP" altLang="ja-JP" sz="1100" b="1">
              <a:solidFill>
                <a:schemeClr val="lt1"/>
              </a:solidFill>
              <a:effectLst/>
              <a:latin typeface="+mn-lt"/>
              <a:ea typeface="+mn-ea"/>
              <a:cs typeface="+mn-cs"/>
            </a:rPr>
            <a:t>円　上昇分がベースアップ分であれば</a:t>
          </a:r>
          <a:endParaRPr lang="ja-JP" altLang="ja-JP" sz="1200">
            <a:effectLst/>
          </a:endParaRPr>
        </a:p>
        <a:p>
          <a:r>
            <a:rPr kumimoji="1" lang="ja-JP" altLang="ja-JP" sz="1100" b="1">
              <a:solidFill>
                <a:schemeClr val="lt1"/>
              </a:solidFill>
              <a:effectLst/>
              <a:latin typeface="+mn-lt"/>
              <a:ea typeface="+mn-ea"/>
              <a:cs typeface="+mn-cs"/>
            </a:rPr>
            <a:t>　　</a:t>
          </a:r>
          <a:r>
            <a:rPr kumimoji="1" lang="en-US" altLang="ja-JP" sz="1100" b="1">
              <a:solidFill>
                <a:schemeClr val="lt1"/>
              </a:solidFill>
              <a:effectLst/>
              <a:latin typeface="+mn-lt"/>
              <a:ea typeface="+mn-ea"/>
              <a:cs typeface="+mn-cs"/>
            </a:rPr>
            <a:t>98</a:t>
          </a:r>
          <a:r>
            <a:rPr kumimoji="1" lang="ja-JP" altLang="ja-JP" sz="1100" b="1">
              <a:solidFill>
                <a:schemeClr val="lt1"/>
              </a:solidFill>
              <a:effectLst/>
              <a:latin typeface="+mn-lt"/>
              <a:ea typeface="+mn-ea"/>
              <a:cs typeface="+mn-cs"/>
            </a:rPr>
            <a:t>円</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勤務時間（例えば</a:t>
          </a:r>
          <a:r>
            <a:rPr kumimoji="1" lang="en-US" altLang="ja-JP" sz="1100" b="1">
              <a:solidFill>
                <a:schemeClr val="lt1"/>
              </a:solidFill>
              <a:effectLst/>
              <a:latin typeface="+mn-lt"/>
              <a:ea typeface="+mn-ea"/>
              <a:cs typeface="+mn-cs"/>
            </a:rPr>
            <a:t>120</a:t>
          </a:r>
          <a:r>
            <a:rPr kumimoji="1" lang="ja-JP" altLang="ja-JP" sz="1100" b="1">
              <a:solidFill>
                <a:schemeClr val="lt1"/>
              </a:solidFill>
              <a:effectLst/>
              <a:latin typeface="+mn-lt"/>
              <a:ea typeface="+mn-ea"/>
              <a:cs typeface="+mn-cs"/>
            </a:rPr>
            <a:t>時間）</a:t>
          </a:r>
          <a:r>
            <a:rPr kumimoji="1" lang="en-US" altLang="ja-JP" sz="1100" b="1">
              <a:solidFill>
                <a:schemeClr val="lt1"/>
              </a:solidFill>
              <a:effectLst/>
              <a:latin typeface="+mn-lt"/>
              <a:ea typeface="+mn-ea"/>
              <a:cs typeface="+mn-cs"/>
            </a:rPr>
            <a:t>×12</a:t>
          </a:r>
          <a:r>
            <a:rPr kumimoji="1" lang="ja-JP" altLang="ja-JP" sz="1100" b="1">
              <a:solidFill>
                <a:schemeClr val="lt1"/>
              </a:solidFill>
              <a:effectLst/>
              <a:latin typeface="+mn-lt"/>
              <a:ea typeface="+mn-ea"/>
              <a:cs typeface="+mn-cs"/>
            </a:rPr>
            <a:t>か月＝</a:t>
          </a:r>
          <a:r>
            <a:rPr kumimoji="1" lang="en-US" altLang="ja-JP" sz="1100" b="1" u="sng">
              <a:solidFill>
                <a:schemeClr val="lt1"/>
              </a:solidFill>
              <a:effectLst/>
              <a:latin typeface="+mn-lt"/>
              <a:ea typeface="+mn-ea"/>
              <a:cs typeface="+mn-cs"/>
            </a:rPr>
            <a:t>141,120</a:t>
          </a:r>
          <a:r>
            <a:rPr kumimoji="1" lang="ja-JP" altLang="ja-JP" sz="1100" b="1" u="sng">
              <a:solidFill>
                <a:schemeClr val="lt1"/>
              </a:solidFill>
              <a:effectLst/>
              <a:latin typeface="+mn-lt"/>
              <a:ea typeface="+mn-ea"/>
              <a:cs typeface="+mn-cs"/>
            </a:rPr>
            <a:t>円を引く</a:t>
          </a:r>
          <a:endParaRPr lang="ja-JP" altLang="ja-JP" sz="1200">
            <a:effectLst/>
          </a:endParaRPr>
        </a:p>
        <a:p>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就業規則で定期昇給の定めがあり、昇給により給与が上昇した場合は、処遇改善に含める。</a:t>
          </a:r>
          <a:r>
            <a:rPr kumimoji="1" lang="ja-JP" altLang="ja-JP" sz="1100" b="1" u="sng">
              <a:solidFill>
                <a:schemeClr val="lt1"/>
              </a:solidFill>
              <a:effectLst/>
              <a:latin typeface="+mn-lt"/>
              <a:ea typeface="+mn-ea"/>
              <a:cs typeface="+mn-cs"/>
            </a:rPr>
            <a:t>（定期昇給がわかる根拠資料を添付）</a:t>
          </a:r>
          <a:endParaRPr lang="ja-JP" altLang="ja-JP" sz="1200">
            <a:effectLst/>
          </a:endParaRPr>
        </a:p>
        <a:p>
          <a:pPr algn="l"/>
          <a:endParaRPr kumimoji="1" lang="ja-JP" altLang="en-US" sz="1200" b="1">
            <a:solidFill>
              <a:schemeClr val="tx1"/>
            </a:solidFill>
          </a:endParaRPr>
        </a:p>
      </xdr:txBody>
    </xdr:sp>
    <xdr:clientData/>
  </xdr:twoCellAnchor>
  <xdr:twoCellAnchor>
    <xdr:from>
      <xdr:col>6</xdr:col>
      <xdr:colOff>1434226</xdr:colOff>
      <xdr:row>38</xdr:row>
      <xdr:rowOff>197069</xdr:rowOff>
    </xdr:from>
    <xdr:to>
      <xdr:col>9</xdr:col>
      <xdr:colOff>897759</xdr:colOff>
      <xdr:row>43</xdr:row>
      <xdr:rowOff>120432</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7762329" y="9656379"/>
          <a:ext cx="3153102" cy="1127674"/>
        </a:xfrm>
        <a:prstGeom prst="wedgeRectCallout">
          <a:avLst>
            <a:gd name="adj1" fmla="val -59255"/>
            <a:gd name="adj2" fmla="val -76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●開設時間や対象職員の条件（雇用形態、職務内容）等、補助の要件を今一度確認のうえ申請をお願いします。</a:t>
          </a:r>
        </a:p>
      </xdr:txBody>
    </xdr:sp>
    <xdr:clientData/>
  </xdr:twoCellAnchor>
  <xdr:twoCellAnchor>
    <xdr:from>
      <xdr:col>0</xdr:col>
      <xdr:colOff>76638</xdr:colOff>
      <xdr:row>0</xdr:row>
      <xdr:rowOff>262758</xdr:rowOff>
    </xdr:from>
    <xdr:to>
      <xdr:col>4</xdr:col>
      <xdr:colOff>777327</xdr:colOff>
      <xdr:row>7</xdr:row>
      <xdr:rowOff>65690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6638" y="262758"/>
          <a:ext cx="4970517" cy="1324742"/>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対象者の令和</a:t>
          </a:r>
          <a:r>
            <a:rPr kumimoji="1" lang="en-US" altLang="ja-JP" sz="1400" b="1">
              <a:solidFill>
                <a:srgbClr val="FF0000"/>
              </a:solidFill>
            </a:rPr>
            <a:t>7</a:t>
          </a:r>
          <a:r>
            <a:rPr kumimoji="1" lang="ja-JP" altLang="en-US" sz="1400" b="1">
              <a:solidFill>
                <a:srgbClr val="FF0000"/>
              </a:solidFill>
            </a:rPr>
            <a:t>年度（</a:t>
          </a:r>
          <a:r>
            <a:rPr kumimoji="1" lang="en-US" altLang="ja-JP" sz="1400" b="1">
              <a:solidFill>
                <a:srgbClr val="FF0000"/>
              </a:solidFill>
            </a:rPr>
            <a:t>R7.4</a:t>
          </a:r>
          <a:r>
            <a:rPr kumimoji="1" lang="ja-JP" altLang="en-US" sz="1400" b="1">
              <a:solidFill>
                <a:srgbClr val="FF0000"/>
              </a:solidFill>
            </a:rPr>
            <a:t>月～</a:t>
          </a:r>
          <a:r>
            <a:rPr kumimoji="1" lang="en-US" altLang="ja-JP" sz="1400" b="1">
              <a:solidFill>
                <a:srgbClr val="FF0000"/>
              </a:solidFill>
            </a:rPr>
            <a:t>R8.3</a:t>
          </a:r>
          <a:r>
            <a:rPr kumimoji="1" lang="ja-JP" altLang="en-US" sz="1400" b="1">
              <a:solidFill>
                <a:srgbClr val="FF0000"/>
              </a:solidFill>
            </a:rPr>
            <a:t>月）の賃金等が証明で</a:t>
          </a:r>
          <a:endParaRPr kumimoji="1" lang="en-US" altLang="ja-JP" sz="1400" b="1">
            <a:solidFill>
              <a:srgbClr val="FF0000"/>
            </a:solidFill>
          </a:endParaRPr>
        </a:p>
        <a:p>
          <a:r>
            <a:rPr kumimoji="1" lang="ja-JP" altLang="en-US" sz="1400" b="1">
              <a:solidFill>
                <a:srgbClr val="FF0000"/>
              </a:solidFill>
            </a:rPr>
            <a:t>　きる書類（給与明細の写し等）を必ず添付してください。</a:t>
          </a:r>
          <a:endParaRPr kumimoji="1" lang="en-US" altLang="ja-JP" sz="1400" b="1">
            <a:solidFill>
              <a:srgbClr val="FF0000"/>
            </a:solidFill>
          </a:endParaRPr>
        </a:p>
        <a:p>
          <a:r>
            <a:rPr kumimoji="1" lang="ja-JP" altLang="en-US" sz="1400" b="1">
              <a:solidFill>
                <a:srgbClr val="FF0000"/>
              </a:solidFill>
            </a:rPr>
            <a:t>　また、根拠書類と「（</a:t>
          </a:r>
          <a:r>
            <a:rPr kumimoji="1" lang="en-US" altLang="ja-JP" sz="1400" b="1">
              <a:solidFill>
                <a:srgbClr val="FF0000"/>
              </a:solidFill>
            </a:rPr>
            <a:t>B</a:t>
          </a:r>
          <a:r>
            <a:rPr kumimoji="1" lang="ja-JP" altLang="en-US" sz="1400" b="1">
              <a:solidFill>
                <a:srgbClr val="FF0000"/>
              </a:solidFill>
            </a:rPr>
            <a:t>）</a:t>
          </a:r>
          <a:r>
            <a:rPr kumimoji="1" lang="en-US" altLang="ja-JP" sz="1400" b="1">
              <a:solidFill>
                <a:srgbClr val="FF0000"/>
              </a:solidFill>
            </a:rPr>
            <a:t>R7</a:t>
          </a:r>
          <a:r>
            <a:rPr kumimoji="1" lang="ja-JP" altLang="en-US" sz="1400" b="1">
              <a:solidFill>
                <a:srgbClr val="FF0000"/>
              </a:solidFill>
            </a:rPr>
            <a:t>改善賃金等」の記載内容が合　</a:t>
          </a:r>
          <a:endParaRPr kumimoji="1" lang="en-US" altLang="ja-JP" sz="1400" b="1">
            <a:solidFill>
              <a:srgbClr val="FF0000"/>
            </a:solidFill>
          </a:endParaRPr>
        </a:p>
        <a:p>
          <a:r>
            <a:rPr kumimoji="1" lang="ja-JP" altLang="en-US" sz="1400" b="1">
              <a:solidFill>
                <a:srgbClr val="FF0000"/>
              </a:solidFill>
            </a:rPr>
            <a:t>　致するようにしてください。</a:t>
          </a:r>
        </a:p>
      </xdr:txBody>
    </xdr:sp>
    <xdr:clientData/>
  </xdr:twoCellAnchor>
  <xdr:twoCellAnchor>
    <xdr:from>
      <xdr:col>6</xdr:col>
      <xdr:colOff>1171467</xdr:colOff>
      <xdr:row>9</xdr:row>
      <xdr:rowOff>240861</xdr:rowOff>
    </xdr:from>
    <xdr:to>
      <xdr:col>7</xdr:col>
      <xdr:colOff>10948</xdr:colOff>
      <xdr:row>11</xdr:row>
      <xdr:rowOff>32844</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499570" y="2605689"/>
          <a:ext cx="569309" cy="317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602155</xdr:colOff>
      <xdr:row>9</xdr:row>
      <xdr:rowOff>87586</xdr:rowOff>
    </xdr:from>
    <xdr:to>
      <xdr:col>9</xdr:col>
      <xdr:colOff>98533</xdr:colOff>
      <xdr:row>10</xdr:row>
      <xdr:rowOff>142328</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9546896" y="2452414"/>
          <a:ext cx="569309" cy="317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104775</xdr:colOff>
      <xdr:row>3</xdr:row>
      <xdr:rowOff>161925</xdr:rowOff>
    </xdr:from>
    <xdr:to>
      <xdr:col>60</xdr:col>
      <xdr:colOff>133350</xdr:colOff>
      <xdr:row>10</xdr:row>
      <xdr:rowOff>209550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505700" y="847725"/>
          <a:ext cx="4629150" cy="1590675"/>
        </a:xfrm>
        <a:prstGeom prst="wedgeRectCallout">
          <a:avLst>
            <a:gd name="adj1" fmla="val -67953"/>
            <a:gd name="adj2" fmla="val 302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最終の計画書（変更の計画書を提出していれば変更後の計画書）の補助基準額と一致させて記入してください。</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提出された計画書の実施月数・職員名が実績と異なる場合は計画書の再提出が必要です。（働く時間数が少なくことによる改善額の減については提出不要）</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2</xdr:row>
      <xdr:rowOff>0</xdr:rowOff>
    </xdr:from>
    <xdr:to>
      <xdr:col>44</xdr:col>
      <xdr:colOff>112183</xdr:colOff>
      <xdr:row>5</xdr:row>
      <xdr:rowOff>19050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600950" y="457200"/>
          <a:ext cx="1312333" cy="647700"/>
        </a:xfrm>
        <a:prstGeom prst="rect">
          <a:avLst/>
        </a:prstGeom>
        <a:solidFill>
          <a:schemeClr val="bg1">
            <a:lumMod val="95000"/>
          </a:schemeClr>
        </a:solidFill>
        <a:ln w="28575"/>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2800"/>
            <a:t>記載例</a:t>
          </a:r>
        </a:p>
      </xdr:txBody>
    </xdr:sp>
    <xdr:clientData/>
  </xdr:twoCellAnchor>
  <xdr:twoCellAnchor>
    <xdr:from>
      <xdr:col>33</xdr:col>
      <xdr:colOff>76200</xdr:colOff>
      <xdr:row>11</xdr:row>
      <xdr:rowOff>228599</xdr:rowOff>
    </xdr:from>
    <xdr:to>
      <xdr:col>36</xdr:col>
      <xdr:colOff>152400</xdr:colOff>
      <xdr:row>18</xdr:row>
      <xdr:rowOff>219076</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6677025" y="2686049"/>
          <a:ext cx="676275" cy="1590677"/>
        </a:xfrm>
        <a:prstGeom prst="rightBrace">
          <a:avLst>
            <a:gd name="adj1" fmla="val 8333"/>
            <a:gd name="adj2" fmla="val 1374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952500</xdr:colOff>
      <xdr:row>18</xdr:row>
      <xdr:rowOff>23813</xdr:rowOff>
    </xdr:from>
    <xdr:to>
      <xdr:col>20</xdr:col>
      <xdr:colOff>735806</xdr:colOff>
      <xdr:row>20</xdr:row>
      <xdr:rowOff>83345</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19442906" y="8072438"/>
          <a:ext cx="4629150" cy="821532"/>
        </a:xfrm>
        <a:prstGeom prst="wedgeRectCallout">
          <a:avLst>
            <a:gd name="adj1" fmla="val -68982"/>
            <a:gd name="adj2" fmla="val 9406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根拠資料（</a:t>
          </a:r>
          <a:r>
            <a:rPr kumimoji="1" lang="ja-JP" altLang="ja-JP" sz="1100">
              <a:solidFill>
                <a:srgbClr val="FF0000"/>
              </a:solidFill>
              <a:effectLst/>
              <a:latin typeface="+mn-lt"/>
              <a:ea typeface="+mn-ea"/>
              <a:cs typeface="+mn-cs"/>
            </a:rPr>
            <a:t>前年度における法定福利費等の事業主負担分の総額</a:t>
          </a:r>
          <a:r>
            <a:rPr kumimoji="1" lang="ja-JP" altLang="en-US" sz="1100">
              <a:solidFill>
                <a:srgbClr val="FF0000"/>
              </a:solidFill>
              <a:effectLst/>
              <a:latin typeface="+mn-lt"/>
              <a:ea typeface="+mn-ea"/>
              <a:cs typeface="+mn-cs"/>
            </a:rPr>
            <a:t>と</a:t>
          </a:r>
          <a:r>
            <a:rPr kumimoji="1" lang="ja-JP" altLang="ja-JP" sz="1100">
              <a:solidFill>
                <a:srgbClr val="FF0000"/>
              </a:solidFill>
              <a:effectLst/>
              <a:latin typeface="+mn-lt"/>
              <a:ea typeface="+mn-ea"/>
              <a:cs typeface="+mn-cs"/>
            </a:rPr>
            <a:t>前年度における賃金の総額</a:t>
          </a:r>
          <a:r>
            <a:rPr kumimoji="1" lang="ja-JP" altLang="en-US" sz="1100">
              <a:solidFill>
                <a:srgbClr val="FF0000"/>
              </a:solidFill>
              <a:effectLst/>
              <a:latin typeface="+mn-lt"/>
              <a:ea typeface="+mn-ea"/>
              <a:cs typeface="+mn-cs"/>
            </a:rPr>
            <a:t>）</a:t>
          </a:r>
          <a:r>
            <a:rPr kumimoji="1" lang="ja-JP" altLang="en-US" sz="1100">
              <a:solidFill>
                <a:srgbClr val="FF0000"/>
              </a:solidFill>
            </a:rPr>
            <a:t>が未提出の場合は、提出が必要です。</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●令和</a:t>
          </a:r>
          <a:r>
            <a:rPr kumimoji="1" lang="en-US" altLang="ja-JP" sz="1100">
              <a:solidFill>
                <a:srgbClr val="FF0000"/>
              </a:solidFill>
            </a:rPr>
            <a:t>5</a:t>
          </a:r>
          <a:r>
            <a:rPr kumimoji="1" lang="ja-JP" altLang="en-US" sz="1100">
              <a:solidFill>
                <a:srgbClr val="FF0000"/>
              </a:solidFill>
            </a:rPr>
            <a:t>年度分をご提出してください。（令和</a:t>
          </a:r>
          <a:r>
            <a:rPr kumimoji="1" lang="en-US" altLang="ja-JP" sz="1100">
              <a:solidFill>
                <a:srgbClr val="FF0000"/>
              </a:solidFill>
            </a:rPr>
            <a:t>4</a:t>
          </a:r>
          <a:r>
            <a:rPr kumimoji="1" lang="ja-JP" altLang="en-US" sz="1100">
              <a:solidFill>
                <a:srgbClr val="FF0000"/>
              </a:solidFill>
            </a:rPr>
            <a:t>年度分</a:t>
          </a:r>
          <a:r>
            <a:rPr kumimoji="1" lang="en-US" altLang="ja-JP" sz="1100">
              <a:solidFill>
                <a:srgbClr val="FF0000"/>
              </a:solidFill>
            </a:rPr>
            <a:t>×</a:t>
          </a:r>
          <a:r>
            <a:rPr kumimoji="1" lang="ja-JP" altLang="en-US" sz="1100">
              <a:solidFill>
                <a:srgbClr val="FF0000"/>
              </a:solidFill>
            </a:rPr>
            <a:t>）</a:t>
          </a:r>
        </a:p>
      </xdr:txBody>
    </xdr:sp>
    <xdr:clientData/>
  </xdr:twoCellAnchor>
  <xdr:twoCellAnchor>
    <xdr:from>
      <xdr:col>16</xdr:col>
      <xdr:colOff>163287</xdr:colOff>
      <xdr:row>11</xdr:row>
      <xdr:rowOff>326573</xdr:rowOff>
    </xdr:from>
    <xdr:to>
      <xdr:col>20</xdr:col>
      <xdr:colOff>489858</xdr:colOff>
      <xdr:row>16</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9417394" y="4721680"/>
          <a:ext cx="5197928" cy="251732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500">
              <a:solidFill>
                <a:sysClr val="windowText" lastClr="000000"/>
              </a:solidFill>
            </a:rPr>
            <a:t>〇令和４年１月まで適用されていた給与規程等に基づく賃金水準と比較する。</a:t>
          </a:r>
          <a:endParaRPr kumimoji="1" lang="en-US" altLang="ja-JP" sz="15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a:solidFill>
                <a:sysClr val="windowText" lastClr="000000"/>
              </a:solidFill>
            </a:rPr>
            <a:t>〇新規採用の場合は、同程度の経験や能力等を有する職員における</a:t>
          </a:r>
          <a:r>
            <a:rPr kumimoji="1" lang="ja-JP" altLang="ja-JP" sz="1500">
              <a:solidFill>
                <a:sysClr val="windowText" lastClr="000000"/>
              </a:solidFill>
              <a:effectLst/>
              <a:latin typeface="+mn-lt"/>
              <a:ea typeface="+mn-ea"/>
              <a:cs typeface="+mn-cs"/>
            </a:rPr>
            <a:t>令和４年１月まで適用されていた給与規程等に基づく賃金水準</a:t>
          </a:r>
          <a:r>
            <a:rPr kumimoji="1" lang="ja-JP" altLang="en-US" sz="1500">
              <a:solidFill>
                <a:sysClr val="windowText" lastClr="000000"/>
              </a:solidFill>
              <a:effectLst/>
              <a:latin typeface="+mn-lt"/>
              <a:ea typeface="+mn-ea"/>
              <a:cs typeface="+mn-cs"/>
            </a:rPr>
            <a:t>と比較する。</a:t>
          </a:r>
          <a:endParaRPr kumimoji="1" lang="en-US" altLang="ja-JP" sz="15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a:solidFill>
                <a:sysClr val="windowText" lastClr="000000"/>
              </a:solidFill>
              <a:effectLst/>
              <a:latin typeface="+mn-lt"/>
              <a:ea typeface="+mn-ea"/>
              <a:cs typeface="+mn-cs"/>
            </a:rPr>
            <a:t>〇令和４年１月に開設していないクラブは佐世保市の基準を採用してください。</a:t>
          </a:r>
          <a:endParaRPr lang="ja-JP" altLang="ja-JP" sz="1500">
            <a:solidFill>
              <a:sysClr val="windowText" lastClr="000000"/>
            </a:solidFill>
            <a:effectLst/>
          </a:endParaRPr>
        </a:p>
        <a:p>
          <a:pPr algn="l"/>
          <a:endParaRPr kumimoji="1" lang="ja-JP" altLang="en-US" sz="16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952500</xdr:colOff>
      <xdr:row>17</xdr:row>
      <xdr:rowOff>202407</xdr:rowOff>
    </xdr:from>
    <xdr:to>
      <xdr:col>20</xdr:col>
      <xdr:colOff>735806</xdr:colOff>
      <xdr:row>19</xdr:row>
      <xdr:rowOff>119064</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19990594" y="7727157"/>
          <a:ext cx="4629150" cy="821532"/>
        </a:xfrm>
        <a:prstGeom prst="wedgeRectCallout">
          <a:avLst>
            <a:gd name="adj1" fmla="val -68982"/>
            <a:gd name="adj2" fmla="val 9406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根拠資料（</a:t>
          </a:r>
          <a:r>
            <a:rPr kumimoji="1" lang="ja-JP" altLang="ja-JP" sz="1100">
              <a:solidFill>
                <a:srgbClr val="FF0000"/>
              </a:solidFill>
              <a:effectLst/>
              <a:latin typeface="+mn-lt"/>
              <a:ea typeface="+mn-ea"/>
              <a:cs typeface="+mn-cs"/>
            </a:rPr>
            <a:t>前年度における法定福利費等の事業主負担分の総額</a:t>
          </a:r>
          <a:r>
            <a:rPr kumimoji="1" lang="ja-JP" altLang="en-US" sz="1100">
              <a:solidFill>
                <a:srgbClr val="FF0000"/>
              </a:solidFill>
              <a:effectLst/>
              <a:latin typeface="+mn-lt"/>
              <a:ea typeface="+mn-ea"/>
              <a:cs typeface="+mn-cs"/>
            </a:rPr>
            <a:t>と</a:t>
          </a:r>
          <a:r>
            <a:rPr kumimoji="1" lang="ja-JP" altLang="ja-JP" sz="1100">
              <a:solidFill>
                <a:srgbClr val="FF0000"/>
              </a:solidFill>
              <a:effectLst/>
              <a:latin typeface="+mn-lt"/>
              <a:ea typeface="+mn-ea"/>
              <a:cs typeface="+mn-cs"/>
            </a:rPr>
            <a:t>前年度における賃金の総額</a:t>
          </a:r>
          <a:r>
            <a:rPr kumimoji="1" lang="ja-JP" altLang="en-US" sz="1100">
              <a:solidFill>
                <a:srgbClr val="FF0000"/>
              </a:solidFill>
              <a:effectLst/>
              <a:latin typeface="+mn-lt"/>
              <a:ea typeface="+mn-ea"/>
              <a:cs typeface="+mn-cs"/>
            </a:rPr>
            <a:t>）</a:t>
          </a:r>
          <a:r>
            <a:rPr kumimoji="1" lang="ja-JP" altLang="en-US" sz="1100">
              <a:solidFill>
                <a:srgbClr val="FF0000"/>
              </a:solidFill>
            </a:rPr>
            <a:t>が未提出の場合は、提出が必要です。</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●令和６年度分をご提出してください。（令和５年度分</a:t>
          </a:r>
          <a:r>
            <a:rPr kumimoji="1" lang="en-US" altLang="ja-JP" sz="1100">
              <a:solidFill>
                <a:srgbClr val="FF0000"/>
              </a:solidFill>
            </a:rPr>
            <a:t>×</a:t>
          </a:r>
          <a:r>
            <a:rPr kumimoji="1" lang="ja-JP" altLang="en-US" sz="1100">
              <a:solidFill>
                <a:srgbClr val="FF0000"/>
              </a:solidFill>
            </a:rPr>
            <a:t>）</a:t>
          </a:r>
        </a:p>
      </xdr:txBody>
    </xdr:sp>
    <xdr:clientData/>
  </xdr:twoCellAnchor>
  <xdr:twoCellAnchor>
    <xdr:from>
      <xdr:col>11</xdr:col>
      <xdr:colOff>881062</xdr:colOff>
      <xdr:row>10</xdr:row>
      <xdr:rowOff>83343</xdr:rowOff>
    </xdr:from>
    <xdr:to>
      <xdr:col>12</xdr:col>
      <xdr:colOff>2286000</xdr:colOff>
      <xdr:row>12</xdr:row>
      <xdr:rowOff>130969</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9620250" y="3940968"/>
          <a:ext cx="4131469" cy="109537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記載する内容</a:t>
          </a:r>
          <a:r>
            <a:rPr kumimoji="1" lang="en-US" altLang="ja-JP" sz="1100">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資格手当は含む、時間外・通勤・住宅・扶養手当除く</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a:p>
          <a:pPr algn="l"/>
          <a:endParaRPr kumimoji="1" lang="ja-JP" altLang="en-US" sz="1100"/>
        </a:p>
      </xdr:txBody>
    </xdr:sp>
    <xdr:clientData/>
  </xdr:twoCellAnchor>
  <xdr:twoCellAnchor>
    <xdr:from>
      <xdr:col>13</xdr:col>
      <xdr:colOff>178595</xdr:colOff>
      <xdr:row>10</xdr:row>
      <xdr:rowOff>71437</xdr:rowOff>
    </xdr:from>
    <xdr:to>
      <xdr:col>15</xdr:col>
      <xdr:colOff>1226345</xdr:colOff>
      <xdr:row>12</xdr:row>
      <xdr:rowOff>119063</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14287501" y="3929062"/>
          <a:ext cx="4131469" cy="109537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記載する内容</a:t>
          </a:r>
          <a:r>
            <a:rPr kumimoji="1" lang="en-US" altLang="ja-JP" sz="1100">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処遇改善月額９，０００円相当分の改善内容のみ記載する。</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29</xdr:col>
      <xdr:colOff>0</xdr:colOff>
      <xdr:row>6</xdr:row>
      <xdr:rowOff>0</xdr:rowOff>
    </xdr:from>
    <xdr:to>
      <xdr:col>38</xdr:col>
      <xdr:colOff>397328</xdr:colOff>
      <xdr:row>12</xdr:row>
      <xdr:rowOff>88445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4373225" y="1447800"/>
          <a:ext cx="5197928" cy="251732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〇平成２８年度まで適用されていた給与規程等に基づく賃金水準と比較する。</a:t>
          </a:r>
          <a:endParaRPr kumimoji="1" lang="en-US" altLang="ja-JP" sz="14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〇新規採用の場合は、同程度の経験や能力等を有する職員における</a:t>
          </a:r>
          <a:r>
            <a:rPr kumimoji="1" lang="ja-JP" altLang="en-US" sz="1400">
              <a:solidFill>
                <a:sysClr val="windowText" lastClr="000000"/>
              </a:solidFill>
              <a:effectLst/>
              <a:latin typeface="+mn-lt"/>
              <a:ea typeface="+mn-ea"/>
              <a:cs typeface="+mn-cs"/>
            </a:rPr>
            <a:t>平成２８年度</a:t>
          </a:r>
          <a:r>
            <a:rPr kumimoji="1" lang="ja-JP" altLang="ja-JP" sz="1400">
              <a:solidFill>
                <a:sysClr val="windowText" lastClr="000000"/>
              </a:solidFill>
              <a:effectLst/>
              <a:latin typeface="+mn-lt"/>
              <a:ea typeface="+mn-ea"/>
              <a:cs typeface="+mn-cs"/>
            </a:rPr>
            <a:t>まで適用されていた給与規程等に基づく賃金水準</a:t>
          </a:r>
          <a:r>
            <a:rPr kumimoji="1" lang="ja-JP" altLang="en-US" sz="1400">
              <a:solidFill>
                <a:sysClr val="windowText" lastClr="000000"/>
              </a:solidFill>
              <a:effectLst/>
              <a:latin typeface="+mn-lt"/>
              <a:ea typeface="+mn-ea"/>
              <a:cs typeface="+mn-cs"/>
            </a:rPr>
            <a:t>と比較する。</a:t>
          </a:r>
          <a:endParaRPr kumimoji="1" lang="en-US" altLang="ja-JP" sz="14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mn-lt"/>
              <a:ea typeface="+mn-ea"/>
              <a:cs typeface="+mn-cs"/>
            </a:rPr>
            <a:t>〇平成２９年度以降に開設したクラブは佐世保市の基準を採用してください。</a:t>
          </a:r>
          <a:endParaRPr lang="ja-JP" altLang="ja-JP" sz="1400">
            <a:solidFill>
              <a:sysClr val="windowText" lastClr="000000"/>
            </a:solidFill>
            <a:effectLst/>
          </a:endParaRPr>
        </a:p>
        <a:p>
          <a:pPr algn="l"/>
          <a:endParaRPr kumimoji="1" lang="ja-JP" altLang="en-US" sz="16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76200</xdr:colOff>
      <xdr:row>0</xdr:row>
      <xdr:rowOff>66675</xdr:rowOff>
    </xdr:from>
    <xdr:to>
      <xdr:col>17</xdr:col>
      <xdr:colOff>104775</xdr:colOff>
      <xdr:row>4</xdr:row>
      <xdr:rowOff>180975</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5095875" y="66675"/>
          <a:ext cx="2352675" cy="914400"/>
        </a:xfrm>
        <a:prstGeom prst="wedgeRectCallout">
          <a:avLst>
            <a:gd name="adj1" fmla="val -37447"/>
            <a:gd name="adj2" fmla="val 15381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キャリアアップ②または③の方は、経験年数の基準（②</a:t>
          </a:r>
          <a:r>
            <a:rPr kumimoji="1" lang="en-US" altLang="ja-JP" sz="1000">
              <a:solidFill>
                <a:schemeClr val="tx1"/>
              </a:solidFill>
            </a:rPr>
            <a:t>5</a:t>
          </a:r>
          <a:r>
            <a:rPr kumimoji="1" lang="ja-JP" altLang="en-US" sz="1000">
              <a:solidFill>
                <a:schemeClr val="tx1"/>
              </a:solidFill>
            </a:rPr>
            <a:t>年、③</a:t>
          </a:r>
          <a:r>
            <a:rPr kumimoji="1" lang="en-US" altLang="ja-JP" sz="1000">
              <a:solidFill>
                <a:schemeClr val="tx1"/>
              </a:solidFill>
            </a:rPr>
            <a:t>10</a:t>
          </a:r>
          <a:r>
            <a:rPr kumimoji="1" lang="ja-JP" altLang="en-US" sz="1000">
              <a:solidFill>
                <a:schemeClr val="tx1"/>
              </a:solidFill>
            </a:rPr>
            <a:t>年）を満たしていることを確認してください。</a:t>
          </a:r>
        </a:p>
      </xdr:txBody>
    </xdr:sp>
    <xdr:clientData/>
  </xdr:twoCellAnchor>
  <xdr:twoCellAnchor>
    <xdr:from>
      <xdr:col>1</xdr:col>
      <xdr:colOff>95249</xdr:colOff>
      <xdr:row>2</xdr:row>
      <xdr:rowOff>133350</xdr:rowOff>
    </xdr:from>
    <xdr:to>
      <xdr:col>5</xdr:col>
      <xdr:colOff>609600</xdr:colOff>
      <xdr:row>4</xdr:row>
      <xdr:rowOff>38100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76224" y="457200"/>
          <a:ext cx="3448051" cy="381000"/>
        </a:xfrm>
        <a:prstGeom prst="rect">
          <a:avLst/>
        </a:prstGeom>
        <a:solidFill>
          <a:schemeClr val="bg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b="1"/>
            <a:t>※</a:t>
          </a:r>
          <a:r>
            <a:rPr kumimoji="1" lang="ja-JP" altLang="en-US" sz="1200" b="1"/>
            <a:t>緑色のセルの部分に入力してください。</a:t>
          </a:r>
        </a:p>
      </xdr:txBody>
    </xdr:sp>
    <xdr:clientData/>
  </xdr:twoCellAnchor>
  <xdr:twoCellAnchor>
    <xdr:from>
      <xdr:col>19</xdr:col>
      <xdr:colOff>876300</xdr:colOff>
      <xdr:row>1</xdr:row>
      <xdr:rowOff>104775</xdr:rowOff>
    </xdr:from>
    <xdr:to>
      <xdr:col>23</xdr:col>
      <xdr:colOff>0</xdr:colOff>
      <xdr:row>4</xdr:row>
      <xdr:rowOff>228600</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9467850" y="276225"/>
          <a:ext cx="2285999" cy="752475"/>
        </a:xfrm>
        <a:prstGeom prst="wedgeRectCallout">
          <a:avLst>
            <a:gd name="adj1" fmla="val -60364"/>
            <a:gd name="adj2" fmla="val 16970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途中で退職された方等、年間を通して在籍していない方については。月割りでの算定となります。</a:t>
          </a:r>
        </a:p>
      </xdr:txBody>
    </xdr:sp>
    <xdr:clientData/>
  </xdr:twoCellAnchor>
  <xdr:twoCellAnchor>
    <xdr:from>
      <xdr:col>22</xdr:col>
      <xdr:colOff>523875</xdr:colOff>
      <xdr:row>15</xdr:row>
      <xdr:rowOff>114300</xdr:rowOff>
    </xdr:from>
    <xdr:to>
      <xdr:col>26</xdr:col>
      <xdr:colOff>381000</xdr:colOff>
      <xdr:row>21</xdr:row>
      <xdr:rowOff>38100</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12449175" y="4924425"/>
          <a:ext cx="2400300" cy="1228725"/>
        </a:xfrm>
        <a:prstGeom prst="wedgeRectCallout">
          <a:avLst>
            <a:gd name="adj1" fmla="val -76815"/>
            <a:gd name="adj2" fmla="val -18087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accent6">
                  <a:lumMod val="75000"/>
                </a:schemeClr>
              </a:solidFill>
            </a:rPr>
            <a:t>●クラブが実際にこの金額を対象者に支払ったことが確認できる根拠書類（給与明細の写し等）の提出をお願いします。</a:t>
          </a:r>
        </a:p>
      </xdr:txBody>
    </xdr:sp>
    <xdr:clientData/>
  </xdr:twoCellAnchor>
  <xdr:twoCellAnchor>
    <xdr:from>
      <xdr:col>11</xdr:col>
      <xdr:colOff>123825</xdr:colOff>
      <xdr:row>9</xdr:row>
      <xdr:rowOff>19050</xdr:rowOff>
    </xdr:from>
    <xdr:to>
      <xdr:col>17</xdr:col>
      <xdr:colOff>85725</xdr:colOff>
      <xdr:row>10</xdr:row>
      <xdr:rowOff>371475</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810250" y="2752725"/>
          <a:ext cx="1619250" cy="7334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200025</xdr:colOff>
      <xdr:row>11</xdr:row>
      <xdr:rowOff>276225</xdr:rowOff>
    </xdr:from>
    <xdr:to>
      <xdr:col>18</xdr:col>
      <xdr:colOff>466725</xdr:colOff>
      <xdr:row>13</xdr:row>
      <xdr:rowOff>257175</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6134100" y="3771900"/>
          <a:ext cx="2095500" cy="742950"/>
        </a:xfrm>
        <a:prstGeom prst="wedgeRectCallout">
          <a:avLst>
            <a:gd name="adj1" fmla="val -55379"/>
            <a:gd name="adj2" fmla="val -10667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Ｈ</a:t>
          </a:r>
          <a:r>
            <a:rPr kumimoji="1" lang="en-US" altLang="ja-JP" sz="1100">
              <a:solidFill>
                <a:sysClr val="windowText" lastClr="000000"/>
              </a:solidFill>
            </a:rPr>
            <a:t>29</a:t>
          </a:r>
          <a:r>
            <a:rPr kumimoji="1" lang="ja-JP" altLang="en-US" sz="1100">
              <a:solidFill>
                <a:sysClr val="windowText" lastClr="000000"/>
              </a:solidFill>
            </a:rPr>
            <a:t>以降に開設の場合は、このように記載してください。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60"/>
  <sheetViews>
    <sheetView tabSelected="1" view="pageBreakPreview" zoomScale="85" zoomScaleNormal="100" zoomScaleSheetLayoutView="85" workbookViewId="0">
      <selection activeCell="B38" sqref="B38:E38"/>
    </sheetView>
  </sheetViews>
  <sheetFormatPr defaultRowHeight="18.75"/>
  <cols>
    <col min="1" max="1" width="3.875" customWidth="1"/>
    <col min="2" max="2" width="14.5" customWidth="1"/>
    <col min="3" max="3" width="15.375" customWidth="1"/>
    <col min="4" max="4" width="21.25" customWidth="1"/>
    <col min="5" max="5" width="11.625" customWidth="1"/>
    <col min="6" max="6" width="15.375" customWidth="1"/>
    <col min="7" max="7" width="22.75" customWidth="1"/>
    <col min="8" max="8" width="11.625" customWidth="1"/>
    <col min="9" max="9" width="14.125" customWidth="1"/>
    <col min="10" max="10" width="12.75" customWidth="1"/>
    <col min="11" max="11" width="12" customWidth="1"/>
  </cols>
  <sheetData>
    <row r="1" spans="1:11" ht="21" customHeight="1">
      <c r="A1" s="276" t="s">
        <v>244</v>
      </c>
      <c r="B1" s="276"/>
      <c r="C1" s="276"/>
      <c r="D1" s="276"/>
      <c r="E1" s="276"/>
      <c r="F1" s="276"/>
      <c r="G1" s="276"/>
      <c r="H1" s="276"/>
      <c r="I1" s="276"/>
      <c r="J1" s="276"/>
    </row>
    <row r="2" spans="1:11" ht="14.25" customHeight="1">
      <c r="I2" s="1"/>
      <c r="J2" s="2"/>
    </row>
    <row r="3" spans="1:11" ht="19.5">
      <c r="A3" s="13" t="s">
        <v>0</v>
      </c>
    </row>
    <row r="4" spans="1:11" ht="8.25" customHeight="1">
      <c r="I4" s="3"/>
    </row>
    <row r="5" spans="1:11">
      <c r="A5" t="s">
        <v>1</v>
      </c>
      <c r="I5" s="12"/>
    </row>
    <row r="6" spans="1:11">
      <c r="A6" t="s">
        <v>3</v>
      </c>
      <c r="I6" s="12"/>
      <c r="J6" s="12"/>
    </row>
    <row r="7" spans="1:11">
      <c r="A7" t="s">
        <v>4</v>
      </c>
      <c r="J7" s="12" t="s">
        <v>2</v>
      </c>
    </row>
    <row r="8" spans="1:11" ht="11.25" customHeight="1" thickBot="1"/>
    <row r="9" spans="1:11" ht="53.25" customHeight="1">
      <c r="A9" s="4" t="s">
        <v>5</v>
      </c>
      <c r="B9" s="5" t="s">
        <v>180</v>
      </c>
      <c r="C9" s="277" t="s">
        <v>6</v>
      </c>
      <c r="D9" s="278"/>
      <c r="E9" s="279"/>
      <c r="F9" s="277" t="s">
        <v>245</v>
      </c>
      <c r="G9" s="278"/>
      <c r="H9" s="279"/>
      <c r="I9" s="6" t="s">
        <v>7</v>
      </c>
      <c r="J9" s="7" t="s">
        <v>59</v>
      </c>
      <c r="K9" s="253" t="s">
        <v>230</v>
      </c>
    </row>
    <row r="10" spans="1:11" ht="21" customHeight="1">
      <c r="A10" s="280">
        <v>1</v>
      </c>
      <c r="B10" s="282"/>
      <c r="C10" s="269" t="s">
        <v>74</v>
      </c>
      <c r="D10" s="270"/>
      <c r="E10" s="71" t="s">
        <v>35</v>
      </c>
      <c r="F10" s="269" t="s">
        <v>74</v>
      </c>
      <c r="G10" s="270"/>
      <c r="H10" s="71" t="s">
        <v>35</v>
      </c>
      <c r="I10" s="284">
        <f>H11-E11</f>
        <v>0</v>
      </c>
      <c r="J10" s="271">
        <f>SUM(I10:I14)</f>
        <v>0</v>
      </c>
      <c r="K10" s="268"/>
    </row>
    <row r="11" spans="1:11" ht="21" customHeight="1">
      <c r="A11" s="281"/>
      <c r="B11" s="283"/>
      <c r="C11" s="274" t="s">
        <v>68</v>
      </c>
      <c r="D11" s="275"/>
      <c r="E11" s="66"/>
      <c r="F11" s="274" t="s">
        <v>68</v>
      </c>
      <c r="G11" s="275"/>
      <c r="H11" s="66"/>
      <c r="I11" s="285"/>
      <c r="J11" s="272"/>
      <c r="K11" s="268"/>
    </row>
    <row r="12" spans="1:11" ht="21" customHeight="1">
      <c r="A12" s="281"/>
      <c r="B12" s="283"/>
      <c r="C12" s="59" t="s">
        <v>8</v>
      </c>
      <c r="D12" s="32"/>
      <c r="E12" s="62"/>
      <c r="F12" s="59" t="s">
        <v>8</v>
      </c>
      <c r="G12" s="32"/>
      <c r="H12" s="62"/>
      <c r="I12" s="72">
        <f>H12-E12</f>
        <v>0</v>
      </c>
      <c r="J12" s="272"/>
      <c r="K12" s="268"/>
    </row>
    <row r="13" spans="1:11" ht="21" customHeight="1">
      <c r="A13" s="281"/>
      <c r="B13" s="283"/>
      <c r="C13" s="56" t="s">
        <v>43</v>
      </c>
      <c r="D13" s="28"/>
      <c r="E13" s="29"/>
      <c r="F13" s="56" t="s">
        <v>43</v>
      </c>
      <c r="G13" s="28"/>
      <c r="H13" s="29"/>
      <c r="I13" s="72">
        <f>H13-E13</f>
        <v>0</v>
      </c>
      <c r="J13" s="272"/>
      <c r="K13" s="268"/>
    </row>
    <row r="14" spans="1:11" ht="21" customHeight="1">
      <c r="A14" s="281"/>
      <c r="B14" s="283"/>
      <c r="C14" s="56" t="s">
        <v>38</v>
      </c>
      <c r="D14" s="31"/>
      <c r="E14" s="31"/>
      <c r="F14" s="56" t="s">
        <v>38</v>
      </c>
      <c r="G14" s="31"/>
      <c r="H14" s="31"/>
      <c r="I14" s="72">
        <f>H14-E14</f>
        <v>0</v>
      </c>
      <c r="J14" s="273"/>
      <c r="K14" s="268"/>
    </row>
    <row r="15" spans="1:11" ht="21" customHeight="1">
      <c r="A15" s="280">
        <v>2</v>
      </c>
      <c r="B15" s="282"/>
      <c r="C15" s="269" t="s">
        <v>74</v>
      </c>
      <c r="D15" s="270"/>
      <c r="E15" s="71" t="s">
        <v>35</v>
      </c>
      <c r="F15" s="269" t="s">
        <v>74</v>
      </c>
      <c r="G15" s="270"/>
      <c r="H15" s="71" t="s">
        <v>35</v>
      </c>
      <c r="I15" s="284">
        <f>H16-E16</f>
        <v>0</v>
      </c>
      <c r="J15" s="271">
        <f>SUM(I15:I19)</f>
        <v>0</v>
      </c>
      <c r="K15" s="268"/>
    </row>
    <row r="16" spans="1:11" ht="21" customHeight="1">
      <c r="A16" s="281"/>
      <c r="B16" s="283"/>
      <c r="C16" s="274" t="s">
        <v>68</v>
      </c>
      <c r="D16" s="275"/>
      <c r="E16" s="66"/>
      <c r="F16" s="274" t="s">
        <v>68</v>
      </c>
      <c r="G16" s="275"/>
      <c r="H16" s="66"/>
      <c r="I16" s="285"/>
      <c r="J16" s="272"/>
      <c r="K16" s="268"/>
    </row>
    <row r="17" spans="1:11" ht="21" customHeight="1">
      <c r="A17" s="281"/>
      <c r="B17" s="283"/>
      <c r="C17" s="59" t="s">
        <v>8</v>
      </c>
      <c r="D17" s="32"/>
      <c r="E17" s="62"/>
      <c r="F17" s="59" t="s">
        <v>8</v>
      </c>
      <c r="G17" s="32"/>
      <c r="H17" s="62"/>
      <c r="I17" s="72">
        <f>H17-E17</f>
        <v>0</v>
      </c>
      <c r="J17" s="272"/>
      <c r="K17" s="268"/>
    </row>
    <row r="18" spans="1:11" ht="21" customHeight="1">
      <c r="A18" s="281"/>
      <c r="B18" s="283"/>
      <c r="C18" s="56" t="s">
        <v>43</v>
      </c>
      <c r="D18" s="28"/>
      <c r="E18" s="29"/>
      <c r="F18" s="56" t="s">
        <v>43</v>
      </c>
      <c r="G18" s="28"/>
      <c r="H18" s="29"/>
      <c r="I18" s="72">
        <f>H18-E18</f>
        <v>0</v>
      </c>
      <c r="J18" s="272"/>
      <c r="K18" s="268"/>
    </row>
    <row r="19" spans="1:11" ht="21" customHeight="1">
      <c r="A19" s="286"/>
      <c r="B19" s="283"/>
      <c r="C19" s="56" t="s">
        <v>38</v>
      </c>
      <c r="D19" s="31"/>
      <c r="E19" s="31"/>
      <c r="F19" s="56" t="s">
        <v>38</v>
      </c>
      <c r="G19" s="31"/>
      <c r="H19" s="31"/>
      <c r="I19" s="72">
        <f>H19-E19</f>
        <v>0</v>
      </c>
      <c r="J19" s="273"/>
      <c r="K19" s="268"/>
    </row>
    <row r="20" spans="1:11" ht="21" customHeight="1">
      <c r="A20" s="280">
        <v>3</v>
      </c>
      <c r="B20" s="282"/>
      <c r="C20" s="269" t="s">
        <v>74</v>
      </c>
      <c r="D20" s="270"/>
      <c r="E20" s="71" t="s">
        <v>35</v>
      </c>
      <c r="F20" s="269" t="s">
        <v>74</v>
      </c>
      <c r="G20" s="270"/>
      <c r="H20" s="71" t="s">
        <v>35</v>
      </c>
      <c r="I20" s="284">
        <f>H21-E21</f>
        <v>0</v>
      </c>
      <c r="J20" s="271">
        <f>SUM(I20:I24)</f>
        <v>0</v>
      </c>
      <c r="K20" s="268"/>
    </row>
    <row r="21" spans="1:11" ht="21" customHeight="1">
      <c r="A21" s="281"/>
      <c r="B21" s="283"/>
      <c r="C21" s="274" t="s">
        <v>68</v>
      </c>
      <c r="D21" s="275"/>
      <c r="E21" s="66"/>
      <c r="F21" s="274" t="s">
        <v>68</v>
      </c>
      <c r="G21" s="275"/>
      <c r="H21" s="66"/>
      <c r="I21" s="285"/>
      <c r="J21" s="272"/>
      <c r="K21" s="268"/>
    </row>
    <row r="22" spans="1:11" ht="21" customHeight="1">
      <c r="A22" s="281"/>
      <c r="B22" s="283"/>
      <c r="C22" s="59" t="s">
        <v>8</v>
      </c>
      <c r="D22" s="32"/>
      <c r="E22" s="62"/>
      <c r="F22" s="59" t="s">
        <v>8</v>
      </c>
      <c r="G22" s="32"/>
      <c r="H22" s="62"/>
      <c r="I22" s="72">
        <f>H22-E22</f>
        <v>0</v>
      </c>
      <c r="J22" s="272"/>
      <c r="K22" s="268"/>
    </row>
    <row r="23" spans="1:11" ht="21" customHeight="1">
      <c r="A23" s="281"/>
      <c r="B23" s="283"/>
      <c r="C23" s="56" t="s">
        <v>43</v>
      </c>
      <c r="D23" s="28"/>
      <c r="E23" s="29"/>
      <c r="F23" s="56" t="s">
        <v>43</v>
      </c>
      <c r="G23" s="28"/>
      <c r="H23" s="29"/>
      <c r="I23" s="72">
        <f>H23-E23</f>
        <v>0</v>
      </c>
      <c r="J23" s="272"/>
      <c r="K23" s="268"/>
    </row>
    <row r="24" spans="1:11" ht="21" customHeight="1">
      <c r="A24" s="286"/>
      <c r="B24" s="283"/>
      <c r="C24" s="56" t="s">
        <v>38</v>
      </c>
      <c r="D24" s="31"/>
      <c r="E24" s="31"/>
      <c r="F24" s="56" t="s">
        <v>38</v>
      </c>
      <c r="G24" s="31"/>
      <c r="H24" s="31"/>
      <c r="I24" s="72">
        <f>H24-E24</f>
        <v>0</v>
      </c>
      <c r="J24" s="273"/>
      <c r="K24" s="268"/>
    </row>
    <row r="25" spans="1:11" ht="21" customHeight="1">
      <c r="A25" s="280">
        <v>4</v>
      </c>
      <c r="B25" s="280"/>
      <c r="C25" s="269" t="s">
        <v>69</v>
      </c>
      <c r="D25" s="270"/>
      <c r="E25" s="70" t="s">
        <v>35</v>
      </c>
      <c r="F25" s="269" t="s">
        <v>69</v>
      </c>
      <c r="G25" s="270"/>
      <c r="H25" s="69" t="s">
        <v>35</v>
      </c>
      <c r="I25" s="290">
        <f>H26-E26</f>
        <v>0</v>
      </c>
      <c r="J25" s="271">
        <f>SUM(I25:I29)</f>
        <v>0</v>
      </c>
      <c r="K25" s="268"/>
    </row>
    <row r="26" spans="1:11" ht="21" customHeight="1">
      <c r="A26" s="281"/>
      <c r="B26" s="281"/>
      <c r="C26" s="274" t="s">
        <v>68</v>
      </c>
      <c r="D26" s="275"/>
      <c r="E26" s="67"/>
      <c r="F26" s="274" t="s">
        <v>68</v>
      </c>
      <c r="G26" s="275"/>
      <c r="H26" s="25"/>
      <c r="I26" s="291"/>
      <c r="J26" s="272"/>
      <c r="K26" s="268"/>
    </row>
    <row r="27" spans="1:11" ht="21" customHeight="1">
      <c r="A27" s="281"/>
      <c r="B27" s="281"/>
      <c r="C27" s="59" t="s">
        <v>8</v>
      </c>
      <c r="D27" s="32"/>
      <c r="E27" s="63"/>
      <c r="F27" s="55" t="s">
        <v>8</v>
      </c>
      <c r="G27" s="64"/>
      <c r="H27" s="65"/>
      <c r="I27" s="23">
        <f>H27-E27</f>
        <v>0</v>
      </c>
      <c r="J27" s="272"/>
      <c r="K27" s="268"/>
    </row>
    <row r="28" spans="1:11" ht="21" customHeight="1">
      <c r="A28" s="281"/>
      <c r="B28" s="281"/>
      <c r="C28" s="56" t="s">
        <v>43</v>
      </c>
      <c r="D28" s="28"/>
      <c r="E28" s="21"/>
      <c r="F28" s="56" t="s">
        <v>43</v>
      </c>
      <c r="G28" s="28"/>
      <c r="H28" s="22"/>
      <c r="I28" s="23">
        <f>H28-E28</f>
        <v>0</v>
      </c>
      <c r="J28" s="272"/>
      <c r="K28" s="268"/>
    </row>
    <row r="29" spans="1:11" ht="21" customHeight="1">
      <c r="A29" s="286"/>
      <c r="B29" s="286"/>
      <c r="C29" s="56" t="s">
        <v>38</v>
      </c>
      <c r="D29" s="31"/>
      <c r="E29" s="9"/>
      <c r="F29" s="56" t="s">
        <v>38</v>
      </c>
      <c r="G29" s="31"/>
      <c r="H29" s="25"/>
      <c r="I29" s="23">
        <f>H29-E29</f>
        <v>0</v>
      </c>
      <c r="J29" s="273"/>
      <c r="K29" s="268"/>
    </row>
    <row r="30" spans="1:11" ht="21" customHeight="1">
      <c r="A30" s="280">
        <v>5</v>
      </c>
      <c r="B30" s="280"/>
      <c r="C30" s="269" t="s">
        <v>69</v>
      </c>
      <c r="D30" s="270"/>
      <c r="E30" s="70" t="s">
        <v>35</v>
      </c>
      <c r="F30" s="269" t="s">
        <v>69</v>
      </c>
      <c r="G30" s="270"/>
      <c r="H30" s="69" t="s">
        <v>35</v>
      </c>
      <c r="I30" s="290">
        <f>H31-E31</f>
        <v>0</v>
      </c>
      <c r="J30" s="292">
        <f>SUM(I30:I34)</f>
        <v>0</v>
      </c>
      <c r="K30" s="268"/>
    </row>
    <row r="31" spans="1:11" ht="21" customHeight="1">
      <c r="A31" s="281"/>
      <c r="B31" s="281"/>
      <c r="C31" s="274" t="s">
        <v>68</v>
      </c>
      <c r="D31" s="275"/>
      <c r="E31" s="67"/>
      <c r="F31" s="274" t="s">
        <v>68</v>
      </c>
      <c r="G31" s="275"/>
      <c r="H31" s="25"/>
      <c r="I31" s="291"/>
      <c r="J31" s="293"/>
      <c r="K31" s="268"/>
    </row>
    <row r="32" spans="1:11" ht="21" customHeight="1">
      <c r="A32" s="281"/>
      <c r="B32" s="281"/>
      <c r="C32" s="59" t="s">
        <v>8</v>
      </c>
      <c r="D32" s="32"/>
      <c r="E32" s="63"/>
      <c r="F32" s="55" t="s">
        <v>8</v>
      </c>
      <c r="G32" s="64"/>
      <c r="H32" s="65"/>
      <c r="I32" s="23">
        <f>H32-E32</f>
        <v>0</v>
      </c>
      <c r="J32" s="293"/>
      <c r="K32" s="268"/>
    </row>
    <row r="33" spans="1:11" ht="21" customHeight="1">
      <c r="A33" s="281"/>
      <c r="B33" s="281"/>
      <c r="C33" s="56" t="s">
        <v>43</v>
      </c>
      <c r="D33" s="28"/>
      <c r="E33" s="21"/>
      <c r="F33" s="56" t="s">
        <v>43</v>
      </c>
      <c r="G33" s="28"/>
      <c r="H33" s="22"/>
      <c r="I33" s="23">
        <f>H33-E33</f>
        <v>0</v>
      </c>
      <c r="J33" s="293"/>
      <c r="K33" s="268"/>
    </row>
    <row r="34" spans="1:11" ht="21" customHeight="1" thickBot="1">
      <c r="A34" s="286"/>
      <c r="B34" s="286"/>
      <c r="C34" s="60" t="s">
        <v>38</v>
      </c>
      <c r="D34" s="61"/>
      <c r="E34" s="9"/>
      <c r="F34" s="60" t="s">
        <v>38</v>
      </c>
      <c r="G34" s="61"/>
      <c r="H34" s="25"/>
      <c r="I34" s="23">
        <f>H34-E34</f>
        <v>0</v>
      </c>
      <c r="J34" s="294"/>
      <c r="K34" s="268"/>
    </row>
    <row r="35" spans="1:11" ht="19.5" thickBot="1">
      <c r="I35" s="53" t="s">
        <v>60</v>
      </c>
      <c r="J35" s="54">
        <f>SUM(J10:J34)</f>
        <v>0</v>
      </c>
    </row>
    <row r="37" spans="1:11" ht="24">
      <c r="A37" s="302" t="s">
        <v>61</v>
      </c>
      <c r="B37" s="302"/>
      <c r="C37" s="302"/>
      <c r="D37" s="303">
        <f xml:space="preserve"> MIN(1829000,(J35))</f>
        <v>0</v>
      </c>
      <c r="E37" s="304"/>
      <c r="F37" s="304"/>
      <c r="G37" s="11" t="s">
        <v>9</v>
      </c>
      <c r="H37" s="287" t="s">
        <v>246</v>
      </c>
      <c r="I37" s="287"/>
      <c r="J37" s="287"/>
    </row>
    <row r="38" spans="1:11">
      <c r="B38" s="288" t="s">
        <v>267</v>
      </c>
      <c r="C38" s="289"/>
      <c r="D38" s="289"/>
      <c r="E38" s="289"/>
    </row>
    <row r="40" spans="1:11">
      <c r="A40" s="14" t="s">
        <v>10</v>
      </c>
      <c r="B40" s="14"/>
      <c r="C40" s="14"/>
      <c r="D40" s="14"/>
      <c r="E40" s="14"/>
      <c r="F40" s="14"/>
      <c r="G40" s="14"/>
      <c r="H40" s="14"/>
      <c r="I40" s="14"/>
    </row>
    <row r="41" spans="1:11">
      <c r="A41" s="14" t="s">
        <v>11</v>
      </c>
      <c r="B41" s="14"/>
      <c r="C41" s="14"/>
      <c r="D41" s="14"/>
      <c r="E41" s="14"/>
      <c r="F41" s="14"/>
      <c r="G41" s="14"/>
      <c r="H41" s="14"/>
      <c r="I41" s="14"/>
    </row>
    <row r="42" spans="1:11">
      <c r="A42" s="3" t="s">
        <v>34</v>
      </c>
      <c r="B42" s="3"/>
      <c r="C42" s="3"/>
      <c r="D42" s="14"/>
      <c r="E42" s="14"/>
      <c r="F42" s="14"/>
      <c r="G42" s="14"/>
      <c r="H42" s="14"/>
      <c r="I42" s="14"/>
    </row>
    <row r="43" spans="1:11">
      <c r="A43" s="14" t="s">
        <v>12</v>
      </c>
      <c r="B43" s="14"/>
      <c r="C43" s="14"/>
      <c r="D43" s="14"/>
      <c r="E43" s="14"/>
      <c r="F43" s="14"/>
      <c r="G43" s="14"/>
      <c r="H43" s="14"/>
    </row>
    <row r="44" spans="1:11">
      <c r="A44" s="3" t="s">
        <v>13</v>
      </c>
      <c r="B44" s="14"/>
      <c r="C44" s="14"/>
      <c r="D44" s="14"/>
      <c r="E44" s="14"/>
      <c r="F44" s="14"/>
      <c r="G44" s="14"/>
      <c r="H44" s="14"/>
    </row>
    <row r="45" spans="1:11" s="200" customFormat="1" ht="18">
      <c r="A45" s="200" t="s">
        <v>194</v>
      </c>
    </row>
    <row r="46" spans="1:11">
      <c r="A46" s="201" t="s">
        <v>195</v>
      </c>
    </row>
    <row r="47" spans="1:11">
      <c r="A47" s="14"/>
    </row>
    <row r="48" spans="1:11">
      <c r="B48" s="3" t="s">
        <v>14</v>
      </c>
      <c r="C48" s="3"/>
    </row>
    <row r="49" spans="2:10" ht="24">
      <c r="B49" t="s">
        <v>15</v>
      </c>
      <c r="C49" s="73" t="s">
        <v>16</v>
      </c>
      <c r="D49" s="74" t="s">
        <v>17</v>
      </c>
      <c r="E49" s="75" t="s">
        <v>16</v>
      </c>
      <c r="F49" s="74" t="s">
        <v>18</v>
      </c>
      <c r="G49" s="17" t="s">
        <v>19</v>
      </c>
      <c r="H49" s="295" t="s">
        <v>20</v>
      </c>
      <c r="I49" s="295"/>
      <c r="J49" s="295"/>
    </row>
    <row r="50" spans="2:10" ht="24">
      <c r="B50" s="16" t="s">
        <v>21</v>
      </c>
      <c r="C50" s="75" t="s">
        <v>16</v>
      </c>
      <c r="D50" s="74" t="s">
        <v>17</v>
      </c>
      <c r="E50" s="75" t="s">
        <v>16</v>
      </c>
      <c r="F50" s="74" t="s">
        <v>18</v>
      </c>
      <c r="G50" s="17" t="s">
        <v>19</v>
      </c>
      <c r="H50" s="295" t="s">
        <v>20</v>
      </c>
      <c r="I50" s="295"/>
      <c r="J50" s="295"/>
    </row>
    <row r="51" spans="2:10">
      <c r="B51" s="295" t="s">
        <v>22</v>
      </c>
      <c r="C51" s="295"/>
      <c r="D51" s="15" t="s">
        <v>23</v>
      </c>
      <c r="E51" t="s">
        <v>24</v>
      </c>
    </row>
    <row r="53" spans="2:10">
      <c r="B53" s="3" t="s">
        <v>25</v>
      </c>
      <c r="C53" s="3"/>
    </row>
    <row r="54" spans="2:10" ht="28.5" customHeight="1">
      <c r="B54" s="18" t="s">
        <v>26</v>
      </c>
      <c r="C54" s="19" t="s">
        <v>27</v>
      </c>
      <c r="D54" s="277" t="s">
        <v>28</v>
      </c>
      <c r="E54" s="278"/>
      <c r="F54" s="279"/>
      <c r="G54" s="48" t="s">
        <v>30</v>
      </c>
      <c r="H54" s="20" t="s">
        <v>29</v>
      </c>
      <c r="I54" s="5" t="s">
        <v>31</v>
      </c>
    </row>
    <row r="55" spans="2:10" ht="28.5" customHeight="1">
      <c r="B55" s="39"/>
      <c r="C55" s="38"/>
      <c r="D55" s="296"/>
      <c r="E55" s="297"/>
      <c r="F55" s="298"/>
      <c r="G55" s="39"/>
      <c r="H55" s="37"/>
      <c r="I55" s="39"/>
    </row>
    <row r="56" spans="2:10" ht="28.5" customHeight="1">
      <c r="B56" s="42"/>
      <c r="C56" s="41"/>
      <c r="D56" s="299"/>
      <c r="E56" s="300"/>
      <c r="F56" s="301"/>
      <c r="G56" s="42"/>
      <c r="H56" s="40"/>
      <c r="I56" s="42"/>
    </row>
    <row r="57" spans="2:10" ht="28.5" customHeight="1">
      <c r="B57" s="42"/>
      <c r="C57" s="41"/>
      <c r="D57" s="299"/>
      <c r="E57" s="300"/>
      <c r="F57" s="301"/>
      <c r="G57" s="42"/>
      <c r="H57" s="40"/>
      <c r="I57" s="42"/>
    </row>
    <row r="58" spans="2:10" ht="28.5" customHeight="1">
      <c r="B58" s="42"/>
      <c r="C58" s="41"/>
      <c r="D58" s="299"/>
      <c r="E58" s="300"/>
      <c r="F58" s="301"/>
      <c r="G58" s="42"/>
      <c r="H58" s="40"/>
      <c r="I58" s="42"/>
    </row>
    <row r="59" spans="2:10" ht="28.5" customHeight="1">
      <c r="B59" s="45"/>
      <c r="C59" s="44"/>
      <c r="D59" s="305"/>
      <c r="E59" s="306"/>
      <c r="F59" s="307"/>
      <c r="G59" s="45"/>
      <c r="H59" s="43"/>
      <c r="I59" s="45"/>
    </row>
    <row r="60" spans="2:10">
      <c r="B60" t="s">
        <v>32</v>
      </c>
    </row>
  </sheetData>
  <mergeCells count="61">
    <mergeCell ref="D57:F57"/>
    <mergeCell ref="D58:F58"/>
    <mergeCell ref="D59:F59"/>
    <mergeCell ref="H49:J49"/>
    <mergeCell ref="H50:J50"/>
    <mergeCell ref="B51:C51"/>
    <mergeCell ref="D54:F54"/>
    <mergeCell ref="D55:F55"/>
    <mergeCell ref="D56:F56"/>
    <mergeCell ref="F31:G31"/>
    <mergeCell ref="A37:C37"/>
    <mergeCell ref="D37:F37"/>
    <mergeCell ref="A30:A34"/>
    <mergeCell ref="H37:J37"/>
    <mergeCell ref="B38:E38"/>
    <mergeCell ref="C26:D26"/>
    <mergeCell ref="F26:G26"/>
    <mergeCell ref="B30:B34"/>
    <mergeCell ref="C30:D30"/>
    <mergeCell ref="F30:G30"/>
    <mergeCell ref="I30:I31"/>
    <mergeCell ref="C31:D31"/>
    <mergeCell ref="I25:I26"/>
    <mergeCell ref="J25:J29"/>
    <mergeCell ref="J30:J34"/>
    <mergeCell ref="J20:J24"/>
    <mergeCell ref="C21:D21"/>
    <mergeCell ref="I15:I16"/>
    <mergeCell ref="F21:G21"/>
    <mergeCell ref="A25:A29"/>
    <mergeCell ref="B25:B29"/>
    <mergeCell ref="C25:D25"/>
    <mergeCell ref="F25:G25"/>
    <mergeCell ref="A20:A24"/>
    <mergeCell ref="B20:B24"/>
    <mergeCell ref="C20:D20"/>
    <mergeCell ref="F20:G20"/>
    <mergeCell ref="I20:I21"/>
    <mergeCell ref="A15:A19"/>
    <mergeCell ref="B15:B19"/>
    <mergeCell ref="C15:D15"/>
    <mergeCell ref="F15:G15"/>
    <mergeCell ref="J15:J19"/>
    <mergeCell ref="C16:D16"/>
    <mergeCell ref="F16:G16"/>
    <mergeCell ref="A1:J1"/>
    <mergeCell ref="C9:E9"/>
    <mergeCell ref="F9:H9"/>
    <mergeCell ref="A10:A14"/>
    <mergeCell ref="B10:B14"/>
    <mergeCell ref="C10:D10"/>
    <mergeCell ref="F10:G10"/>
    <mergeCell ref="I10:I11"/>
    <mergeCell ref="J10:J14"/>
    <mergeCell ref="C11:D11"/>
    <mergeCell ref="F11:G11"/>
    <mergeCell ref="K10:K14"/>
    <mergeCell ref="K15:K19"/>
    <mergeCell ref="K20:K24"/>
    <mergeCell ref="K25:K29"/>
    <mergeCell ref="K30:K34"/>
  </mergeCells>
  <phoneticPr fontId="3"/>
  <dataValidations count="1">
    <dataValidation type="list" allowBlank="1" showInputMessage="1" showErrorMessage="1" sqref="K10:K34" xr:uid="{00000000-0002-0000-0000-000000000000}">
      <formula1>"有,無"</formula1>
    </dataValidation>
  </dataValidations>
  <pageMargins left="0.7" right="0.7" top="0.75" bottom="0.75" header="0.3" footer="0.3"/>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21"/>
  <sheetViews>
    <sheetView view="pageBreakPreview" zoomScale="60" zoomScaleNormal="100" workbookViewId="0">
      <selection activeCell="C12" sqref="C12"/>
    </sheetView>
  </sheetViews>
  <sheetFormatPr defaultRowHeight="18.75"/>
  <cols>
    <col min="1" max="1" width="2.75" customWidth="1"/>
    <col min="2" max="2" width="22.5" customWidth="1"/>
    <col min="3" max="3" width="18.625" customWidth="1"/>
    <col min="4" max="4" width="30.125" customWidth="1"/>
    <col min="5" max="5" width="45.375" customWidth="1"/>
    <col min="6" max="6" width="22.5" customWidth="1"/>
    <col min="7" max="7" width="21" customWidth="1"/>
  </cols>
  <sheetData>
    <row r="1" spans="1:25" ht="24">
      <c r="A1" s="463" t="s">
        <v>265</v>
      </c>
      <c r="B1" s="463"/>
      <c r="C1" s="463"/>
      <c r="D1" s="463"/>
      <c r="E1" s="463"/>
      <c r="F1" s="463"/>
      <c r="G1" s="463"/>
      <c r="H1" s="192"/>
      <c r="I1" s="192"/>
      <c r="J1" s="192"/>
      <c r="K1" s="192"/>
      <c r="L1" s="192"/>
      <c r="M1" s="192"/>
      <c r="N1" s="192"/>
      <c r="O1" s="192"/>
      <c r="P1" s="192"/>
      <c r="Q1" s="192"/>
      <c r="R1" s="192"/>
      <c r="S1" s="192"/>
      <c r="T1" s="192"/>
      <c r="U1" s="192"/>
      <c r="V1" s="192"/>
      <c r="W1" s="192"/>
      <c r="X1" s="192"/>
      <c r="Y1" s="192"/>
    </row>
    <row r="2" spans="1:25" ht="12" customHeight="1">
      <c r="A2" s="192"/>
      <c r="B2" s="192"/>
      <c r="C2" s="192"/>
      <c r="D2" s="192"/>
      <c r="E2" s="192"/>
      <c r="F2" s="192"/>
      <c r="G2" s="192"/>
      <c r="H2" s="192"/>
      <c r="I2" s="192"/>
      <c r="J2" s="192"/>
      <c r="K2" s="192"/>
      <c r="L2" s="192"/>
      <c r="M2" s="192"/>
      <c r="N2" s="192"/>
      <c r="O2" s="192"/>
      <c r="P2" s="192"/>
      <c r="Q2" s="192"/>
      <c r="R2" s="192"/>
      <c r="S2" s="192"/>
      <c r="T2" s="192"/>
      <c r="U2" s="192"/>
      <c r="V2" s="192"/>
      <c r="W2" s="192"/>
      <c r="X2" s="192"/>
      <c r="Y2" s="192"/>
    </row>
    <row r="3" spans="1:25" s="11" customFormat="1" ht="24">
      <c r="A3" s="11" t="s">
        <v>266</v>
      </c>
    </row>
    <row r="4" spans="1:25" ht="12.75" customHeight="1"/>
    <row r="5" spans="1:25" ht="59.25" customHeight="1">
      <c r="B5" s="265" t="s">
        <v>139</v>
      </c>
      <c r="C5" s="266" t="s">
        <v>241</v>
      </c>
      <c r="D5" s="267" t="s">
        <v>186</v>
      </c>
      <c r="E5" s="267" t="s">
        <v>187</v>
      </c>
      <c r="F5" s="267" t="s">
        <v>185</v>
      </c>
      <c r="G5" s="267" t="s">
        <v>188</v>
      </c>
    </row>
    <row r="6" spans="1:25" ht="28.5" customHeight="1">
      <c r="B6" s="193"/>
      <c r="C6" s="193"/>
      <c r="D6" s="193"/>
      <c r="E6" s="193"/>
      <c r="F6" s="193"/>
      <c r="G6" s="193"/>
    </row>
    <row r="7" spans="1:25" ht="28.5" customHeight="1">
      <c r="B7" s="193"/>
      <c r="C7" s="193"/>
      <c r="D7" s="193"/>
      <c r="E7" s="193"/>
      <c r="F7" s="193"/>
      <c r="G7" s="193"/>
    </row>
    <row r="8" spans="1:25" ht="28.5" customHeight="1">
      <c r="B8" s="193"/>
      <c r="C8" s="193"/>
      <c r="D8" s="193"/>
      <c r="E8" s="193"/>
      <c r="F8" s="193"/>
      <c r="G8" s="193"/>
    </row>
    <row r="9" spans="1:25" ht="28.5" customHeight="1">
      <c r="B9" s="193"/>
      <c r="C9" s="193"/>
      <c r="D9" s="193"/>
      <c r="E9" s="193"/>
      <c r="F9" s="193"/>
      <c r="G9" s="193"/>
    </row>
    <row r="10" spans="1:25" ht="28.5" customHeight="1">
      <c r="B10" s="193"/>
      <c r="C10" s="193"/>
      <c r="D10" s="193"/>
      <c r="E10" s="193"/>
      <c r="F10" s="193"/>
      <c r="G10" s="193"/>
    </row>
    <row r="11" spans="1:25" ht="28.5" customHeight="1">
      <c r="B11" s="193"/>
      <c r="C11" s="193"/>
      <c r="D11" s="193"/>
      <c r="E11" s="193"/>
      <c r="F11" s="193"/>
      <c r="G11" s="193"/>
    </row>
    <row r="12" spans="1:25" ht="28.5" customHeight="1">
      <c r="B12" s="193"/>
      <c r="C12" s="193"/>
      <c r="D12" s="193"/>
      <c r="E12" s="193"/>
      <c r="F12" s="193"/>
      <c r="G12" s="193"/>
    </row>
    <row r="13" spans="1:25" ht="28.5" customHeight="1">
      <c r="B13" s="193"/>
      <c r="C13" s="193"/>
      <c r="D13" s="193"/>
      <c r="E13" s="193"/>
      <c r="F13" s="193"/>
      <c r="G13" s="193"/>
    </row>
    <row r="14" spans="1:25" ht="28.5" customHeight="1">
      <c r="B14" s="193"/>
      <c r="C14" s="193"/>
      <c r="D14" s="193"/>
      <c r="E14" s="193"/>
      <c r="F14" s="193"/>
      <c r="G14" s="193"/>
    </row>
    <row r="15" spans="1:25" ht="28.5" customHeight="1">
      <c r="B15" s="193"/>
      <c r="C15" s="193"/>
      <c r="D15" s="193"/>
      <c r="E15" s="193"/>
      <c r="F15" s="193"/>
      <c r="G15" s="193"/>
    </row>
    <row r="16" spans="1:25" ht="28.5" customHeight="1">
      <c r="B16" s="193"/>
      <c r="C16" s="193"/>
      <c r="D16" s="193"/>
      <c r="E16" s="193"/>
      <c r="F16" s="193"/>
      <c r="G16" s="193"/>
    </row>
    <row r="17" spans="2:7" ht="28.5" customHeight="1">
      <c r="B17" s="193"/>
      <c r="C17" s="193"/>
      <c r="D17" s="193"/>
      <c r="E17" s="193"/>
      <c r="F17" s="193"/>
      <c r="G17" s="193"/>
    </row>
    <row r="18" spans="2:7" ht="28.5" customHeight="1">
      <c r="B18" s="193"/>
      <c r="C18" s="193"/>
      <c r="D18" s="193"/>
      <c r="E18" s="193"/>
      <c r="F18" s="193"/>
      <c r="G18" s="193"/>
    </row>
    <row r="19" spans="2:7" ht="28.5" customHeight="1">
      <c r="B19" s="193"/>
      <c r="C19" s="193"/>
      <c r="D19" s="193"/>
      <c r="E19" s="193"/>
      <c r="F19" s="193"/>
      <c r="G19" s="193"/>
    </row>
    <row r="20" spans="2:7" ht="28.5" customHeight="1">
      <c r="B20" s="193"/>
      <c r="C20" s="193"/>
      <c r="D20" s="193"/>
      <c r="E20" s="193"/>
      <c r="F20" s="193"/>
      <c r="G20" s="193"/>
    </row>
    <row r="21" spans="2:7" ht="28.5" customHeight="1">
      <c r="B21" s="193"/>
      <c r="C21" s="193"/>
      <c r="D21" s="193"/>
      <c r="E21" s="193"/>
      <c r="F21" s="193"/>
      <c r="G21" s="193"/>
    </row>
  </sheetData>
  <mergeCells count="1">
    <mergeCell ref="A1:G1"/>
  </mergeCells>
  <phoneticPr fontId="3"/>
  <pageMargins left="0.7" right="0.7" top="0.75" bottom="0.75" header="0.3" footer="0.3"/>
  <pageSetup paperSize="9" scale="74"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0"/>
  <sheetViews>
    <sheetView view="pageBreakPreview" zoomScale="87" zoomScaleNormal="100" zoomScaleSheetLayoutView="87" workbookViewId="0">
      <selection activeCell="H16" sqref="H16"/>
    </sheetView>
  </sheetViews>
  <sheetFormatPr defaultRowHeight="18.75"/>
  <cols>
    <col min="1" max="1" width="3.75" customWidth="1"/>
    <col min="2" max="2" width="14.5" customWidth="1"/>
    <col min="3" max="3" width="15.375" customWidth="1"/>
    <col min="4" max="4" width="22.375" customWidth="1"/>
    <col min="5" max="5" width="11.625" customWidth="1"/>
    <col min="6" max="6" width="15.375" customWidth="1"/>
    <col min="7" max="7" width="22.75" customWidth="1"/>
    <col min="8" max="8" width="11.625" customWidth="1"/>
    <col min="9" max="9" width="14.125" customWidth="1"/>
    <col min="10" max="10" width="12.75" customWidth="1"/>
    <col min="11" max="11" width="13" customWidth="1"/>
  </cols>
  <sheetData>
    <row r="1" spans="1:11" ht="21" customHeight="1">
      <c r="A1" s="313" t="s">
        <v>247</v>
      </c>
      <c r="B1" s="313"/>
      <c r="C1" s="313"/>
      <c r="D1" s="313"/>
      <c r="E1" s="313"/>
      <c r="F1" s="313"/>
      <c r="G1" s="313"/>
      <c r="H1" s="313"/>
      <c r="I1" s="313"/>
      <c r="J1" s="313"/>
    </row>
    <row r="2" spans="1:11" ht="14.25" customHeight="1">
      <c r="I2" s="1"/>
      <c r="J2" s="2"/>
    </row>
    <row r="3" spans="1:11">
      <c r="A3" t="s">
        <v>0</v>
      </c>
    </row>
    <row r="4" spans="1:11" ht="8.25" customHeight="1">
      <c r="I4" s="3"/>
    </row>
    <row r="5" spans="1:11">
      <c r="A5" t="s">
        <v>1</v>
      </c>
      <c r="I5" s="12"/>
    </row>
    <row r="6" spans="1:11">
      <c r="A6" t="s">
        <v>3</v>
      </c>
      <c r="I6" s="12"/>
      <c r="J6" s="12"/>
    </row>
    <row r="7" spans="1:11">
      <c r="A7" t="s">
        <v>4</v>
      </c>
      <c r="J7" s="12" t="s">
        <v>2</v>
      </c>
    </row>
    <row r="8" spans="1:11" ht="11.25" customHeight="1" thickBot="1"/>
    <row r="9" spans="1:11" ht="54.75" customHeight="1">
      <c r="A9" s="4" t="s">
        <v>5</v>
      </c>
      <c r="B9" s="5" t="s">
        <v>180</v>
      </c>
      <c r="C9" s="277" t="s">
        <v>6</v>
      </c>
      <c r="D9" s="278"/>
      <c r="E9" s="279"/>
      <c r="F9" s="277" t="s">
        <v>232</v>
      </c>
      <c r="G9" s="278"/>
      <c r="H9" s="279"/>
      <c r="I9" s="6" t="s">
        <v>7</v>
      </c>
      <c r="J9" s="7" t="s">
        <v>59</v>
      </c>
      <c r="K9" s="253" t="s">
        <v>230</v>
      </c>
    </row>
    <row r="10" spans="1:11" ht="21" customHeight="1">
      <c r="A10" s="280">
        <v>1</v>
      </c>
      <c r="B10" s="282" t="s">
        <v>37</v>
      </c>
      <c r="C10" s="314" t="s">
        <v>62</v>
      </c>
      <c r="D10" s="270"/>
      <c r="E10" s="68" t="s">
        <v>35</v>
      </c>
      <c r="F10" s="269" t="s">
        <v>233</v>
      </c>
      <c r="G10" s="270"/>
      <c r="H10" s="68" t="s">
        <v>35</v>
      </c>
      <c r="I10" s="310">
        <f>H11-E11</f>
        <v>0</v>
      </c>
      <c r="J10" s="271">
        <f>SUM(I10:I14)</f>
        <v>323000</v>
      </c>
      <c r="K10" s="308" t="s">
        <v>228</v>
      </c>
    </row>
    <row r="11" spans="1:11" ht="21" customHeight="1">
      <c r="A11" s="281"/>
      <c r="B11" s="283"/>
      <c r="C11" s="312" t="s">
        <v>65</v>
      </c>
      <c r="D11" s="275"/>
      <c r="E11" s="50">
        <v>960000</v>
      </c>
      <c r="F11" s="312" t="s">
        <v>268</v>
      </c>
      <c r="G11" s="275"/>
      <c r="H11" s="52">
        <v>960000</v>
      </c>
      <c r="I11" s="311"/>
      <c r="J11" s="272"/>
      <c r="K11" s="309"/>
    </row>
    <row r="12" spans="1:11" ht="21" customHeight="1">
      <c r="A12" s="281"/>
      <c r="B12" s="283"/>
      <c r="C12" s="55" t="s">
        <v>8</v>
      </c>
      <c r="D12" s="49"/>
      <c r="E12" s="49">
        <v>0</v>
      </c>
      <c r="F12" s="55" t="s">
        <v>8</v>
      </c>
      <c r="G12" s="51" t="s">
        <v>120</v>
      </c>
      <c r="H12" s="51">
        <v>200000</v>
      </c>
      <c r="I12" s="27">
        <f>H12-E12</f>
        <v>200000</v>
      </c>
      <c r="J12" s="272"/>
      <c r="K12" s="309"/>
    </row>
    <row r="13" spans="1:11" ht="21" customHeight="1">
      <c r="A13" s="281"/>
      <c r="B13" s="283"/>
      <c r="C13" s="56" t="s">
        <v>63</v>
      </c>
      <c r="D13" s="28" t="s">
        <v>36</v>
      </c>
      <c r="E13" s="29">
        <v>60000</v>
      </c>
      <c r="F13" s="56" t="s">
        <v>71</v>
      </c>
      <c r="G13" s="30" t="s">
        <v>40</v>
      </c>
      <c r="H13" s="26">
        <v>120000</v>
      </c>
      <c r="I13" s="27">
        <f>H13-E13</f>
        <v>60000</v>
      </c>
      <c r="J13" s="272"/>
      <c r="K13" s="309"/>
    </row>
    <row r="14" spans="1:11" ht="21" customHeight="1">
      <c r="A14" s="281"/>
      <c r="B14" s="283"/>
      <c r="C14" s="56" t="s">
        <v>38</v>
      </c>
      <c r="D14" s="31">
        <v>0</v>
      </c>
      <c r="E14" s="31">
        <v>0</v>
      </c>
      <c r="F14" s="56" t="s">
        <v>33</v>
      </c>
      <c r="G14" s="30">
        <v>63000</v>
      </c>
      <c r="H14" s="30">
        <v>63000</v>
      </c>
      <c r="I14" s="27">
        <f>H14-E14</f>
        <v>63000</v>
      </c>
      <c r="J14" s="273"/>
      <c r="K14" s="309"/>
    </row>
    <row r="15" spans="1:11" ht="21" customHeight="1">
      <c r="A15" s="280">
        <v>2</v>
      </c>
      <c r="B15" s="282" t="s">
        <v>42</v>
      </c>
      <c r="C15" s="314" t="s">
        <v>64</v>
      </c>
      <c r="D15" s="270"/>
      <c r="E15" s="68" t="s">
        <v>35</v>
      </c>
      <c r="F15" s="314" t="s">
        <v>70</v>
      </c>
      <c r="G15" s="270"/>
      <c r="H15" s="58" t="s">
        <v>35</v>
      </c>
      <c r="I15" s="310">
        <f>H16-E16</f>
        <v>1200000</v>
      </c>
      <c r="J15" s="271">
        <f>SUM(I15:I19)</f>
        <v>1612000</v>
      </c>
      <c r="K15" s="309" t="s">
        <v>229</v>
      </c>
    </row>
    <row r="16" spans="1:11" ht="21" customHeight="1">
      <c r="A16" s="281"/>
      <c r="B16" s="283"/>
      <c r="C16" s="312" t="s">
        <v>66</v>
      </c>
      <c r="D16" s="275"/>
      <c r="E16" s="50">
        <v>1200000</v>
      </c>
      <c r="F16" s="312" t="s">
        <v>72</v>
      </c>
      <c r="G16" s="275"/>
      <c r="H16" s="52">
        <v>2400000</v>
      </c>
      <c r="I16" s="311"/>
      <c r="J16" s="272"/>
      <c r="K16" s="309"/>
    </row>
    <row r="17" spans="1:11" ht="21" customHeight="1">
      <c r="A17" s="281"/>
      <c r="B17" s="283"/>
      <c r="C17" s="55" t="s">
        <v>8</v>
      </c>
      <c r="D17" s="49"/>
      <c r="E17" s="49">
        <v>0</v>
      </c>
      <c r="F17" s="55" t="s">
        <v>8</v>
      </c>
      <c r="G17" s="51" t="s">
        <v>120</v>
      </c>
      <c r="H17" s="51">
        <v>200000</v>
      </c>
      <c r="I17" s="27">
        <f>H17-E17</f>
        <v>200000</v>
      </c>
      <c r="J17" s="272"/>
      <c r="K17" s="309"/>
    </row>
    <row r="18" spans="1:11" ht="21" customHeight="1">
      <c r="A18" s="281"/>
      <c r="B18" s="283"/>
      <c r="C18" s="56" t="s">
        <v>63</v>
      </c>
      <c r="D18" s="28" t="s">
        <v>39</v>
      </c>
      <c r="E18" s="29">
        <v>84000</v>
      </c>
      <c r="F18" s="56" t="s">
        <v>71</v>
      </c>
      <c r="G18" s="30" t="s">
        <v>41</v>
      </c>
      <c r="H18" s="26">
        <v>156000</v>
      </c>
      <c r="I18" s="27">
        <f>H18-E18</f>
        <v>72000</v>
      </c>
      <c r="J18" s="272"/>
      <c r="K18" s="309"/>
    </row>
    <row r="19" spans="1:11" ht="21" customHeight="1">
      <c r="A19" s="286"/>
      <c r="B19" s="283"/>
      <c r="C19" s="56" t="s">
        <v>38</v>
      </c>
      <c r="D19" s="31">
        <v>0</v>
      </c>
      <c r="E19" s="31">
        <v>0</v>
      </c>
      <c r="F19" s="56" t="s">
        <v>33</v>
      </c>
      <c r="G19" s="30">
        <v>140000</v>
      </c>
      <c r="H19" s="30">
        <v>140000</v>
      </c>
      <c r="I19" s="27">
        <f>H19-E19</f>
        <v>140000</v>
      </c>
      <c r="J19" s="273"/>
      <c r="K19" s="309"/>
    </row>
    <row r="20" spans="1:11" ht="21" customHeight="1">
      <c r="A20" s="280">
        <v>3</v>
      </c>
      <c r="B20" s="282" t="s">
        <v>47</v>
      </c>
      <c r="C20" s="269" t="s">
        <v>67</v>
      </c>
      <c r="D20" s="270"/>
      <c r="E20" s="57" t="s">
        <v>35</v>
      </c>
      <c r="F20" s="317" t="s">
        <v>58</v>
      </c>
      <c r="G20" s="318"/>
      <c r="H20" s="58" t="s">
        <v>35</v>
      </c>
      <c r="I20" s="310">
        <f>H21-E21</f>
        <v>500000</v>
      </c>
      <c r="J20" s="271">
        <f>SUM(I20:I24)</f>
        <v>876000</v>
      </c>
      <c r="K20" s="309" t="s">
        <v>229</v>
      </c>
    </row>
    <row r="21" spans="1:11" ht="21" customHeight="1">
      <c r="A21" s="281"/>
      <c r="B21" s="283"/>
      <c r="C21" s="274" t="s">
        <v>68</v>
      </c>
      <c r="D21" s="275"/>
      <c r="E21" s="66">
        <v>2000000</v>
      </c>
      <c r="F21" s="274" t="s">
        <v>68</v>
      </c>
      <c r="G21" s="275"/>
      <c r="H21" s="52">
        <v>2500000</v>
      </c>
      <c r="I21" s="311"/>
      <c r="J21" s="272"/>
      <c r="K21" s="309"/>
    </row>
    <row r="22" spans="1:11" ht="21" customHeight="1">
      <c r="A22" s="281"/>
      <c r="B22" s="283"/>
      <c r="C22" s="59" t="s">
        <v>8</v>
      </c>
      <c r="D22" s="32" t="s">
        <v>121</v>
      </c>
      <c r="E22" s="62">
        <v>100000</v>
      </c>
      <c r="F22" s="55" t="s">
        <v>8</v>
      </c>
      <c r="G22" s="51" t="s">
        <v>120</v>
      </c>
      <c r="H22" s="51">
        <v>200000</v>
      </c>
      <c r="I22" s="27">
        <f>H22-E22</f>
        <v>100000</v>
      </c>
      <c r="J22" s="272"/>
      <c r="K22" s="309"/>
    </row>
    <row r="23" spans="1:11" ht="21" customHeight="1">
      <c r="A23" s="281"/>
      <c r="B23" s="283"/>
      <c r="C23" s="56" t="s">
        <v>43</v>
      </c>
      <c r="D23" s="28"/>
      <c r="E23" s="29">
        <v>0</v>
      </c>
      <c r="F23" s="56" t="s">
        <v>71</v>
      </c>
      <c r="G23" s="30" t="s">
        <v>44</v>
      </c>
      <c r="H23" s="26">
        <v>120000</v>
      </c>
      <c r="I23" s="27">
        <f>H23-E23</f>
        <v>120000</v>
      </c>
      <c r="J23" s="272"/>
      <c r="K23" s="309"/>
    </row>
    <row r="24" spans="1:11" ht="21" customHeight="1">
      <c r="A24" s="286"/>
      <c r="B24" s="283"/>
      <c r="C24" s="56" t="s">
        <v>38</v>
      </c>
      <c r="D24" s="31">
        <v>0</v>
      </c>
      <c r="E24" s="31">
        <v>0</v>
      </c>
      <c r="F24" s="56" t="s">
        <v>33</v>
      </c>
      <c r="G24" s="30">
        <v>156000</v>
      </c>
      <c r="H24" s="30">
        <v>156000</v>
      </c>
      <c r="I24" s="27">
        <f>H24-E24</f>
        <v>156000</v>
      </c>
      <c r="J24" s="273"/>
      <c r="K24" s="309"/>
    </row>
    <row r="25" spans="1:11" ht="21" customHeight="1">
      <c r="A25" s="280">
        <v>4</v>
      </c>
      <c r="B25" s="280"/>
      <c r="C25" s="269" t="s">
        <v>69</v>
      </c>
      <c r="D25" s="270"/>
      <c r="E25" s="70" t="s">
        <v>35</v>
      </c>
      <c r="F25" s="269" t="s">
        <v>69</v>
      </c>
      <c r="G25" s="270"/>
      <c r="H25" s="69" t="s">
        <v>35</v>
      </c>
      <c r="I25" s="290">
        <f>H26-E26</f>
        <v>0</v>
      </c>
      <c r="J25" s="292">
        <f>I25</f>
        <v>0</v>
      </c>
      <c r="K25" s="268"/>
    </row>
    <row r="26" spans="1:11" ht="21" customHeight="1">
      <c r="A26" s="281"/>
      <c r="B26" s="281"/>
      <c r="C26" s="274" t="s">
        <v>68</v>
      </c>
      <c r="D26" s="275"/>
      <c r="E26" s="67"/>
      <c r="F26" s="274" t="s">
        <v>68</v>
      </c>
      <c r="G26" s="275"/>
      <c r="H26" s="25"/>
      <c r="I26" s="291"/>
      <c r="J26" s="323"/>
      <c r="K26" s="268"/>
    </row>
    <row r="27" spans="1:11" ht="21" customHeight="1">
      <c r="A27" s="281"/>
      <c r="B27" s="281"/>
      <c r="C27" s="59" t="s">
        <v>8</v>
      </c>
      <c r="D27" s="32"/>
      <c r="E27" s="63"/>
      <c r="F27" s="55" t="s">
        <v>8</v>
      </c>
      <c r="G27" s="64"/>
      <c r="H27" s="65"/>
      <c r="I27" s="23">
        <f>H27-E27</f>
        <v>0</v>
      </c>
      <c r="J27" s="24">
        <f>I27</f>
        <v>0</v>
      </c>
      <c r="K27" s="268"/>
    </row>
    <row r="28" spans="1:11" ht="21" customHeight="1">
      <c r="A28" s="281"/>
      <c r="B28" s="281"/>
      <c r="C28" s="56" t="s">
        <v>43</v>
      </c>
      <c r="D28" s="28"/>
      <c r="E28" s="21"/>
      <c r="F28" s="56" t="s">
        <v>43</v>
      </c>
      <c r="G28" s="28"/>
      <c r="H28" s="22"/>
      <c r="I28" s="23">
        <f>H28-E28</f>
        <v>0</v>
      </c>
      <c r="J28" s="24">
        <f>I28</f>
        <v>0</v>
      </c>
      <c r="K28" s="268"/>
    </row>
    <row r="29" spans="1:11" ht="21" customHeight="1">
      <c r="A29" s="286"/>
      <c r="B29" s="286"/>
      <c r="C29" s="56" t="s">
        <v>38</v>
      </c>
      <c r="D29" s="31"/>
      <c r="E29" s="9"/>
      <c r="F29" s="56" t="s">
        <v>38</v>
      </c>
      <c r="G29" s="31"/>
      <c r="H29" s="25"/>
      <c r="I29" s="23">
        <f>H29-E29</f>
        <v>0</v>
      </c>
      <c r="J29" s="10">
        <f>I29</f>
        <v>0</v>
      </c>
      <c r="K29" s="268"/>
    </row>
    <row r="30" spans="1:11" ht="21" customHeight="1">
      <c r="A30" s="280">
        <v>5</v>
      </c>
      <c r="B30" s="280"/>
      <c r="C30" s="269" t="s">
        <v>69</v>
      </c>
      <c r="D30" s="270"/>
      <c r="E30" s="70" t="s">
        <v>35</v>
      </c>
      <c r="F30" s="269" t="s">
        <v>69</v>
      </c>
      <c r="G30" s="270"/>
      <c r="H30" s="69" t="s">
        <v>35</v>
      </c>
      <c r="I30" s="290">
        <f>H31-E31</f>
        <v>0</v>
      </c>
      <c r="J30" s="292">
        <f>I30</f>
        <v>0</v>
      </c>
      <c r="K30" s="268"/>
    </row>
    <row r="31" spans="1:11" ht="21" customHeight="1">
      <c r="A31" s="281"/>
      <c r="B31" s="281"/>
      <c r="C31" s="274" t="s">
        <v>68</v>
      </c>
      <c r="D31" s="275"/>
      <c r="E31" s="67"/>
      <c r="F31" s="274" t="s">
        <v>68</v>
      </c>
      <c r="G31" s="275"/>
      <c r="H31" s="25"/>
      <c r="I31" s="291"/>
      <c r="J31" s="323"/>
      <c r="K31" s="268"/>
    </row>
    <row r="32" spans="1:11" ht="21" customHeight="1">
      <c r="A32" s="281"/>
      <c r="B32" s="281"/>
      <c r="C32" s="59" t="s">
        <v>8</v>
      </c>
      <c r="D32" s="32"/>
      <c r="E32" s="63"/>
      <c r="F32" s="55" t="s">
        <v>8</v>
      </c>
      <c r="G32" s="64"/>
      <c r="H32" s="65"/>
      <c r="I32" s="23">
        <f>H32-E32</f>
        <v>0</v>
      </c>
      <c r="J32" s="24">
        <f>I32</f>
        <v>0</v>
      </c>
      <c r="K32" s="268"/>
    </row>
    <row r="33" spans="1:11" ht="21" customHeight="1">
      <c r="A33" s="281"/>
      <c r="B33" s="281"/>
      <c r="C33" s="56" t="s">
        <v>43</v>
      </c>
      <c r="D33" s="28"/>
      <c r="E33" s="21"/>
      <c r="F33" s="56" t="s">
        <v>43</v>
      </c>
      <c r="G33" s="28"/>
      <c r="H33" s="22"/>
      <c r="I33" s="23">
        <f>H33-E33</f>
        <v>0</v>
      </c>
      <c r="J33" s="24">
        <f>I33</f>
        <v>0</v>
      </c>
      <c r="K33" s="268"/>
    </row>
    <row r="34" spans="1:11" ht="21" customHeight="1" thickBot="1">
      <c r="A34" s="286"/>
      <c r="B34" s="286"/>
      <c r="C34" s="60" t="s">
        <v>38</v>
      </c>
      <c r="D34" s="61"/>
      <c r="E34" s="9"/>
      <c r="F34" s="60" t="s">
        <v>38</v>
      </c>
      <c r="G34" s="61"/>
      <c r="H34" s="25"/>
      <c r="I34" s="23">
        <f>H34-E34</f>
        <v>0</v>
      </c>
      <c r="J34" s="8">
        <f>I34</f>
        <v>0</v>
      </c>
      <c r="K34" s="268"/>
    </row>
    <row r="35" spans="1:11" ht="19.5" thickBot="1">
      <c r="I35" s="53" t="s">
        <v>60</v>
      </c>
      <c r="J35" s="76">
        <f>SUM(J10:J34)</f>
        <v>2811000</v>
      </c>
    </row>
    <row r="37" spans="1:11" ht="24">
      <c r="A37" s="302" t="s">
        <v>61</v>
      </c>
      <c r="B37" s="302"/>
      <c r="C37" s="302"/>
      <c r="D37" s="319">
        <v>1829000</v>
      </c>
      <c r="E37" s="320"/>
      <c r="F37" s="320"/>
      <c r="G37" s="11" t="s">
        <v>9</v>
      </c>
      <c r="H37" s="321" t="s">
        <v>249</v>
      </c>
      <c r="I37" s="321"/>
      <c r="J37" s="321"/>
    </row>
    <row r="38" spans="1:11">
      <c r="B38" s="322" t="s">
        <v>248</v>
      </c>
      <c r="C38" s="322"/>
      <c r="D38" s="322"/>
      <c r="E38" s="322"/>
    </row>
    <row r="40" spans="1:11">
      <c r="A40" s="14" t="s">
        <v>10</v>
      </c>
      <c r="B40" s="14"/>
      <c r="C40" s="14"/>
      <c r="D40" s="14"/>
      <c r="E40" s="14"/>
      <c r="F40" s="14"/>
      <c r="G40" s="14"/>
      <c r="H40" s="14"/>
      <c r="I40" s="14"/>
    </row>
    <row r="41" spans="1:11">
      <c r="A41" s="14" t="s">
        <v>11</v>
      </c>
      <c r="B41" s="14"/>
      <c r="C41" s="14"/>
      <c r="D41" s="14"/>
      <c r="E41" s="14"/>
      <c r="F41" s="14"/>
      <c r="G41" s="14"/>
      <c r="H41" s="14"/>
      <c r="I41" s="14"/>
    </row>
    <row r="42" spans="1:11">
      <c r="A42" s="3" t="s">
        <v>34</v>
      </c>
      <c r="B42" s="3"/>
      <c r="C42" s="3"/>
      <c r="D42" s="14"/>
      <c r="E42" s="14"/>
      <c r="F42" s="14"/>
      <c r="G42" s="14"/>
      <c r="H42" s="14"/>
      <c r="I42" s="14"/>
    </row>
    <row r="43" spans="1:11">
      <c r="A43" s="14" t="s">
        <v>12</v>
      </c>
      <c r="B43" s="14"/>
      <c r="C43" s="14"/>
      <c r="D43" s="14"/>
      <c r="E43" s="14"/>
      <c r="F43" s="14"/>
      <c r="G43" s="14"/>
      <c r="H43" s="14"/>
    </row>
    <row r="44" spans="1:11">
      <c r="A44" s="3" t="s">
        <v>13</v>
      </c>
      <c r="B44" s="14"/>
      <c r="C44" s="14"/>
      <c r="D44" s="14"/>
      <c r="E44" s="14"/>
      <c r="F44" s="14"/>
      <c r="G44" s="14"/>
      <c r="H44" s="14"/>
    </row>
    <row r="45" spans="1:11" s="200" customFormat="1" ht="18">
      <c r="A45" s="200" t="s">
        <v>194</v>
      </c>
    </row>
    <row r="46" spans="1:11" s="202" customFormat="1">
      <c r="A46" s="201" t="s">
        <v>195</v>
      </c>
    </row>
    <row r="47" spans="1:11">
      <c r="A47" s="14"/>
    </row>
    <row r="48" spans="1:11">
      <c r="B48" s="3" t="s">
        <v>14</v>
      </c>
      <c r="C48" s="3"/>
    </row>
    <row r="49" spans="2:10" ht="24">
      <c r="B49" t="s">
        <v>15</v>
      </c>
      <c r="C49" s="33">
        <v>0.5</v>
      </c>
      <c r="D49" s="34" t="s">
        <v>17</v>
      </c>
      <c r="E49" s="46">
        <v>0.79166666666666663</v>
      </c>
      <c r="F49" s="35" t="s">
        <v>45</v>
      </c>
      <c r="G49" s="36" t="s">
        <v>19</v>
      </c>
      <c r="H49" s="315" t="s">
        <v>73</v>
      </c>
      <c r="I49" s="316"/>
      <c r="J49" s="316"/>
    </row>
    <row r="50" spans="2:10" ht="24">
      <c r="B50" s="16" t="s">
        <v>21</v>
      </c>
      <c r="C50" s="46">
        <v>0.33333333333333331</v>
      </c>
      <c r="D50" s="35" t="s">
        <v>17</v>
      </c>
      <c r="E50" s="46">
        <v>0.75</v>
      </c>
      <c r="F50" s="35" t="s">
        <v>46</v>
      </c>
      <c r="G50" s="36" t="s">
        <v>19</v>
      </c>
      <c r="H50" s="315" t="s">
        <v>73</v>
      </c>
      <c r="I50" s="316"/>
      <c r="J50" s="316"/>
    </row>
    <row r="51" spans="2:10">
      <c r="B51" s="295" t="s">
        <v>22</v>
      </c>
      <c r="C51" s="295"/>
      <c r="D51" s="47">
        <v>297</v>
      </c>
      <c r="E51" t="s">
        <v>24</v>
      </c>
    </row>
    <row r="53" spans="2:10">
      <c r="B53" s="3" t="s">
        <v>25</v>
      </c>
      <c r="C53" s="3"/>
    </row>
    <row r="54" spans="2:10" ht="28.5" customHeight="1">
      <c r="B54" s="18" t="s">
        <v>26</v>
      </c>
      <c r="C54" s="19" t="s">
        <v>27</v>
      </c>
      <c r="D54" s="277" t="s">
        <v>28</v>
      </c>
      <c r="E54" s="278"/>
      <c r="F54" s="279"/>
      <c r="G54" s="48" t="s">
        <v>30</v>
      </c>
      <c r="H54" s="20" t="s">
        <v>29</v>
      </c>
      <c r="I54" s="5" t="s">
        <v>31</v>
      </c>
    </row>
    <row r="55" spans="2:10" ht="28.5" customHeight="1">
      <c r="B55" s="39" t="s">
        <v>49</v>
      </c>
      <c r="C55" s="38" t="s">
        <v>37</v>
      </c>
      <c r="D55" s="296" t="s">
        <v>50</v>
      </c>
      <c r="E55" s="297"/>
      <c r="F55" s="298"/>
      <c r="G55" s="39" t="s">
        <v>55</v>
      </c>
      <c r="H55" s="37" t="s">
        <v>52</v>
      </c>
      <c r="I55" s="39">
        <v>297</v>
      </c>
    </row>
    <row r="56" spans="2:10" ht="28.5" customHeight="1">
      <c r="B56" s="42" t="s">
        <v>49</v>
      </c>
      <c r="C56" s="41" t="s">
        <v>42</v>
      </c>
      <c r="D56" s="299" t="s">
        <v>51</v>
      </c>
      <c r="E56" s="300"/>
      <c r="F56" s="301"/>
      <c r="G56" s="42" t="s">
        <v>55</v>
      </c>
      <c r="H56" s="40" t="s">
        <v>53</v>
      </c>
      <c r="I56" s="42">
        <v>297</v>
      </c>
    </row>
    <row r="57" spans="2:10" ht="28.5" customHeight="1">
      <c r="B57" s="42"/>
      <c r="C57" s="41" t="s">
        <v>47</v>
      </c>
      <c r="D57" s="299"/>
      <c r="E57" s="300"/>
      <c r="F57" s="301"/>
      <c r="G57" s="42" t="s">
        <v>55</v>
      </c>
      <c r="H57" s="40" t="s">
        <v>53</v>
      </c>
      <c r="I57" s="42">
        <v>297</v>
      </c>
    </row>
    <row r="58" spans="2:10" ht="28.5" customHeight="1">
      <c r="B58" s="42"/>
      <c r="C58" s="41" t="s">
        <v>48</v>
      </c>
      <c r="D58" s="299"/>
      <c r="E58" s="300"/>
      <c r="F58" s="301"/>
      <c r="G58" s="42" t="s">
        <v>56</v>
      </c>
      <c r="H58" s="40" t="s">
        <v>54</v>
      </c>
      <c r="I58" s="42" t="s">
        <v>57</v>
      </c>
    </row>
    <row r="59" spans="2:10" ht="28.5" customHeight="1">
      <c r="B59" s="45"/>
      <c r="C59" s="44"/>
      <c r="D59" s="305"/>
      <c r="E59" s="306"/>
      <c r="F59" s="307"/>
      <c r="G59" s="45"/>
      <c r="H59" s="43"/>
      <c r="I59" s="45"/>
    </row>
    <row r="60" spans="2:10">
      <c r="B60" t="s">
        <v>32</v>
      </c>
    </row>
  </sheetData>
  <mergeCells count="61">
    <mergeCell ref="H50:J50"/>
    <mergeCell ref="H37:J37"/>
    <mergeCell ref="F9:H9"/>
    <mergeCell ref="B38:E38"/>
    <mergeCell ref="J10:J14"/>
    <mergeCell ref="J15:J19"/>
    <mergeCell ref="J20:J24"/>
    <mergeCell ref="C30:D30"/>
    <mergeCell ref="F30:G30"/>
    <mergeCell ref="I30:I31"/>
    <mergeCell ref="J30:J31"/>
    <mergeCell ref="C31:D31"/>
    <mergeCell ref="F31:G31"/>
    <mergeCell ref="C25:D25"/>
    <mergeCell ref="I25:I26"/>
    <mergeCell ref="J25:J26"/>
    <mergeCell ref="H49:J49"/>
    <mergeCell ref="F11:G11"/>
    <mergeCell ref="I10:I11"/>
    <mergeCell ref="C20:D20"/>
    <mergeCell ref="F20:G20"/>
    <mergeCell ref="I20:I21"/>
    <mergeCell ref="C21:D21"/>
    <mergeCell ref="F21:G21"/>
    <mergeCell ref="A37:C37"/>
    <mergeCell ref="D37:F37"/>
    <mergeCell ref="B30:B34"/>
    <mergeCell ref="A30:A34"/>
    <mergeCell ref="A20:A24"/>
    <mergeCell ref="B20:B24"/>
    <mergeCell ref="F25:G25"/>
    <mergeCell ref="A15:A19"/>
    <mergeCell ref="D58:F58"/>
    <mergeCell ref="D59:F59"/>
    <mergeCell ref="D56:F56"/>
    <mergeCell ref="D57:F57"/>
    <mergeCell ref="B51:C51"/>
    <mergeCell ref="D54:F54"/>
    <mergeCell ref="D55:F55"/>
    <mergeCell ref="B25:B29"/>
    <mergeCell ref="A25:A29"/>
    <mergeCell ref="C15:D15"/>
    <mergeCell ref="F15:G15"/>
    <mergeCell ref="C26:D26"/>
    <mergeCell ref="F26:G26"/>
    <mergeCell ref="I15:I16"/>
    <mergeCell ref="C16:D16"/>
    <mergeCell ref="F16:G16"/>
    <mergeCell ref="F10:G10"/>
    <mergeCell ref="A1:J1"/>
    <mergeCell ref="A10:A14"/>
    <mergeCell ref="B10:B14"/>
    <mergeCell ref="C10:D10"/>
    <mergeCell ref="C11:D11"/>
    <mergeCell ref="C9:E9"/>
    <mergeCell ref="B15:B19"/>
    <mergeCell ref="K10:K14"/>
    <mergeCell ref="K15:K19"/>
    <mergeCell ref="K20:K24"/>
    <mergeCell ref="K25:K29"/>
    <mergeCell ref="K30:K34"/>
  </mergeCells>
  <phoneticPr fontId="3"/>
  <dataValidations count="1">
    <dataValidation type="list" allowBlank="1" showInputMessage="1" showErrorMessage="1" sqref="K10:K34" xr:uid="{00000000-0002-0000-0100-000000000000}">
      <formula1>"有,無"</formula1>
    </dataValidation>
  </dataValidations>
  <pageMargins left="0.7" right="0.7" top="0.75" bottom="0.75" header="0.3" footer="0.3"/>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871"/>
  <sheetViews>
    <sheetView view="pageBreakPreview" zoomScaleNormal="100" zoomScaleSheetLayoutView="100" workbookViewId="0">
      <selection activeCell="AR26" sqref="AR26"/>
    </sheetView>
  </sheetViews>
  <sheetFormatPr defaultRowHeight="13.5"/>
  <cols>
    <col min="1" max="485" width="2.625" style="134" customWidth="1"/>
    <col min="486" max="16384" width="9" style="134"/>
  </cols>
  <sheetData>
    <row r="1" spans="2:43" ht="18" customHeight="1">
      <c r="B1" s="133" t="s">
        <v>192</v>
      </c>
    </row>
    <row r="2" spans="2:43" ht="18" customHeight="1"/>
    <row r="3" spans="2:43" ht="18" customHeight="1">
      <c r="B3" s="373" t="s">
        <v>181</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row>
    <row r="4" spans="2:43" ht="18" customHeight="1"/>
    <row r="5" spans="2:43">
      <c r="U5" s="136"/>
      <c r="V5" s="137"/>
      <c r="W5" s="137"/>
      <c r="X5" s="137"/>
      <c r="Y5" s="137"/>
      <c r="Z5" s="137"/>
      <c r="AA5" s="137"/>
      <c r="AB5" s="137"/>
      <c r="AC5" s="137"/>
      <c r="AD5" s="137"/>
      <c r="AE5" s="137"/>
      <c r="AF5" s="137"/>
      <c r="AG5" s="137"/>
      <c r="AH5" s="137"/>
    </row>
    <row r="6" spans="2:43" ht="18" customHeight="1">
      <c r="T6" s="135" t="s">
        <v>122</v>
      </c>
      <c r="U6" s="136" t="s">
        <v>16</v>
      </c>
      <c r="V6" s="374"/>
      <c r="W6" s="374"/>
      <c r="X6" s="374"/>
      <c r="Y6" s="374"/>
      <c r="Z6" s="374"/>
      <c r="AA6" s="374"/>
      <c r="AB6" s="374"/>
      <c r="AC6" s="374"/>
      <c r="AD6" s="374"/>
      <c r="AE6" s="374"/>
      <c r="AF6" s="374"/>
      <c r="AG6" s="374"/>
      <c r="AH6" s="374"/>
    </row>
    <row r="7" spans="2:43" ht="18" customHeight="1"/>
    <row r="8" spans="2:43" ht="18" customHeight="1" thickBot="1">
      <c r="B8" s="133" t="s">
        <v>123</v>
      </c>
    </row>
    <row r="9" spans="2:43" ht="18" customHeight="1">
      <c r="B9" s="375" t="s">
        <v>124</v>
      </c>
      <c r="C9" s="369"/>
      <c r="D9" s="369"/>
      <c r="E9" s="369"/>
      <c r="F9" s="369"/>
      <c r="G9" s="369"/>
      <c r="H9" s="369"/>
      <c r="I9" s="369"/>
      <c r="J9" s="369"/>
      <c r="K9" s="369"/>
      <c r="L9" s="369"/>
      <c r="M9" s="369"/>
      <c r="N9" s="369"/>
      <c r="O9" s="369"/>
      <c r="P9" s="369"/>
      <c r="Q9" s="370"/>
      <c r="R9" s="376" t="s">
        <v>125</v>
      </c>
      <c r="S9" s="377"/>
      <c r="T9" s="138">
        <v>7</v>
      </c>
      <c r="U9" s="138" t="s">
        <v>126</v>
      </c>
      <c r="V9" s="378">
        <v>4</v>
      </c>
      <c r="W9" s="378"/>
      <c r="X9" s="138" t="s">
        <v>127</v>
      </c>
      <c r="Y9" s="377" t="s">
        <v>17</v>
      </c>
      <c r="Z9" s="377"/>
      <c r="AA9" s="377" t="s">
        <v>125</v>
      </c>
      <c r="AB9" s="377"/>
      <c r="AC9" s="138">
        <v>8</v>
      </c>
      <c r="AD9" s="138" t="s">
        <v>126</v>
      </c>
      <c r="AE9" s="378">
        <v>3</v>
      </c>
      <c r="AF9" s="378"/>
      <c r="AG9" s="139" t="s">
        <v>127</v>
      </c>
    </row>
    <row r="10" spans="2:43" ht="18" customHeight="1" thickBot="1">
      <c r="B10" s="361" t="s">
        <v>250</v>
      </c>
      <c r="C10" s="362"/>
      <c r="D10" s="362"/>
      <c r="E10" s="362"/>
      <c r="F10" s="362"/>
      <c r="G10" s="362"/>
      <c r="H10" s="362"/>
      <c r="I10" s="362"/>
      <c r="J10" s="362"/>
      <c r="K10" s="362"/>
      <c r="L10" s="362"/>
      <c r="M10" s="362"/>
      <c r="N10" s="362"/>
      <c r="O10" s="362"/>
      <c r="P10" s="362"/>
      <c r="Q10" s="363"/>
      <c r="R10" s="364"/>
      <c r="S10" s="365"/>
      <c r="T10" s="365"/>
      <c r="U10" s="365"/>
      <c r="V10" s="365"/>
      <c r="W10" s="365"/>
      <c r="X10" s="365"/>
      <c r="Y10" s="365"/>
      <c r="Z10" s="365"/>
      <c r="AA10" s="365"/>
      <c r="AB10" s="365"/>
      <c r="AC10" s="365"/>
      <c r="AD10" s="365"/>
      <c r="AE10" s="366" t="s">
        <v>9</v>
      </c>
      <c r="AF10" s="366"/>
      <c r="AG10" s="367"/>
    </row>
    <row r="11" spans="2:43" ht="18" customHeight="1"/>
    <row r="12" spans="2:43" ht="18" customHeight="1" thickBot="1">
      <c r="B12" s="133" t="s">
        <v>128</v>
      </c>
    </row>
    <row r="13" spans="2:43" ht="18" customHeight="1" thickBot="1">
      <c r="B13" s="368" t="s">
        <v>251</v>
      </c>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70"/>
      <c r="AM13" s="134" t="s">
        <v>129</v>
      </c>
    </row>
    <row r="14" spans="2:43" ht="18" customHeight="1" thickBot="1">
      <c r="B14" s="140"/>
      <c r="C14" s="340" t="s">
        <v>235</v>
      </c>
      <c r="D14" s="341"/>
      <c r="E14" s="341"/>
      <c r="F14" s="341"/>
      <c r="G14" s="341"/>
      <c r="H14" s="341"/>
      <c r="I14" s="341"/>
      <c r="J14" s="341"/>
      <c r="K14" s="341"/>
      <c r="L14" s="341"/>
      <c r="M14" s="341"/>
      <c r="N14" s="341"/>
      <c r="O14" s="341"/>
      <c r="P14" s="341"/>
      <c r="Q14" s="342"/>
      <c r="R14" s="371">
        <f>'③－2処遇改善（月額9,000円相当分）別紙様式2別添１'!H19</f>
        <v>0</v>
      </c>
      <c r="S14" s="372"/>
      <c r="T14" s="372"/>
      <c r="U14" s="372"/>
      <c r="V14" s="372"/>
      <c r="W14" s="372"/>
      <c r="X14" s="372"/>
      <c r="Y14" s="372"/>
      <c r="Z14" s="372"/>
      <c r="AA14" s="372"/>
      <c r="AB14" s="372"/>
      <c r="AC14" s="372"/>
      <c r="AD14" s="372"/>
      <c r="AE14" s="341" t="s">
        <v>9</v>
      </c>
      <c r="AF14" s="341"/>
      <c r="AG14" s="342"/>
      <c r="AM14" s="334" t="str">
        <f>IF(R16&gt;=2/3,"○","×")</f>
        <v>○</v>
      </c>
      <c r="AN14" s="335"/>
      <c r="AO14" s="335"/>
      <c r="AP14" s="336"/>
      <c r="AQ14" s="134" t="s">
        <v>130</v>
      </c>
    </row>
    <row r="15" spans="2:43" ht="18" customHeight="1">
      <c r="B15" s="141"/>
      <c r="C15" s="142"/>
      <c r="D15" s="337" t="s">
        <v>236</v>
      </c>
      <c r="E15" s="338"/>
      <c r="F15" s="338"/>
      <c r="G15" s="338"/>
      <c r="H15" s="338"/>
      <c r="I15" s="338"/>
      <c r="J15" s="338"/>
      <c r="K15" s="338"/>
      <c r="L15" s="338"/>
      <c r="M15" s="338"/>
      <c r="N15" s="338"/>
      <c r="O15" s="338"/>
      <c r="P15" s="338"/>
      <c r="Q15" s="339"/>
      <c r="R15" s="343">
        <f>'③－2処遇改善（月額9,000円相当分）別紙様式2別添１'!I19</f>
        <v>0</v>
      </c>
      <c r="S15" s="344"/>
      <c r="T15" s="344"/>
      <c r="U15" s="344"/>
      <c r="V15" s="344"/>
      <c r="W15" s="344"/>
      <c r="X15" s="344"/>
      <c r="Y15" s="344"/>
      <c r="Z15" s="344"/>
      <c r="AA15" s="344"/>
      <c r="AB15" s="344"/>
      <c r="AC15" s="344"/>
      <c r="AD15" s="344"/>
      <c r="AE15" s="143" t="s">
        <v>9</v>
      </c>
      <c r="AF15" s="143"/>
      <c r="AG15" s="144"/>
    </row>
    <row r="16" spans="2:43" ht="18" customHeight="1" thickBot="1">
      <c r="B16" s="141"/>
      <c r="C16" s="142"/>
      <c r="D16" s="340"/>
      <c r="E16" s="341"/>
      <c r="F16" s="341"/>
      <c r="G16" s="341"/>
      <c r="H16" s="341"/>
      <c r="I16" s="341"/>
      <c r="J16" s="341"/>
      <c r="K16" s="341"/>
      <c r="L16" s="341"/>
      <c r="M16" s="341"/>
      <c r="N16" s="341"/>
      <c r="O16" s="341"/>
      <c r="P16" s="341"/>
      <c r="Q16" s="342"/>
      <c r="R16" s="345" t="str">
        <f>IFERROR(R15/R14,"")</f>
        <v/>
      </c>
      <c r="S16" s="346"/>
      <c r="T16" s="346"/>
      <c r="U16" s="346"/>
      <c r="V16" s="346"/>
      <c r="W16" s="346"/>
      <c r="X16" s="346"/>
      <c r="Y16" s="346"/>
      <c r="Z16" s="346"/>
      <c r="AA16" s="346"/>
      <c r="AB16" s="346"/>
      <c r="AC16" s="346"/>
      <c r="AD16" s="346"/>
      <c r="AE16" s="145"/>
      <c r="AF16" s="145"/>
      <c r="AG16" s="146"/>
      <c r="AM16" s="134" t="s">
        <v>132</v>
      </c>
    </row>
    <row r="17" spans="2:58" ht="18" customHeight="1" thickBot="1">
      <c r="B17" s="141"/>
      <c r="C17" s="337" t="s">
        <v>133</v>
      </c>
      <c r="D17" s="347"/>
      <c r="E17" s="347"/>
      <c r="F17" s="347"/>
      <c r="G17" s="347"/>
      <c r="H17" s="347"/>
      <c r="I17" s="347"/>
      <c r="J17" s="347"/>
      <c r="K17" s="347"/>
      <c r="L17" s="347"/>
      <c r="M17" s="347"/>
      <c r="N17" s="347"/>
      <c r="O17" s="347"/>
      <c r="P17" s="347"/>
      <c r="Q17" s="348"/>
      <c r="R17" s="343" t="str">
        <f>'③－2処遇改善（月額9,000円相当分）別紙様式2別添１'!K19</f>
        <v/>
      </c>
      <c r="S17" s="344"/>
      <c r="T17" s="344"/>
      <c r="U17" s="344"/>
      <c r="V17" s="344"/>
      <c r="W17" s="344"/>
      <c r="X17" s="344"/>
      <c r="Y17" s="344"/>
      <c r="Z17" s="344"/>
      <c r="AA17" s="344"/>
      <c r="AB17" s="344"/>
      <c r="AC17" s="344"/>
      <c r="AD17" s="344"/>
      <c r="AE17" s="338" t="s">
        <v>9</v>
      </c>
      <c r="AF17" s="338"/>
      <c r="AG17" s="339"/>
      <c r="AM17" s="334" t="str">
        <f>IF(R19&gt;=R10,"○","×")</f>
        <v>○</v>
      </c>
      <c r="AN17" s="335"/>
      <c r="AO17" s="335"/>
      <c r="AP17" s="336"/>
      <c r="AR17" s="199" t="s">
        <v>193</v>
      </c>
      <c r="AS17" s="199"/>
      <c r="AT17" s="199"/>
      <c r="AU17" s="199"/>
      <c r="AV17" s="199"/>
      <c r="AW17" s="199"/>
      <c r="AX17" s="199"/>
      <c r="AY17" s="199"/>
      <c r="AZ17" s="199"/>
      <c r="BA17" s="199"/>
      <c r="BB17" s="199"/>
      <c r="BC17" s="199"/>
      <c r="BD17" s="199"/>
      <c r="BE17" s="199"/>
      <c r="BF17" s="199"/>
    </row>
    <row r="18" spans="2:58" ht="18" customHeight="1" thickBot="1">
      <c r="B18" s="147"/>
      <c r="C18" s="349"/>
      <c r="D18" s="327"/>
      <c r="E18" s="327"/>
      <c r="F18" s="327"/>
      <c r="G18" s="327"/>
      <c r="H18" s="327"/>
      <c r="I18" s="327"/>
      <c r="J18" s="327"/>
      <c r="K18" s="327"/>
      <c r="L18" s="327"/>
      <c r="M18" s="327"/>
      <c r="N18" s="327"/>
      <c r="O18" s="327"/>
      <c r="P18" s="327"/>
      <c r="Q18" s="350"/>
      <c r="R18" s="351"/>
      <c r="S18" s="352"/>
      <c r="T18" s="352"/>
      <c r="U18" s="352"/>
      <c r="V18" s="352"/>
      <c r="W18" s="352"/>
      <c r="X18" s="352"/>
      <c r="Y18" s="352"/>
      <c r="Z18" s="352"/>
      <c r="AA18" s="352"/>
      <c r="AB18" s="352"/>
      <c r="AC18" s="352"/>
      <c r="AD18" s="352"/>
      <c r="AE18" s="353"/>
      <c r="AF18" s="353"/>
      <c r="AG18" s="354"/>
    </row>
    <row r="19" spans="2:58" ht="19.5" customHeight="1" thickBot="1">
      <c r="B19" s="355" t="s">
        <v>237</v>
      </c>
      <c r="C19" s="356"/>
      <c r="D19" s="356"/>
      <c r="E19" s="356"/>
      <c r="F19" s="356"/>
      <c r="G19" s="356"/>
      <c r="H19" s="356"/>
      <c r="I19" s="356"/>
      <c r="J19" s="356"/>
      <c r="K19" s="356"/>
      <c r="L19" s="356"/>
      <c r="M19" s="356"/>
      <c r="N19" s="356"/>
      <c r="O19" s="356"/>
      <c r="P19" s="356"/>
      <c r="Q19" s="356"/>
      <c r="R19" s="357">
        <f>SUM(R14,R17)</f>
        <v>0</v>
      </c>
      <c r="S19" s="358"/>
      <c r="T19" s="358"/>
      <c r="U19" s="358"/>
      <c r="V19" s="358"/>
      <c r="W19" s="358"/>
      <c r="X19" s="358"/>
      <c r="Y19" s="358"/>
      <c r="Z19" s="358"/>
      <c r="AA19" s="358"/>
      <c r="AB19" s="358"/>
      <c r="AC19" s="358"/>
      <c r="AD19" s="358"/>
      <c r="AE19" s="356" t="s">
        <v>9</v>
      </c>
      <c r="AF19" s="356"/>
      <c r="AG19" s="359"/>
    </row>
    <row r="20" spans="2:58" ht="18" customHeight="1">
      <c r="B20" s="324" t="s">
        <v>134</v>
      </c>
      <c r="C20" s="325"/>
      <c r="D20" s="325"/>
      <c r="E20" s="325"/>
      <c r="F20" s="325"/>
      <c r="G20" s="325"/>
      <c r="H20" s="325"/>
      <c r="I20" s="325"/>
      <c r="J20" s="325"/>
      <c r="K20" s="325"/>
      <c r="L20" s="325"/>
      <c r="M20" s="325"/>
      <c r="N20" s="325"/>
      <c r="O20" s="325"/>
      <c r="P20" s="325"/>
      <c r="Q20" s="360"/>
      <c r="R20" s="328"/>
      <c r="S20" s="329"/>
      <c r="T20" s="329"/>
      <c r="U20" s="329"/>
      <c r="V20" s="329"/>
      <c r="W20" s="329"/>
      <c r="X20" s="329"/>
      <c r="Y20" s="329"/>
      <c r="Z20" s="329"/>
      <c r="AA20" s="329"/>
      <c r="AB20" s="329"/>
      <c r="AC20" s="329"/>
      <c r="AD20" s="329"/>
      <c r="AE20" s="329"/>
      <c r="AF20" s="329"/>
      <c r="AG20" s="330"/>
    </row>
    <row r="21" spans="2:58" ht="18" customHeight="1" thickBot="1">
      <c r="B21" s="326"/>
      <c r="C21" s="327"/>
      <c r="D21" s="327"/>
      <c r="E21" s="327"/>
      <c r="F21" s="327"/>
      <c r="G21" s="327"/>
      <c r="H21" s="327"/>
      <c r="I21" s="327"/>
      <c r="J21" s="327"/>
      <c r="K21" s="327"/>
      <c r="L21" s="327"/>
      <c r="M21" s="327"/>
      <c r="N21" s="327"/>
      <c r="O21" s="327"/>
      <c r="P21" s="327"/>
      <c r="Q21" s="350"/>
      <c r="R21" s="331"/>
      <c r="S21" s="332"/>
      <c r="T21" s="332"/>
      <c r="U21" s="332"/>
      <c r="V21" s="332"/>
      <c r="W21" s="332"/>
      <c r="X21" s="332"/>
      <c r="Y21" s="332"/>
      <c r="Z21" s="332"/>
      <c r="AA21" s="332"/>
      <c r="AB21" s="332"/>
      <c r="AC21" s="332"/>
      <c r="AD21" s="332"/>
      <c r="AE21" s="332"/>
      <c r="AF21" s="332"/>
      <c r="AG21" s="333"/>
    </row>
    <row r="22" spans="2:58" ht="18" customHeight="1">
      <c r="B22" s="324" t="s">
        <v>135</v>
      </c>
      <c r="C22" s="325"/>
      <c r="D22" s="325"/>
      <c r="E22" s="325"/>
      <c r="F22" s="325"/>
      <c r="G22" s="325"/>
      <c r="H22" s="325"/>
      <c r="I22" s="325"/>
      <c r="J22" s="325"/>
      <c r="K22" s="325"/>
      <c r="L22" s="325"/>
      <c r="M22" s="325"/>
      <c r="N22" s="325"/>
      <c r="O22" s="325"/>
      <c r="P22" s="325"/>
      <c r="Q22" s="325"/>
      <c r="R22" s="328"/>
      <c r="S22" s="329"/>
      <c r="T22" s="329"/>
      <c r="U22" s="329"/>
      <c r="V22" s="329"/>
      <c r="W22" s="329"/>
      <c r="X22" s="329"/>
      <c r="Y22" s="329"/>
      <c r="Z22" s="329"/>
      <c r="AA22" s="329"/>
      <c r="AB22" s="329"/>
      <c r="AC22" s="329"/>
      <c r="AD22" s="329"/>
      <c r="AE22" s="329"/>
      <c r="AF22" s="329"/>
      <c r="AG22" s="330"/>
    </row>
    <row r="23" spans="2:58" ht="18" customHeight="1" thickBot="1">
      <c r="B23" s="326"/>
      <c r="C23" s="327"/>
      <c r="D23" s="327"/>
      <c r="E23" s="327"/>
      <c r="F23" s="327"/>
      <c r="G23" s="327"/>
      <c r="H23" s="327"/>
      <c r="I23" s="327"/>
      <c r="J23" s="327"/>
      <c r="K23" s="327"/>
      <c r="L23" s="327"/>
      <c r="M23" s="327"/>
      <c r="N23" s="327"/>
      <c r="O23" s="327"/>
      <c r="P23" s="327"/>
      <c r="Q23" s="327"/>
      <c r="R23" s="331"/>
      <c r="S23" s="332"/>
      <c r="T23" s="332"/>
      <c r="U23" s="332"/>
      <c r="V23" s="332"/>
      <c r="W23" s="332"/>
      <c r="X23" s="332"/>
      <c r="Y23" s="332"/>
      <c r="Z23" s="332"/>
      <c r="AA23" s="332"/>
      <c r="AB23" s="332"/>
      <c r="AC23" s="332"/>
      <c r="AD23" s="332"/>
      <c r="AE23" s="332"/>
      <c r="AF23" s="332"/>
      <c r="AG23" s="333"/>
    </row>
    <row r="24" spans="2:58">
      <c r="B24" s="148" t="s">
        <v>136</v>
      </c>
      <c r="C24" s="149"/>
      <c r="D24" s="149"/>
      <c r="E24" s="149"/>
      <c r="F24" s="149"/>
      <c r="G24" s="149"/>
      <c r="H24" s="149"/>
      <c r="I24" s="149"/>
      <c r="J24" s="149"/>
      <c r="K24" s="149"/>
      <c r="L24" s="149"/>
      <c r="M24" s="149"/>
      <c r="N24" s="149"/>
      <c r="O24" s="149"/>
      <c r="P24" s="149"/>
      <c r="Q24" s="149"/>
      <c r="R24" s="150"/>
      <c r="S24" s="150"/>
      <c r="T24" s="150"/>
      <c r="U24" s="150"/>
      <c r="V24" s="150"/>
      <c r="W24" s="150"/>
      <c r="X24" s="150"/>
      <c r="Y24" s="150"/>
      <c r="Z24" s="150"/>
      <c r="AA24" s="150"/>
      <c r="AB24" s="150"/>
      <c r="AC24" s="150"/>
      <c r="AD24" s="150"/>
      <c r="AE24" s="150"/>
      <c r="AF24" s="150"/>
      <c r="AG24" s="150"/>
    </row>
    <row r="25" spans="2:58" ht="18" customHeight="1"/>
    <row r="26" spans="2:58" ht="18" customHeight="1"/>
    <row r="28" spans="2:58" s="151" customFormat="1" ht="18" customHeight="1">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row>
    <row r="29" spans="2:58" ht="12.95" customHeight="1"/>
    <row r="30" spans="2:58" ht="18" customHeight="1"/>
    <row r="31" spans="2:58" ht="12.95" customHeight="1"/>
    <row r="32" spans="2:58" ht="18" customHeight="1"/>
    <row r="33" spans="31:36" ht="9" customHeight="1">
      <c r="AE33" s="152"/>
      <c r="AF33" s="152"/>
      <c r="AG33" s="152"/>
      <c r="AH33" s="152"/>
      <c r="AI33" s="152"/>
      <c r="AJ33" s="152"/>
    </row>
    <row r="34" spans="31:36" ht="18" customHeight="1">
      <c r="AE34" s="152"/>
      <c r="AF34" s="152"/>
      <c r="AG34" s="152"/>
      <c r="AH34" s="153"/>
      <c r="AI34" s="152"/>
      <c r="AJ34" s="152"/>
    </row>
    <row r="35" spans="31:36" ht="9" customHeight="1">
      <c r="AE35" s="152"/>
      <c r="AF35" s="152"/>
      <c r="AG35" s="152"/>
      <c r="AH35" s="150"/>
      <c r="AI35" s="152"/>
      <c r="AJ35" s="152"/>
    </row>
    <row r="36" spans="31:36" ht="18" customHeight="1">
      <c r="AE36" s="152"/>
      <c r="AF36" s="152"/>
      <c r="AG36" s="152"/>
      <c r="AH36" s="150"/>
      <c r="AI36" s="152"/>
      <c r="AJ36" s="152"/>
    </row>
    <row r="37" spans="31:36" ht="18" customHeight="1">
      <c r="AE37" s="152"/>
      <c r="AF37" s="152"/>
      <c r="AG37" s="152"/>
      <c r="AH37" s="152"/>
      <c r="AI37" s="152"/>
      <c r="AJ37" s="152"/>
    </row>
    <row r="38" spans="31:36" ht="18" customHeight="1"/>
    <row r="39" spans="31:36" ht="18" customHeight="1"/>
    <row r="40" spans="31:36" ht="18" customHeight="1"/>
    <row r="41" spans="31:36" ht="18" customHeight="1"/>
    <row r="42" spans="31:36" ht="18" customHeight="1"/>
    <row r="43" spans="31:36" ht="18" customHeight="1"/>
    <row r="44" spans="31:36" ht="18" customHeight="1"/>
    <row r="45" spans="31:36" ht="18" customHeight="1"/>
    <row r="46" spans="31:36" ht="18" customHeight="1"/>
    <row r="47" spans="31:36" ht="18" customHeight="1"/>
    <row r="48" spans="3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sheetData>
  <mergeCells count="30">
    <mergeCell ref="B3:AG3"/>
    <mergeCell ref="V6:AH6"/>
    <mergeCell ref="B9:Q9"/>
    <mergeCell ref="R9:S9"/>
    <mergeCell ref="V9:W9"/>
    <mergeCell ref="Y9:Z9"/>
    <mergeCell ref="AA9:AB9"/>
    <mergeCell ref="AE9:AF9"/>
    <mergeCell ref="B10:Q10"/>
    <mergeCell ref="R10:AD10"/>
    <mergeCell ref="AE10:AG10"/>
    <mergeCell ref="B13:AG13"/>
    <mergeCell ref="C14:Q14"/>
    <mergeCell ref="R14:AD14"/>
    <mergeCell ref="AE14:AG14"/>
    <mergeCell ref="B22:Q23"/>
    <mergeCell ref="R22:AG23"/>
    <mergeCell ref="AM14:AP14"/>
    <mergeCell ref="D15:Q16"/>
    <mergeCell ref="R15:AD15"/>
    <mergeCell ref="R16:AD16"/>
    <mergeCell ref="C17:Q18"/>
    <mergeCell ref="R17:AD18"/>
    <mergeCell ref="AE17:AG18"/>
    <mergeCell ref="AM17:AP17"/>
    <mergeCell ref="B19:Q19"/>
    <mergeCell ref="R19:AD19"/>
    <mergeCell ref="AE19:AG19"/>
    <mergeCell ref="B20:Q21"/>
    <mergeCell ref="R20:AG21"/>
  </mergeCells>
  <phoneticPr fontId="3"/>
  <dataValidations count="2">
    <dataValidation type="list" allowBlank="1" showInputMessage="1" showErrorMessage="1" sqref="R22:AG24" xr:uid="{00000000-0002-0000-0200-000000000000}">
      <formula1>"継続する,継続しない"</formula1>
    </dataValidation>
    <dataValidation type="list" allowBlank="1" showInputMessage="1" showErrorMessage="1" sqref="R20:AG21" xr:uid="{00000000-0002-0000-0200-000001000000}">
      <formula1>"周知している,周知していない"</formula1>
    </dataValidation>
  </dataValidations>
  <pageMargins left="0.51181102362204722" right="0.70866141732283472" top="0.74803149606299213" bottom="0.74803149606299213" header="0.31496062992125984" footer="0.31496062992125984"/>
  <pageSetup paperSize="9" scale="8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R872"/>
  <sheetViews>
    <sheetView view="pageBreakPreview" zoomScaleNormal="100" zoomScaleSheetLayoutView="100" workbookViewId="0">
      <selection activeCell="R25" sqref="R25"/>
    </sheetView>
  </sheetViews>
  <sheetFormatPr defaultRowHeight="13.5"/>
  <cols>
    <col min="1" max="485" width="2.625" style="134" customWidth="1"/>
    <col min="486" max="16384" width="9" style="134"/>
  </cols>
  <sheetData>
    <row r="1" spans="2:43" ht="18" customHeight="1">
      <c r="B1" s="133" t="s">
        <v>192</v>
      </c>
    </row>
    <row r="2" spans="2:43" ht="18" customHeight="1"/>
    <row r="3" spans="2:43" ht="18" customHeight="1">
      <c r="B3" s="373" t="s">
        <v>181</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row>
    <row r="4" spans="2:43" ht="18" customHeight="1"/>
    <row r="5" spans="2:43">
      <c r="U5" s="136"/>
      <c r="V5" s="137"/>
      <c r="W5" s="137"/>
      <c r="X5" s="137"/>
      <c r="Y5" s="137"/>
      <c r="Z5" s="137"/>
      <c r="AA5" s="137"/>
      <c r="AB5" s="137"/>
      <c r="AC5" s="137"/>
      <c r="AD5" s="137"/>
      <c r="AE5" s="137"/>
      <c r="AF5" s="137"/>
      <c r="AG5" s="137"/>
      <c r="AH5" s="137"/>
    </row>
    <row r="6" spans="2:43" ht="18" customHeight="1">
      <c r="T6" s="135" t="s">
        <v>122</v>
      </c>
      <c r="U6" s="136" t="s">
        <v>16</v>
      </c>
      <c r="V6" s="379" t="s">
        <v>177</v>
      </c>
      <c r="W6" s="374"/>
      <c r="X6" s="374"/>
      <c r="Y6" s="374"/>
      <c r="Z6" s="374"/>
      <c r="AA6" s="374"/>
      <c r="AB6" s="374"/>
      <c r="AC6" s="374"/>
      <c r="AD6" s="374"/>
      <c r="AE6" s="374"/>
      <c r="AF6" s="374"/>
      <c r="AG6" s="374"/>
      <c r="AH6" s="374"/>
    </row>
    <row r="7" spans="2:43" ht="18" customHeight="1"/>
    <row r="8" spans="2:43" ht="18" customHeight="1" thickBot="1">
      <c r="B8" s="133" t="s">
        <v>123</v>
      </c>
    </row>
    <row r="9" spans="2:43" ht="18" customHeight="1">
      <c r="B9" s="375" t="s">
        <v>124</v>
      </c>
      <c r="C9" s="369"/>
      <c r="D9" s="369"/>
      <c r="E9" s="369"/>
      <c r="F9" s="369"/>
      <c r="G9" s="369"/>
      <c r="H9" s="369"/>
      <c r="I9" s="369"/>
      <c r="J9" s="369"/>
      <c r="K9" s="369"/>
      <c r="L9" s="369"/>
      <c r="M9" s="369"/>
      <c r="N9" s="369"/>
      <c r="O9" s="369"/>
      <c r="P9" s="369"/>
      <c r="Q9" s="370"/>
      <c r="R9" s="376" t="s">
        <v>125</v>
      </c>
      <c r="S9" s="377"/>
      <c r="T9" s="241">
        <v>7</v>
      </c>
      <c r="U9" s="241" t="s">
        <v>126</v>
      </c>
      <c r="V9" s="378">
        <v>4</v>
      </c>
      <c r="W9" s="378"/>
      <c r="X9" s="241" t="s">
        <v>127</v>
      </c>
      <c r="Y9" s="377" t="s">
        <v>17</v>
      </c>
      <c r="Z9" s="377"/>
      <c r="AA9" s="377" t="s">
        <v>125</v>
      </c>
      <c r="AB9" s="377"/>
      <c r="AC9" s="241">
        <v>8</v>
      </c>
      <c r="AD9" s="241" t="s">
        <v>126</v>
      </c>
      <c r="AE9" s="378">
        <v>3</v>
      </c>
      <c r="AF9" s="378"/>
      <c r="AG9" s="139" t="s">
        <v>127</v>
      </c>
    </row>
    <row r="10" spans="2:43" ht="18" customHeight="1" thickBot="1">
      <c r="B10" s="361" t="s">
        <v>252</v>
      </c>
      <c r="C10" s="362"/>
      <c r="D10" s="362"/>
      <c r="E10" s="362"/>
      <c r="F10" s="362"/>
      <c r="G10" s="362"/>
      <c r="H10" s="362"/>
      <c r="I10" s="362"/>
      <c r="J10" s="362"/>
      <c r="K10" s="362"/>
      <c r="L10" s="362"/>
      <c r="M10" s="362"/>
      <c r="N10" s="362"/>
      <c r="O10" s="362"/>
      <c r="P10" s="362"/>
      <c r="Q10" s="363"/>
      <c r="R10" s="364">
        <v>198000</v>
      </c>
      <c r="S10" s="365"/>
      <c r="T10" s="365"/>
      <c r="U10" s="365"/>
      <c r="V10" s="365"/>
      <c r="W10" s="365"/>
      <c r="X10" s="365"/>
      <c r="Y10" s="365"/>
      <c r="Z10" s="365"/>
      <c r="AA10" s="365"/>
      <c r="AB10" s="365"/>
      <c r="AC10" s="365"/>
      <c r="AD10" s="365"/>
      <c r="AE10" s="366" t="s">
        <v>9</v>
      </c>
      <c r="AF10" s="366"/>
      <c r="AG10" s="367"/>
      <c r="AJ10" s="252" t="s">
        <v>211</v>
      </c>
    </row>
    <row r="11" spans="2:43" ht="18" customHeight="1"/>
    <row r="12" spans="2:43" ht="18" customHeight="1" thickBot="1">
      <c r="B12" s="133" t="s">
        <v>128</v>
      </c>
    </row>
    <row r="13" spans="2:43" ht="18" customHeight="1" thickBot="1">
      <c r="B13" s="368" t="s">
        <v>253</v>
      </c>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70"/>
      <c r="AM13" s="134" t="s">
        <v>129</v>
      </c>
    </row>
    <row r="14" spans="2:43" ht="18" customHeight="1" thickBot="1">
      <c r="B14" s="140"/>
      <c r="C14" s="340" t="s">
        <v>235</v>
      </c>
      <c r="D14" s="341"/>
      <c r="E14" s="341"/>
      <c r="F14" s="341"/>
      <c r="G14" s="341"/>
      <c r="H14" s="341"/>
      <c r="I14" s="341"/>
      <c r="J14" s="341"/>
      <c r="K14" s="341"/>
      <c r="L14" s="341"/>
      <c r="M14" s="341"/>
      <c r="N14" s="341"/>
      <c r="O14" s="341"/>
      <c r="P14" s="341"/>
      <c r="Q14" s="342"/>
      <c r="R14" s="371">
        <f>【記載例】別紙様式2別添!H19</f>
        <v>162000</v>
      </c>
      <c r="S14" s="372"/>
      <c r="T14" s="372"/>
      <c r="U14" s="372"/>
      <c r="V14" s="372"/>
      <c r="W14" s="372"/>
      <c r="X14" s="372"/>
      <c r="Y14" s="372"/>
      <c r="Z14" s="372"/>
      <c r="AA14" s="372"/>
      <c r="AB14" s="372"/>
      <c r="AC14" s="372"/>
      <c r="AD14" s="372"/>
      <c r="AE14" s="341" t="s">
        <v>9</v>
      </c>
      <c r="AF14" s="341"/>
      <c r="AG14" s="342"/>
      <c r="AM14" s="334" t="str">
        <f>IF(R16&gt;=2/3,"○","×")</f>
        <v>○</v>
      </c>
      <c r="AN14" s="335"/>
      <c r="AO14" s="335"/>
      <c r="AP14" s="336"/>
      <c r="AQ14" s="134" t="s">
        <v>130</v>
      </c>
    </row>
    <row r="15" spans="2:43" ht="18" customHeight="1">
      <c r="B15" s="141"/>
      <c r="C15" s="142"/>
      <c r="D15" s="337" t="s">
        <v>131</v>
      </c>
      <c r="E15" s="338"/>
      <c r="F15" s="338"/>
      <c r="G15" s="338"/>
      <c r="H15" s="338"/>
      <c r="I15" s="338"/>
      <c r="J15" s="338"/>
      <c r="K15" s="338"/>
      <c r="L15" s="338"/>
      <c r="M15" s="338"/>
      <c r="N15" s="338"/>
      <c r="O15" s="338"/>
      <c r="P15" s="338"/>
      <c r="Q15" s="339"/>
      <c r="R15" s="343">
        <f>【記載例】別紙様式2別添!I19</f>
        <v>153000</v>
      </c>
      <c r="S15" s="344"/>
      <c r="T15" s="344"/>
      <c r="U15" s="344"/>
      <c r="V15" s="344"/>
      <c r="W15" s="344"/>
      <c r="X15" s="344"/>
      <c r="Y15" s="344"/>
      <c r="Z15" s="344"/>
      <c r="AA15" s="344"/>
      <c r="AB15" s="344"/>
      <c r="AC15" s="344"/>
      <c r="AD15" s="344"/>
      <c r="AE15" s="143" t="s">
        <v>9</v>
      </c>
      <c r="AF15" s="143"/>
      <c r="AG15" s="144"/>
    </row>
    <row r="16" spans="2:43" ht="18" customHeight="1" thickBot="1">
      <c r="B16" s="141"/>
      <c r="C16" s="142"/>
      <c r="D16" s="340"/>
      <c r="E16" s="341"/>
      <c r="F16" s="341"/>
      <c r="G16" s="341"/>
      <c r="H16" s="341"/>
      <c r="I16" s="341"/>
      <c r="J16" s="341"/>
      <c r="K16" s="341"/>
      <c r="L16" s="341"/>
      <c r="M16" s="341"/>
      <c r="N16" s="341"/>
      <c r="O16" s="341"/>
      <c r="P16" s="341"/>
      <c r="Q16" s="342"/>
      <c r="R16" s="345">
        <f>IFERROR(R15/R14,"")</f>
        <v>0.94444444444444442</v>
      </c>
      <c r="S16" s="346"/>
      <c r="T16" s="346"/>
      <c r="U16" s="346"/>
      <c r="V16" s="346"/>
      <c r="W16" s="346"/>
      <c r="X16" s="346"/>
      <c r="Y16" s="346"/>
      <c r="Z16" s="346"/>
      <c r="AA16" s="346"/>
      <c r="AB16" s="346"/>
      <c r="AC16" s="346"/>
      <c r="AD16" s="346"/>
      <c r="AE16" s="145"/>
      <c r="AF16" s="145"/>
      <c r="AG16" s="146"/>
      <c r="AM16" s="134" t="s">
        <v>132</v>
      </c>
    </row>
    <row r="17" spans="2:44" ht="18" customHeight="1" thickBot="1">
      <c r="B17" s="141"/>
      <c r="C17" s="337" t="s">
        <v>133</v>
      </c>
      <c r="D17" s="347"/>
      <c r="E17" s="347"/>
      <c r="F17" s="347"/>
      <c r="G17" s="347"/>
      <c r="H17" s="347"/>
      <c r="I17" s="347"/>
      <c r="J17" s="347"/>
      <c r="K17" s="347"/>
      <c r="L17" s="347"/>
      <c r="M17" s="347"/>
      <c r="N17" s="347"/>
      <c r="O17" s="347"/>
      <c r="P17" s="347"/>
      <c r="Q17" s="348"/>
      <c r="R17" s="343">
        <f>【記載例】別紙様式2別添!K19</f>
        <v>37260</v>
      </c>
      <c r="S17" s="344"/>
      <c r="T17" s="344"/>
      <c r="U17" s="344"/>
      <c r="V17" s="344"/>
      <c r="W17" s="344"/>
      <c r="X17" s="344"/>
      <c r="Y17" s="344"/>
      <c r="Z17" s="344"/>
      <c r="AA17" s="344"/>
      <c r="AB17" s="344"/>
      <c r="AC17" s="344"/>
      <c r="AD17" s="344"/>
      <c r="AE17" s="338" t="s">
        <v>9</v>
      </c>
      <c r="AF17" s="338"/>
      <c r="AG17" s="339"/>
      <c r="AM17" s="334" t="str">
        <f>IF(R19&gt;=R10,"○","×")</f>
        <v>○</v>
      </c>
      <c r="AN17" s="335"/>
      <c r="AO17" s="335"/>
      <c r="AP17" s="336"/>
      <c r="AR17" s="199" t="s">
        <v>193</v>
      </c>
    </row>
    <row r="18" spans="2:44" ht="18" customHeight="1" thickBot="1">
      <c r="B18" s="147"/>
      <c r="C18" s="349"/>
      <c r="D18" s="327"/>
      <c r="E18" s="327"/>
      <c r="F18" s="327"/>
      <c r="G18" s="327"/>
      <c r="H18" s="327"/>
      <c r="I18" s="327"/>
      <c r="J18" s="327"/>
      <c r="K18" s="327"/>
      <c r="L18" s="327"/>
      <c r="M18" s="327"/>
      <c r="N18" s="327"/>
      <c r="O18" s="327"/>
      <c r="P18" s="327"/>
      <c r="Q18" s="350"/>
      <c r="R18" s="351"/>
      <c r="S18" s="352"/>
      <c r="T18" s="352"/>
      <c r="U18" s="352"/>
      <c r="V18" s="352"/>
      <c r="W18" s="352"/>
      <c r="X18" s="352"/>
      <c r="Y18" s="352"/>
      <c r="Z18" s="352"/>
      <c r="AA18" s="352"/>
      <c r="AB18" s="352"/>
      <c r="AC18" s="352"/>
      <c r="AD18" s="352"/>
      <c r="AE18" s="353"/>
      <c r="AF18" s="353"/>
      <c r="AG18" s="354"/>
    </row>
    <row r="19" spans="2:44" ht="19.5" customHeight="1" thickBot="1">
      <c r="B19" s="355" t="s">
        <v>237</v>
      </c>
      <c r="C19" s="356"/>
      <c r="D19" s="356"/>
      <c r="E19" s="356"/>
      <c r="F19" s="356"/>
      <c r="G19" s="356"/>
      <c r="H19" s="356"/>
      <c r="I19" s="356"/>
      <c r="J19" s="356"/>
      <c r="K19" s="356"/>
      <c r="L19" s="356"/>
      <c r="M19" s="356"/>
      <c r="N19" s="356"/>
      <c r="O19" s="356"/>
      <c r="P19" s="356"/>
      <c r="Q19" s="356"/>
      <c r="R19" s="357">
        <f>SUM(R14,R17)</f>
        <v>199260</v>
      </c>
      <c r="S19" s="358"/>
      <c r="T19" s="358"/>
      <c r="U19" s="358"/>
      <c r="V19" s="358"/>
      <c r="W19" s="358"/>
      <c r="X19" s="358"/>
      <c r="Y19" s="358"/>
      <c r="Z19" s="358"/>
      <c r="AA19" s="358"/>
      <c r="AB19" s="358"/>
      <c r="AC19" s="358"/>
      <c r="AD19" s="358"/>
      <c r="AE19" s="356" t="s">
        <v>9</v>
      </c>
      <c r="AF19" s="356"/>
      <c r="AG19" s="359"/>
    </row>
    <row r="20" spans="2:44" ht="18" customHeight="1">
      <c r="B20" s="324" t="s">
        <v>134</v>
      </c>
      <c r="C20" s="325"/>
      <c r="D20" s="325"/>
      <c r="E20" s="325"/>
      <c r="F20" s="325"/>
      <c r="G20" s="325"/>
      <c r="H20" s="325"/>
      <c r="I20" s="325"/>
      <c r="J20" s="325"/>
      <c r="K20" s="325"/>
      <c r="L20" s="325"/>
      <c r="M20" s="325"/>
      <c r="N20" s="325"/>
      <c r="O20" s="325"/>
      <c r="P20" s="325"/>
      <c r="Q20" s="360"/>
      <c r="R20" s="328" t="s">
        <v>178</v>
      </c>
      <c r="S20" s="329"/>
      <c r="T20" s="329"/>
      <c r="U20" s="329"/>
      <c r="V20" s="329"/>
      <c r="W20" s="329"/>
      <c r="X20" s="329"/>
      <c r="Y20" s="329"/>
      <c r="Z20" s="329"/>
      <c r="AA20" s="329"/>
      <c r="AB20" s="329"/>
      <c r="AC20" s="329"/>
      <c r="AD20" s="329"/>
      <c r="AE20" s="329"/>
      <c r="AF20" s="329"/>
      <c r="AG20" s="330"/>
    </row>
    <row r="21" spans="2:44" ht="18" customHeight="1" thickBot="1">
      <c r="B21" s="326"/>
      <c r="C21" s="327"/>
      <c r="D21" s="327"/>
      <c r="E21" s="327"/>
      <c r="F21" s="327"/>
      <c r="G21" s="327"/>
      <c r="H21" s="327"/>
      <c r="I21" s="327"/>
      <c r="J21" s="327"/>
      <c r="K21" s="327"/>
      <c r="L21" s="327"/>
      <c r="M21" s="327"/>
      <c r="N21" s="327"/>
      <c r="O21" s="327"/>
      <c r="P21" s="327"/>
      <c r="Q21" s="350"/>
      <c r="R21" s="331"/>
      <c r="S21" s="332"/>
      <c r="T21" s="332"/>
      <c r="U21" s="332"/>
      <c r="V21" s="332"/>
      <c r="W21" s="332"/>
      <c r="X21" s="332"/>
      <c r="Y21" s="332"/>
      <c r="Z21" s="332"/>
      <c r="AA21" s="332"/>
      <c r="AB21" s="332"/>
      <c r="AC21" s="332"/>
      <c r="AD21" s="332"/>
      <c r="AE21" s="332"/>
      <c r="AF21" s="332"/>
      <c r="AG21" s="333"/>
    </row>
    <row r="22" spans="2:44" ht="18" customHeight="1">
      <c r="B22" s="324" t="s">
        <v>135</v>
      </c>
      <c r="C22" s="325"/>
      <c r="D22" s="325"/>
      <c r="E22" s="325"/>
      <c r="F22" s="325"/>
      <c r="G22" s="325"/>
      <c r="H22" s="325"/>
      <c r="I22" s="325"/>
      <c r="J22" s="325"/>
      <c r="K22" s="325"/>
      <c r="L22" s="325"/>
      <c r="M22" s="325"/>
      <c r="N22" s="325"/>
      <c r="O22" s="325"/>
      <c r="P22" s="325"/>
      <c r="Q22" s="325"/>
      <c r="R22" s="328" t="s">
        <v>179</v>
      </c>
      <c r="S22" s="329"/>
      <c r="T22" s="329"/>
      <c r="U22" s="329"/>
      <c r="V22" s="329"/>
      <c r="W22" s="329"/>
      <c r="X22" s="329"/>
      <c r="Y22" s="329"/>
      <c r="Z22" s="329"/>
      <c r="AA22" s="329"/>
      <c r="AB22" s="329"/>
      <c r="AC22" s="329"/>
      <c r="AD22" s="329"/>
      <c r="AE22" s="329"/>
      <c r="AF22" s="329"/>
      <c r="AG22" s="330"/>
    </row>
    <row r="23" spans="2:44" ht="18" customHeight="1" thickBot="1">
      <c r="B23" s="326"/>
      <c r="C23" s="327"/>
      <c r="D23" s="327"/>
      <c r="E23" s="327"/>
      <c r="F23" s="327"/>
      <c r="G23" s="327"/>
      <c r="H23" s="327"/>
      <c r="I23" s="327"/>
      <c r="J23" s="327"/>
      <c r="K23" s="327"/>
      <c r="L23" s="327"/>
      <c r="M23" s="327"/>
      <c r="N23" s="327"/>
      <c r="O23" s="327"/>
      <c r="P23" s="327"/>
      <c r="Q23" s="327"/>
      <c r="R23" s="331"/>
      <c r="S23" s="332"/>
      <c r="T23" s="332"/>
      <c r="U23" s="332"/>
      <c r="V23" s="332"/>
      <c r="W23" s="332"/>
      <c r="X23" s="332"/>
      <c r="Y23" s="332"/>
      <c r="Z23" s="332"/>
      <c r="AA23" s="332"/>
      <c r="AB23" s="332"/>
      <c r="AC23" s="332"/>
      <c r="AD23" s="332"/>
      <c r="AE23" s="332"/>
      <c r="AF23" s="332"/>
      <c r="AG23" s="333"/>
    </row>
    <row r="24" spans="2:44">
      <c r="B24" s="148" t="s">
        <v>136</v>
      </c>
      <c r="C24" s="149"/>
      <c r="D24" s="149"/>
      <c r="E24" s="149"/>
      <c r="F24" s="149"/>
      <c r="G24" s="149"/>
      <c r="H24" s="149"/>
      <c r="I24" s="149"/>
      <c r="J24" s="149"/>
      <c r="K24" s="149"/>
      <c r="L24" s="149"/>
      <c r="M24" s="149"/>
      <c r="N24" s="149"/>
      <c r="O24" s="149"/>
      <c r="P24" s="149"/>
      <c r="Q24" s="149"/>
      <c r="R24" s="150"/>
      <c r="S24" s="150"/>
      <c r="T24" s="150"/>
      <c r="U24" s="150"/>
      <c r="V24" s="150"/>
      <c r="W24" s="150"/>
      <c r="X24" s="150"/>
      <c r="Y24" s="150"/>
      <c r="Z24" s="150"/>
      <c r="AA24" s="150"/>
      <c r="AB24" s="150"/>
      <c r="AC24" s="150"/>
      <c r="AD24" s="150"/>
      <c r="AE24" s="150"/>
      <c r="AF24" s="150"/>
      <c r="AG24" s="150"/>
    </row>
    <row r="25" spans="2:44" ht="18" customHeight="1"/>
    <row r="27" spans="2:44" ht="18" customHeight="1"/>
    <row r="29" spans="2:44" s="151" customFormat="1" ht="18" customHeight="1">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row>
    <row r="30" spans="2:44" ht="12.95" customHeight="1"/>
    <row r="31" spans="2:44" ht="18" customHeight="1"/>
    <row r="32" spans="2:44" ht="12.95" customHeight="1"/>
    <row r="33" spans="31:36" ht="18" customHeight="1"/>
    <row r="34" spans="31:36" ht="9" customHeight="1">
      <c r="AE34" s="152"/>
      <c r="AF34" s="152"/>
      <c r="AG34" s="152"/>
      <c r="AH34" s="152"/>
      <c r="AI34" s="152"/>
      <c r="AJ34" s="152"/>
    </row>
    <row r="35" spans="31:36" ht="18" customHeight="1">
      <c r="AE35" s="152"/>
      <c r="AF35" s="152"/>
      <c r="AG35" s="152"/>
      <c r="AH35" s="153"/>
      <c r="AI35" s="152"/>
      <c r="AJ35" s="152"/>
    </row>
    <row r="36" spans="31:36" ht="9" customHeight="1">
      <c r="AE36" s="152"/>
      <c r="AF36" s="152"/>
      <c r="AG36" s="152"/>
      <c r="AH36" s="150"/>
      <c r="AI36" s="152"/>
      <c r="AJ36" s="152"/>
    </row>
    <row r="37" spans="31:36" ht="18" customHeight="1">
      <c r="AE37" s="152"/>
      <c r="AF37" s="152"/>
      <c r="AG37" s="152"/>
      <c r="AH37" s="150"/>
      <c r="AI37" s="152"/>
      <c r="AJ37" s="152"/>
    </row>
    <row r="38" spans="31:36" ht="18" customHeight="1">
      <c r="AE38" s="152"/>
      <c r="AF38" s="152"/>
      <c r="AG38" s="152"/>
      <c r="AH38" s="152"/>
      <c r="AI38" s="152"/>
      <c r="AJ38" s="152"/>
    </row>
    <row r="39" spans="31:36" ht="18" customHeight="1"/>
    <row r="40" spans="31:36" ht="18" customHeight="1"/>
    <row r="41" spans="31:36" ht="18" customHeight="1"/>
    <row r="42" spans="31:36" ht="18" customHeight="1"/>
    <row r="43" spans="31:36" ht="18" customHeight="1"/>
    <row r="44" spans="31:36" ht="18" customHeight="1"/>
    <row r="45" spans="31:36" ht="18" customHeight="1"/>
    <row r="46" spans="31:36" ht="18" customHeight="1"/>
    <row r="47" spans="31:36" ht="18" customHeight="1"/>
    <row r="48" spans="3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sheetData>
  <mergeCells count="30">
    <mergeCell ref="B3:AG3"/>
    <mergeCell ref="V6:AH6"/>
    <mergeCell ref="B9:Q9"/>
    <mergeCell ref="R9:S9"/>
    <mergeCell ref="V9:W9"/>
    <mergeCell ref="Y9:Z9"/>
    <mergeCell ref="AA9:AB9"/>
    <mergeCell ref="AE9:AF9"/>
    <mergeCell ref="B10:Q10"/>
    <mergeCell ref="R10:AD10"/>
    <mergeCell ref="AE10:AG10"/>
    <mergeCell ref="B13:AG13"/>
    <mergeCell ref="C14:Q14"/>
    <mergeCell ref="R14:AD14"/>
    <mergeCell ref="AE14:AG14"/>
    <mergeCell ref="B22:Q23"/>
    <mergeCell ref="R22:AG23"/>
    <mergeCell ref="AM14:AP14"/>
    <mergeCell ref="D15:Q16"/>
    <mergeCell ref="R15:AD15"/>
    <mergeCell ref="R16:AD16"/>
    <mergeCell ref="C17:Q18"/>
    <mergeCell ref="R17:AD18"/>
    <mergeCell ref="AE17:AG18"/>
    <mergeCell ref="AM17:AP17"/>
    <mergeCell ref="B19:Q19"/>
    <mergeCell ref="R19:AD19"/>
    <mergeCell ref="AE19:AG19"/>
    <mergeCell ref="B20:Q21"/>
    <mergeCell ref="R20:AG21"/>
  </mergeCells>
  <phoneticPr fontId="3"/>
  <dataValidations count="2">
    <dataValidation type="list" allowBlank="1" showInputMessage="1" showErrorMessage="1" sqref="R22:AG24" xr:uid="{00000000-0002-0000-0300-000000000000}">
      <formula1>"継続する,継続しない"</formula1>
    </dataValidation>
    <dataValidation type="list" allowBlank="1" showInputMessage="1" showErrorMessage="1" sqref="R20:AG21" xr:uid="{00000000-0002-0000-0300-000001000000}">
      <formula1>"周知している,周知していない"</formula1>
    </dataValidation>
  </dataValidations>
  <pageMargins left="0.51181102362204722" right="0.70866141732283472" top="0.74803149606299213" bottom="0.74803149606299213" header="0.31496062992125984" footer="0.31496062992125984"/>
  <pageSetup paperSize="9" scale="66"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B1870"/>
  <sheetViews>
    <sheetView view="pageBreakPreview" zoomScale="70" zoomScaleNormal="100" zoomScaleSheetLayoutView="70" workbookViewId="0">
      <selection activeCell="C7" sqref="C7:E8"/>
    </sheetView>
  </sheetViews>
  <sheetFormatPr defaultRowHeight="13.5"/>
  <cols>
    <col min="1" max="1" width="2.125" style="155" customWidth="1"/>
    <col min="2" max="2" width="5.125" style="155" customWidth="1"/>
    <col min="3" max="4" width="3.625" style="155" customWidth="1"/>
    <col min="5" max="5" width="13" style="155" customWidth="1"/>
    <col min="6" max="7" width="15.625" style="155" customWidth="1"/>
    <col min="8" max="10" width="13.5" style="155" customWidth="1"/>
    <col min="11" max="11" width="15.625" style="155" customWidth="1"/>
    <col min="12" max="12" width="35.75" style="155" customWidth="1"/>
    <col min="13" max="13" width="34.75" style="155" customWidth="1"/>
    <col min="14" max="14" width="23.875" style="155" customWidth="1"/>
    <col min="15" max="15" width="16.625" style="155" customWidth="1"/>
    <col min="16" max="16" width="26.25" style="155" customWidth="1"/>
    <col min="17" max="17" width="13.5" style="155" customWidth="1"/>
    <col min="18" max="18" width="12.375" style="155" customWidth="1"/>
    <col min="19" max="19" width="12.25" style="155" customWidth="1"/>
    <col min="20" max="20" width="25.625" style="155" customWidth="1"/>
    <col min="21" max="21" width="15.625" style="155" customWidth="1"/>
    <col min="22" max="22" width="2.125" style="155" customWidth="1"/>
    <col min="23" max="28" width="3.625" style="155" customWidth="1"/>
    <col min="29" max="30" width="9.75" style="155" customWidth="1"/>
    <col min="31" max="178" width="3.625" style="155" customWidth="1"/>
    <col min="179" max="792" width="2.625" style="155" customWidth="1"/>
    <col min="793" max="16384" width="9" style="155"/>
  </cols>
  <sheetData>
    <row r="1" spans="2:21" ht="18" customHeight="1">
      <c r="B1" s="154" t="s">
        <v>189</v>
      </c>
      <c r="T1" s="156"/>
    </row>
    <row r="2" spans="2:21" ht="18" customHeight="1"/>
    <row r="3" spans="2:21" ht="27" customHeight="1">
      <c r="B3" s="402" t="s">
        <v>137</v>
      </c>
      <c r="C3" s="402"/>
      <c r="D3" s="402"/>
      <c r="E3" s="402"/>
      <c r="F3" s="402"/>
      <c r="G3" s="402"/>
      <c r="H3" s="402"/>
      <c r="I3" s="402"/>
      <c r="J3" s="402"/>
      <c r="K3" s="402"/>
      <c r="L3" s="402"/>
      <c r="M3" s="402"/>
      <c r="N3" s="402"/>
      <c r="O3" s="402"/>
      <c r="P3" s="402"/>
      <c r="Q3" s="194"/>
      <c r="R3" s="194"/>
      <c r="S3" s="194"/>
      <c r="T3" s="194"/>
      <c r="U3" s="195"/>
    </row>
    <row r="4" spans="2:21" ht="12" customHeight="1" thickBot="1"/>
    <row r="5" spans="2:21" ht="18" customHeight="1" thickBot="1">
      <c r="M5" s="156" t="s">
        <v>122</v>
      </c>
      <c r="N5" s="400">
        <f>'③－１処遇改善（月額9,000円相当分）様式2　賃金改善実績'!V6</f>
        <v>0</v>
      </c>
      <c r="O5" s="401"/>
    </row>
    <row r="6" spans="2:21" ht="27" customHeight="1" thickBot="1">
      <c r="B6" s="197" t="s">
        <v>254</v>
      </c>
    </row>
    <row r="7" spans="2:21" ht="32.25" customHeight="1" thickBot="1">
      <c r="B7" s="413" t="s">
        <v>138</v>
      </c>
      <c r="C7" s="415" t="s">
        <v>139</v>
      </c>
      <c r="D7" s="416"/>
      <c r="E7" s="417"/>
      <c r="F7" s="421" t="s">
        <v>212</v>
      </c>
      <c r="G7" s="421" t="s">
        <v>213</v>
      </c>
      <c r="H7" s="157" t="s">
        <v>214</v>
      </c>
      <c r="I7" s="158"/>
      <c r="J7" s="159"/>
      <c r="K7" s="421" t="s">
        <v>217</v>
      </c>
      <c r="L7" s="410" t="s">
        <v>219</v>
      </c>
      <c r="M7" s="411"/>
      <c r="N7" s="411"/>
      <c r="O7" s="412"/>
      <c r="P7" s="413" t="s">
        <v>173</v>
      </c>
    </row>
    <row r="8" spans="2:21" ht="69" customHeight="1" thickBot="1">
      <c r="B8" s="414"/>
      <c r="C8" s="418"/>
      <c r="D8" s="419"/>
      <c r="E8" s="420"/>
      <c r="F8" s="422"/>
      <c r="G8" s="422"/>
      <c r="H8" s="160"/>
      <c r="I8" s="161" t="s">
        <v>215</v>
      </c>
      <c r="J8" s="162" t="s">
        <v>216</v>
      </c>
      <c r="K8" s="422"/>
      <c r="L8" s="257" t="s">
        <v>231</v>
      </c>
      <c r="M8" s="234" t="s">
        <v>255</v>
      </c>
      <c r="N8" s="403" t="s">
        <v>225</v>
      </c>
      <c r="O8" s="404"/>
      <c r="P8" s="414"/>
    </row>
    <row r="9" spans="2:21" ht="41.25" customHeight="1">
      <c r="B9" s="196">
        <v>1</v>
      </c>
      <c r="C9" s="407"/>
      <c r="D9" s="408"/>
      <c r="E9" s="409"/>
      <c r="F9" s="163"/>
      <c r="G9" s="164"/>
      <c r="H9" s="165"/>
      <c r="I9" s="166"/>
      <c r="J9" s="167">
        <f>H9-I9</f>
        <v>0</v>
      </c>
      <c r="K9" s="395"/>
      <c r="L9" s="235"/>
      <c r="M9" s="236"/>
      <c r="N9" s="405"/>
      <c r="O9" s="406"/>
      <c r="P9" s="168"/>
    </row>
    <row r="10" spans="2:21" ht="41.25" customHeight="1">
      <c r="B10" s="169">
        <v>2</v>
      </c>
      <c r="C10" s="385"/>
      <c r="D10" s="386"/>
      <c r="E10" s="387"/>
      <c r="F10" s="170"/>
      <c r="G10" s="164"/>
      <c r="H10" s="165"/>
      <c r="I10" s="166"/>
      <c r="J10" s="171">
        <f t="shared" ref="J10:J18" si="0">H10-I10</f>
        <v>0</v>
      </c>
      <c r="K10" s="396"/>
      <c r="L10" s="237"/>
      <c r="M10" s="238"/>
      <c r="N10" s="388"/>
      <c r="O10" s="389"/>
      <c r="P10" s="172"/>
    </row>
    <row r="11" spans="2:21" ht="41.25" customHeight="1">
      <c r="B11" s="169">
        <v>3</v>
      </c>
      <c r="C11" s="385"/>
      <c r="D11" s="386"/>
      <c r="E11" s="387"/>
      <c r="F11" s="170"/>
      <c r="G11" s="164"/>
      <c r="H11" s="165"/>
      <c r="I11" s="166"/>
      <c r="J11" s="171">
        <f t="shared" si="0"/>
        <v>0</v>
      </c>
      <c r="K11" s="396"/>
      <c r="L11" s="237"/>
      <c r="M11" s="238"/>
      <c r="N11" s="388"/>
      <c r="O11" s="389"/>
      <c r="P11" s="172"/>
    </row>
    <row r="12" spans="2:21" ht="41.25" customHeight="1">
      <c r="B12" s="169">
        <v>4</v>
      </c>
      <c r="C12" s="385"/>
      <c r="D12" s="386"/>
      <c r="E12" s="387"/>
      <c r="F12" s="170"/>
      <c r="G12" s="164"/>
      <c r="H12" s="165"/>
      <c r="I12" s="166"/>
      <c r="J12" s="171">
        <f t="shared" si="0"/>
        <v>0</v>
      </c>
      <c r="K12" s="396"/>
      <c r="L12" s="237"/>
      <c r="M12" s="238"/>
      <c r="N12" s="388"/>
      <c r="O12" s="389"/>
      <c r="P12" s="172"/>
    </row>
    <row r="13" spans="2:21" ht="41.25" customHeight="1">
      <c r="B13" s="169">
        <v>5</v>
      </c>
      <c r="C13" s="385"/>
      <c r="D13" s="386"/>
      <c r="E13" s="387"/>
      <c r="F13" s="170"/>
      <c r="G13" s="164"/>
      <c r="H13" s="165"/>
      <c r="I13" s="166"/>
      <c r="J13" s="171">
        <f t="shared" si="0"/>
        <v>0</v>
      </c>
      <c r="K13" s="396"/>
      <c r="L13" s="237"/>
      <c r="M13" s="238"/>
      <c r="N13" s="388"/>
      <c r="O13" s="389"/>
      <c r="P13" s="172"/>
    </row>
    <row r="14" spans="2:21" ht="41.25" customHeight="1">
      <c r="B14" s="169">
        <v>6</v>
      </c>
      <c r="C14" s="385"/>
      <c r="D14" s="386"/>
      <c r="E14" s="387"/>
      <c r="F14" s="170"/>
      <c r="G14" s="164"/>
      <c r="H14" s="165"/>
      <c r="I14" s="166"/>
      <c r="J14" s="171">
        <f t="shared" si="0"/>
        <v>0</v>
      </c>
      <c r="K14" s="396"/>
      <c r="L14" s="237"/>
      <c r="M14" s="238"/>
      <c r="N14" s="388"/>
      <c r="O14" s="389"/>
      <c r="P14" s="172"/>
    </row>
    <row r="15" spans="2:21" ht="41.25" customHeight="1">
      <c r="B15" s="169">
        <v>7</v>
      </c>
      <c r="C15" s="385"/>
      <c r="D15" s="386"/>
      <c r="E15" s="387"/>
      <c r="F15" s="170"/>
      <c r="G15" s="164"/>
      <c r="H15" s="165"/>
      <c r="I15" s="166"/>
      <c r="J15" s="171">
        <f t="shared" si="0"/>
        <v>0</v>
      </c>
      <c r="K15" s="396"/>
      <c r="L15" s="237"/>
      <c r="M15" s="238"/>
      <c r="N15" s="388"/>
      <c r="O15" s="389"/>
      <c r="P15" s="172"/>
    </row>
    <row r="16" spans="2:21" ht="41.25" customHeight="1">
      <c r="B16" s="169">
        <v>8</v>
      </c>
      <c r="C16" s="385"/>
      <c r="D16" s="386"/>
      <c r="E16" s="387"/>
      <c r="F16" s="170"/>
      <c r="G16" s="164"/>
      <c r="H16" s="165"/>
      <c r="I16" s="166"/>
      <c r="J16" s="171">
        <f t="shared" si="0"/>
        <v>0</v>
      </c>
      <c r="K16" s="396"/>
      <c r="L16" s="237"/>
      <c r="M16" s="238"/>
      <c r="N16" s="388"/>
      <c r="O16" s="389"/>
      <c r="P16" s="172"/>
    </row>
    <row r="17" spans="1:28" ht="41.25" customHeight="1">
      <c r="B17" s="169">
        <v>9</v>
      </c>
      <c r="C17" s="385"/>
      <c r="D17" s="386"/>
      <c r="E17" s="387"/>
      <c r="F17" s="170"/>
      <c r="G17" s="164"/>
      <c r="H17" s="165"/>
      <c r="I17" s="166"/>
      <c r="J17" s="171">
        <f t="shared" si="0"/>
        <v>0</v>
      </c>
      <c r="K17" s="396"/>
      <c r="L17" s="237"/>
      <c r="M17" s="238"/>
      <c r="N17" s="388"/>
      <c r="O17" s="389"/>
      <c r="P17" s="172"/>
    </row>
    <row r="18" spans="1:28" ht="41.25" customHeight="1" thickBot="1">
      <c r="B18" s="242">
        <v>10</v>
      </c>
      <c r="C18" s="392"/>
      <c r="D18" s="393"/>
      <c r="E18" s="394"/>
      <c r="F18" s="243"/>
      <c r="G18" s="244"/>
      <c r="H18" s="245"/>
      <c r="I18" s="246"/>
      <c r="J18" s="247">
        <f t="shared" si="0"/>
        <v>0</v>
      </c>
      <c r="K18" s="396"/>
      <c r="L18" s="248"/>
      <c r="M18" s="249"/>
      <c r="N18" s="381"/>
      <c r="O18" s="382"/>
      <c r="P18" s="250"/>
    </row>
    <row r="19" spans="1:28" s="177" customFormat="1" ht="30" customHeight="1" thickBot="1">
      <c r="A19" s="155"/>
      <c r="B19" s="397" t="s">
        <v>141</v>
      </c>
      <c r="C19" s="398"/>
      <c r="D19" s="398"/>
      <c r="E19" s="398"/>
      <c r="F19" s="398"/>
      <c r="G19" s="399"/>
      <c r="H19" s="173">
        <f>SUM(H9:H18)</f>
        <v>0</v>
      </c>
      <c r="I19" s="174">
        <f>SUM(I9:I18)</f>
        <v>0</v>
      </c>
      <c r="J19" s="230">
        <f>SUM(J9:J18)</f>
        <v>0</v>
      </c>
      <c r="K19" s="231" t="str">
        <f>P23</f>
        <v/>
      </c>
      <c r="L19" s="239"/>
      <c r="M19" s="240"/>
      <c r="N19" s="383"/>
      <c r="O19" s="384"/>
      <c r="P19" s="251"/>
    </row>
    <row r="20" spans="1:28" s="177" customFormat="1" ht="30" customHeight="1">
      <c r="A20" s="155"/>
      <c r="B20" s="155" t="s">
        <v>142</v>
      </c>
      <c r="C20" s="155"/>
      <c r="D20" s="155"/>
      <c r="E20" s="155"/>
      <c r="F20" s="155"/>
      <c r="G20" s="155"/>
      <c r="H20" s="155"/>
      <c r="I20" s="155"/>
      <c r="J20" s="155"/>
      <c r="K20" s="155"/>
      <c r="L20" s="155"/>
      <c r="M20" s="155"/>
      <c r="N20" s="155"/>
      <c r="O20" s="155"/>
      <c r="P20" s="155"/>
      <c r="Q20" s="155"/>
      <c r="R20" s="155"/>
      <c r="S20" s="155"/>
      <c r="T20" s="155"/>
      <c r="U20" s="176"/>
    </row>
    <row r="21" spans="1:28" s="177" customFormat="1" ht="30" customHeight="1">
      <c r="A21" s="155"/>
      <c r="B21" s="155" t="s">
        <v>143</v>
      </c>
      <c r="C21" s="155"/>
      <c r="D21" s="155"/>
      <c r="E21" s="155"/>
      <c r="F21" s="155"/>
      <c r="G21" s="155"/>
      <c r="H21" s="155"/>
      <c r="I21" s="155"/>
      <c r="J21" s="155"/>
      <c r="K21" s="155"/>
      <c r="L21" s="155"/>
      <c r="M21" s="155"/>
      <c r="N21" s="155"/>
      <c r="O21" s="155"/>
      <c r="P21" s="155"/>
      <c r="Q21" s="155"/>
      <c r="R21" s="155"/>
      <c r="S21" s="155"/>
      <c r="T21" s="155"/>
      <c r="U21" s="176"/>
    </row>
    <row r="22" spans="1:28" s="177" customFormat="1" ht="30" customHeight="1">
      <c r="A22" s="155"/>
      <c r="B22" s="178" t="s">
        <v>144</v>
      </c>
      <c r="C22" s="155"/>
      <c r="D22" s="155"/>
      <c r="E22" s="155"/>
      <c r="F22" s="155"/>
      <c r="G22" s="155"/>
      <c r="H22" s="177" t="s">
        <v>145</v>
      </c>
      <c r="Q22" s="176"/>
    </row>
    <row r="23" spans="1:28" ht="37.5" customHeight="1">
      <c r="H23" s="390"/>
      <c r="I23" s="390"/>
      <c r="J23" s="390"/>
      <c r="K23" s="179" t="s">
        <v>146</v>
      </c>
      <c r="L23" s="180"/>
      <c r="M23" s="179" t="s">
        <v>147</v>
      </c>
      <c r="N23" s="181">
        <f>H19</f>
        <v>0</v>
      </c>
      <c r="O23" s="179" t="s">
        <v>148</v>
      </c>
      <c r="P23" s="198" t="str">
        <f>IFERROR(ROUNDDOWN(H23/L23*N23,0),"")</f>
        <v/>
      </c>
    </row>
    <row r="24" spans="1:28" ht="42" customHeight="1">
      <c r="H24" s="391" t="s">
        <v>190</v>
      </c>
      <c r="I24" s="391"/>
      <c r="J24" s="391"/>
      <c r="K24" s="182"/>
      <c r="L24" s="182" t="s">
        <v>191</v>
      </c>
      <c r="M24" s="182"/>
      <c r="N24" s="182" t="s">
        <v>149</v>
      </c>
      <c r="O24" s="182"/>
      <c r="P24" s="183" t="s">
        <v>150</v>
      </c>
    </row>
    <row r="25" spans="1:28" s="79" customFormat="1" ht="24" customHeight="1">
      <c r="A25" s="77"/>
      <c r="B25" s="380" t="s">
        <v>196</v>
      </c>
      <c r="C25" s="380"/>
      <c r="D25" s="380"/>
      <c r="E25" s="380"/>
      <c r="F25" s="380"/>
      <c r="G25" s="380"/>
      <c r="H25" s="380"/>
      <c r="I25" s="380"/>
      <c r="J25" s="380"/>
      <c r="K25" s="380"/>
      <c r="L25" s="380"/>
      <c r="M25" s="380"/>
      <c r="N25" s="380"/>
      <c r="O25" s="380"/>
      <c r="P25" s="232"/>
      <c r="Q25" s="232"/>
      <c r="R25" s="204"/>
      <c r="S25" s="204"/>
      <c r="T25" s="204"/>
      <c r="U25" s="204"/>
      <c r="V25" s="256"/>
      <c r="W25" s="256"/>
      <c r="X25" s="256"/>
      <c r="Y25" s="256"/>
      <c r="Z25" s="77"/>
      <c r="AA25" s="77"/>
    </row>
    <row r="26" spans="1:28" s="210" customFormat="1" ht="18.75" customHeight="1">
      <c r="A26" s="205"/>
      <c r="B26" s="206" t="s">
        <v>197</v>
      </c>
      <c r="C26" s="207"/>
      <c r="D26" s="207"/>
      <c r="E26" s="208"/>
      <c r="F26" s="208"/>
      <c r="G26" s="208"/>
      <c r="H26" s="208"/>
      <c r="I26" s="208"/>
      <c r="J26" s="208"/>
      <c r="K26" s="208"/>
      <c r="L26" s="208"/>
      <c r="M26" s="208"/>
      <c r="N26" s="208"/>
      <c r="O26" s="208"/>
      <c r="P26" s="208"/>
      <c r="Q26" s="208"/>
      <c r="R26" s="208"/>
      <c r="S26" s="208"/>
      <c r="T26" s="208"/>
      <c r="U26" s="208"/>
      <c r="V26" s="208"/>
      <c r="W26" s="209"/>
      <c r="X26" s="209"/>
      <c r="Y26" s="209"/>
      <c r="Z26" s="209"/>
      <c r="AA26" s="205"/>
      <c r="AB26" s="205"/>
    </row>
    <row r="27" spans="1:28" s="210" customFormat="1" ht="18.75" customHeight="1">
      <c r="A27" s="205"/>
      <c r="B27" s="206" t="s">
        <v>198</v>
      </c>
      <c r="E27" s="211"/>
      <c r="F27" s="211"/>
      <c r="G27" s="211"/>
      <c r="H27" s="211"/>
      <c r="I27" s="211"/>
      <c r="J27" s="212"/>
      <c r="K27" s="212"/>
      <c r="L27" s="212"/>
      <c r="M27" s="212"/>
      <c r="N27" s="212"/>
      <c r="O27" s="212"/>
      <c r="P27" s="212"/>
      <c r="Q27" s="212"/>
      <c r="R27" s="212"/>
      <c r="S27" s="212"/>
      <c r="T27" s="212"/>
      <c r="U27" s="212"/>
      <c r="V27" s="212"/>
      <c r="W27" s="212"/>
      <c r="X27" s="212"/>
      <c r="Y27" s="212"/>
      <c r="Z27" s="212"/>
      <c r="AA27" s="205"/>
      <c r="AB27" s="205"/>
    </row>
    <row r="28" spans="1:28" s="210" customFormat="1" ht="18.75" customHeight="1">
      <c r="A28" s="205"/>
      <c r="B28" s="213" t="s">
        <v>199</v>
      </c>
      <c r="E28" s="214"/>
      <c r="F28" s="214"/>
      <c r="G28" s="214"/>
      <c r="H28" s="214"/>
      <c r="I28" s="214"/>
      <c r="J28" s="214"/>
      <c r="K28" s="214"/>
      <c r="L28" s="214"/>
      <c r="M28" s="214"/>
      <c r="N28" s="214"/>
      <c r="O28" s="214"/>
      <c r="P28" s="214"/>
      <c r="Q28" s="214"/>
      <c r="R28" s="214"/>
      <c r="S28" s="214"/>
      <c r="T28" s="214"/>
      <c r="U28" s="214"/>
      <c r="V28" s="214"/>
      <c r="W28" s="214"/>
      <c r="X28" s="214"/>
      <c r="Y28" s="214"/>
      <c r="Z28" s="214"/>
      <c r="AA28" s="205"/>
      <c r="AB28" s="205"/>
    </row>
    <row r="29" spans="1:28" s="210" customFormat="1" ht="18.75" customHeight="1">
      <c r="A29" s="205"/>
      <c r="B29" s="213"/>
      <c r="C29" s="210" t="s">
        <v>200</v>
      </c>
      <c r="E29" s="214"/>
      <c r="F29" s="214"/>
      <c r="G29" s="214"/>
      <c r="H29" s="214"/>
      <c r="I29" s="214"/>
      <c r="J29" s="214"/>
      <c r="K29" s="214"/>
      <c r="L29" s="214"/>
      <c r="M29" s="214"/>
      <c r="N29" s="214"/>
      <c r="O29" s="214"/>
      <c r="P29" s="214"/>
      <c r="Q29" s="214"/>
      <c r="R29" s="214"/>
      <c r="S29" s="214"/>
      <c r="T29" s="214"/>
      <c r="U29" s="214"/>
      <c r="V29" s="214"/>
      <c r="W29" s="214"/>
      <c r="X29" s="214"/>
      <c r="Y29" s="214"/>
      <c r="Z29" s="214"/>
      <c r="AA29" s="205"/>
      <c r="AB29" s="205"/>
    </row>
    <row r="30" spans="1:28" s="210" customFormat="1" ht="18.75" customHeight="1">
      <c r="A30" s="205"/>
      <c r="B30" s="213" t="s">
        <v>201</v>
      </c>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05"/>
      <c r="AB30" s="205"/>
    </row>
    <row r="31" spans="1:28" s="219" customFormat="1" ht="18.75" customHeight="1">
      <c r="A31" s="216"/>
      <c r="B31" s="217" t="s">
        <v>202</v>
      </c>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6"/>
      <c r="AB31" s="216"/>
    </row>
    <row r="32" spans="1:28" ht="18" customHeight="1">
      <c r="B32" s="220" t="s">
        <v>203</v>
      </c>
      <c r="C32" s="221"/>
      <c r="D32" s="221"/>
      <c r="E32" s="221"/>
      <c r="F32" s="221"/>
      <c r="G32" s="221"/>
      <c r="H32" s="221"/>
      <c r="I32" s="221"/>
      <c r="J32" s="221"/>
      <c r="K32" s="221"/>
      <c r="L32" s="221"/>
      <c r="M32" s="221"/>
      <c r="N32" s="221"/>
    </row>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sheetData>
  <mergeCells count="36">
    <mergeCell ref="N5:O5"/>
    <mergeCell ref="B3:P3"/>
    <mergeCell ref="N8:O8"/>
    <mergeCell ref="N9:O9"/>
    <mergeCell ref="N10:O10"/>
    <mergeCell ref="C9:E9"/>
    <mergeCell ref="C10:E10"/>
    <mergeCell ref="L7:O7"/>
    <mergeCell ref="P7:P8"/>
    <mergeCell ref="B7:B8"/>
    <mergeCell ref="C7:E8"/>
    <mergeCell ref="F7:F8"/>
    <mergeCell ref="G7:G8"/>
    <mergeCell ref="K7:K8"/>
    <mergeCell ref="H24:J24"/>
    <mergeCell ref="C18:E18"/>
    <mergeCell ref="K9:K18"/>
    <mergeCell ref="B19:G19"/>
    <mergeCell ref="C16:E16"/>
    <mergeCell ref="C17:E17"/>
    <mergeCell ref="B25:O25"/>
    <mergeCell ref="N18:O18"/>
    <mergeCell ref="N19:O19"/>
    <mergeCell ref="C11:E11"/>
    <mergeCell ref="C12:E12"/>
    <mergeCell ref="C13:E13"/>
    <mergeCell ref="C14:E14"/>
    <mergeCell ref="C15:E15"/>
    <mergeCell ref="N11:O11"/>
    <mergeCell ref="N12:O12"/>
    <mergeCell ref="N13:O13"/>
    <mergeCell ref="N14:O14"/>
    <mergeCell ref="N15:O15"/>
    <mergeCell ref="N16:O16"/>
    <mergeCell ref="N17:O17"/>
    <mergeCell ref="H23:J23"/>
  </mergeCells>
  <phoneticPr fontId="3"/>
  <dataValidations count="2">
    <dataValidation type="list" allowBlank="1" showInputMessage="1" showErrorMessage="1" sqref="F9:F18" xr:uid="{00000000-0002-0000-0400-000000000000}">
      <formula1>"常勤職員,非常勤職員"</formula1>
    </dataValidation>
    <dataValidation type="list" allowBlank="1" showInputMessage="1" showErrorMessage="1" sqref="G9:G18" xr:uid="{00000000-0002-0000-0400-000001000000}">
      <formula1>"1,2,3,4,5,6,7,8,9,10,11,12"</formula1>
    </dataValidation>
  </dataValidations>
  <printOptions horizontalCentered="1"/>
  <pageMargins left="0.23622047244094491" right="0.23622047244094491" top="0.74803149606299213" bottom="0.55118110236220474" header="0.31496062992125984" footer="0.31496062992125984"/>
  <pageSetup paperSize="9" scale="4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70"/>
  <sheetViews>
    <sheetView view="pageBreakPreview" topLeftCell="F1" zoomScale="80" zoomScaleNormal="100" zoomScaleSheetLayoutView="80" workbookViewId="0">
      <selection activeCell="T18" sqref="T18"/>
    </sheetView>
  </sheetViews>
  <sheetFormatPr defaultRowHeight="13.5"/>
  <cols>
    <col min="1" max="1" width="2.125" style="155" customWidth="1"/>
    <col min="2" max="2" width="5.125" style="155" customWidth="1"/>
    <col min="3" max="4" width="3.625" style="155" customWidth="1"/>
    <col min="5" max="5" width="13" style="155" customWidth="1"/>
    <col min="6" max="7" width="15.625" style="155" customWidth="1"/>
    <col min="8" max="10" width="13.5" style="155" customWidth="1"/>
    <col min="11" max="11" width="15.625" style="155" customWidth="1"/>
    <col min="12" max="12" width="35.75" style="155" customWidth="1"/>
    <col min="13" max="13" width="34.75" style="155" customWidth="1"/>
    <col min="14" max="14" width="23.875" style="155" customWidth="1"/>
    <col min="15" max="15" width="16.625" style="155" customWidth="1"/>
    <col min="16" max="16" width="24.25" style="155" customWidth="1"/>
    <col min="17" max="17" width="13.5" style="155" customWidth="1"/>
    <col min="18" max="18" width="12.375" style="155" customWidth="1"/>
    <col min="19" max="19" width="12.25" style="155" customWidth="1"/>
    <col min="20" max="20" width="25.625" style="155" customWidth="1"/>
    <col min="21" max="21" width="15.625" style="155" customWidth="1"/>
    <col min="22" max="22" width="2.125" style="155" customWidth="1"/>
    <col min="23" max="28" width="3.625" style="155" customWidth="1"/>
    <col min="29" max="30" width="9.75" style="155" customWidth="1"/>
    <col min="31" max="178" width="3.625" style="155" customWidth="1"/>
    <col min="179" max="792" width="2.625" style="155" customWidth="1"/>
    <col min="793" max="16384" width="9" style="155"/>
  </cols>
  <sheetData>
    <row r="1" spans="2:21" ht="18" customHeight="1">
      <c r="B1" s="154" t="s">
        <v>189</v>
      </c>
      <c r="T1" s="156"/>
    </row>
    <row r="2" spans="2:21" ht="18" customHeight="1"/>
    <row r="3" spans="2:21" ht="27" customHeight="1">
      <c r="B3" s="402" t="s">
        <v>137</v>
      </c>
      <c r="C3" s="402"/>
      <c r="D3" s="402"/>
      <c r="E3" s="402"/>
      <c r="F3" s="402"/>
      <c r="G3" s="402"/>
      <c r="H3" s="402"/>
      <c r="I3" s="402"/>
      <c r="J3" s="402"/>
      <c r="K3" s="402"/>
      <c r="L3" s="402"/>
      <c r="M3" s="402"/>
      <c r="N3" s="402"/>
      <c r="O3" s="402"/>
      <c r="P3" s="402"/>
      <c r="Q3" s="194"/>
      <c r="R3" s="194"/>
      <c r="S3" s="194"/>
      <c r="T3" s="194"/>
      <c r="U3" s="226"/>
    </row>
    <row r="4" spans="2:21" ht="12" customHeight="1" thickBot="1"/>
    <row r="5" spans="2:21" ht="18" customHeight="1" thickBot="1">
      <c r="M5" s="156" t="s">
        <v>122</v>
      </c>
      <c r="N5" s="400">
        <f>'③－１処遇改善（月額9,000円相当分）様式2　賃金改善実績'!V6</f>
        <v>0</v>
      </c>
      <c r="O5" s="401"/>
    </row>
    <row r="6" spans="2:21" ht="27" customHeight="1" thickBot="1">
      <c r="B6" s="197" t="s">
        <v>254</v>
      </c>
    </row>
    <row r="7" spans="2:21" ht="32.25" customHeight="1" thickBot="1">
      <c r="B7" s="413" t="s">
        <v>138</v>
      </c>
      <c r="C7" s="415" t="s">
        <v>139</v>
      </c>
      <c r="D7" s="416"/>
      <c r="E7" s="417"/>
      <c r="F7" s="421" t="s">
        <v>212</v>
      </c>
      <c r="G7" s="421" t="s">
        <v>213</v>
      </c>
      <c r="H7" s="157" t="s">
        <v>214</v>
      </c>
      <c r="I7" s="158"/>
      <c r="J7" s="159"/>
      <c r="K7" s="421" t="s">
        <v>217</v>
      </c>
      <c r="L7" s="410" t="s">
        <v>219</v>
      </c>
      <c r="M7" s="411"/>
      <c r="N7" s="411"/>
      <c r="O7" s="412"/>
      <c r="P7" s="413" t="s">
        <v>173</v>
      </c>
    </row>
    <row r="8" spans="2:21" ht="69" customHeight="1" thickBot="1">
      <c r="B8" s="414"/>
      <c r="C8" s="418"/>
      <c r="D8" s="419"/>
      <c r="E8" s="420"/>
      <c r="F8" s="422"/>
      <c r="G8" s="422"/>
      <c r="H8" s="160"/>
      <c r="I8" s="161" t="s">
        <v>215</v>
      </c>
      <c r="J8" s="162" t="s">
        <v>216</v>
      </c>
      <c r="K8" s="422"/>
      <c r="L8" s="233" t="s">
        <v>218</v>
      </c>
      <c r="M8" s="234" t="s">
        <v>255</v>
      </c>
      <c r="N8" s="403" t="s">
        <v>225</v>
      </c>
      <c r="O8" s="404"/>
      <c r="P8" s="414"/>
    </row>
    <row r="9" spans="2:21" ht="41.25" customHeight="1">
      <c r="B9" s="196">
        <v>1</v>
      </c>
      <c r="C9" s="423" t="s">
        <v>220</v>
      </c>
      <c r="D9" s="424"/>
      <c r="E9" s="425"/>
      <c r="F9" s="163" t="s">
        <v>175</v>
      </c>
      <c r="G9" s="164">
        <v>12</v>
      </c>
      <c r="H9" s="165">
        <v>108000</v>
      </c>
      <c r="I9" s="166">
        <v>108000</v>
      </c>
      <c r="J9" s="167">
        <f>H9-I9</f>
        <v>0</v>
      </c>
      <c r="K9" s="395"/>
      <c r="L9" s="235" t="s">
        <v>226</v>
      </c>
      <c r="M9" s="236" t="s">
        <v>227</v>
      </c>
      <c r="N9" s="405" t="s">
        <v>222</v>
      </c>
      <c r="O9" s="406"/>
      <c r="P9" s="168"/>
    </row>
    <row r="10" spans="2:21" ht="41.25" customHeight="1">
      <c r="B10" s="169">
        <v>2</v>
      </c>
      <c r="C10" s="427" t="s">
        <v>221</v>
      </c>
      <c r="D10" s="428"/>
      <c r="E10" s="429"/>
      <c r="F10" s="170" t="s">
        <v>176</v>
      </c>
      <c r="G10" s="164">
        <v>12</v>
      </c>
      <c r="H10" s="165">
        <v>54000</v>
      </c>
      <c r="I10" s="166">
        <v>45000</v>
      </c>
      <c r="J10" s="171">
        <f t="shared" ref="J10:J18" si="0">H10-I10</f>
        <v>9000</v>
      </c>
      <c r="K10" s="396"/>
      <c r="L10" s="237" t="s">
        <v>224</v>
      </c>
      <c r="M10" s="238" t="s">
        <v>242</v>
      </c>
      <c r="N10" s="388" t="s">
        <v>223</v>
      </c>
      <c r="O10" s="389"/>
      <c r="P10" s="172" t="s">
        <v>243</v>
      </c>
    </row>
    <row r="11" spans="2:21" ht="41.25" customHeight="1">
      <c r="B11" s="169">
        <v>3</v>
      </c>
      <c r="C11" s="385"/>
      <c r="D11" s="386"/>
      <c r="E11" s="387"/>
      <c r="F11" s="170"/>
      <c r="G11" s="164"/>
      <c r="H11" s="165"/>
      <c r="I11" s="166"/>
      <c r="J11" s="171">
        <f t="shared" si="0"/>
        <v>0</v>
      </c>
      <c r="K11" s="396"/>
      <c r="L11" s="237"/>
      <c r="M11" s="238"/>
      <c r="N11" s="388"/>
      <c r="O11" s="389"/>
      <c r="P11" s="172"/>
    </row>
    <row r="12" spans="2:21" ht="41.25" customHeight="1">
      <c r="B12" s="169">
        <v>4</v>
      </c>
      <c r="C12" s="385"/>
      <c r="D12" s="386"/>
      <c r="E12" s="387"/>
      <c r="F12" s="170"/>
      <c r="G12" s="164"/>
      <c r="H12" s="165"/>
      <c r="I12" s="166"/>
      <c r="J12" s="171">
        <f t="shared" si="0"/>
        <v>0</v>
      </c>
      <c r="K12" s="396"/>
      <c r="L12" s="237"/>
      <c r="M12" s="238"/>
      <c r="N12" s="388"/>
      <c r="O12" s="389"/>
      <c r="P12" s="172"/>
    </row>
    <row r="13" spans="2:21" ht="41.25" customHeight="1">
      <c r="B13" s="169">
        <v>5</v>
      </c>
      <c r="C13" s="385"/>
      <c r="D13" s="386"/>
      <c r="E13" s="387"/>
      <c r="F13" s="170"/>
      <c r="G13" s="164"/>
      <c r="H13" s="165"/>
      <c r="I13" s="166"/>
      <c r="J13" s="171">
        <f t="shared" si="0"/>
        <v>0</v>
      </c>
      <c r="K13" s="396"/>
      <c r="L13" s="237"/>
      <c r="M13" s="238"/>
      <c r="N13" s="388"/>
      <c r="O13" s="389"/>
      <c r="P13" s="172"/>
    </row>
    <row r="14" spans="2:21" ht="41.25" customHeight="1">
      <c r="B14" s="169">
        <v>6</v>
      </c>
      <c r="C14" s="385"/>
      <c r="D14" s="386"/>
      <c r="E14" s="387"/>
      <c r="F14" s="170"/>
      <c r="G14" s="164"/>
      <c r="H14" s="165"/>
      <c r="I14" s="166"/>
      <c r="J14" s="171">
        <f t="shared" si="0"/>
        <v>0</v>
      </c>
      <c r="K14" s="396"/>
      <c r="L14" s="237"/>
      <c r="M14" s="238"/>
      <c r="N14" s="388"/>
      <c r="O14" s="389"/>
      <c r="P14" s="172"/>
    </row>
    <row r="15" spans="2:21" ht="41.25" customHeight="1">
      <c r="B15" s="169">
        <v>7</v>
      </c>
      <c r="C15" s="385"/>
      <c r="D15" s="386"/>
      <c r="E15" s="387"/>
      <c r="F15" s="170"/>
      <c r="G15" s="164"/>
      <c r="H15" s="165"/>
      <c r="I15" s="166"/>
      <c r="J15" s="171">
        <f t="shared" si="0"/>
        <v>0</v>
      </c>
      <c r="K15" s="396"/>
      <c r="L15" s="237"/>
      <c r="M15" s="238"/>
      <c r="N15" s="388"/>
      <c r="O15" s="389"/>
      <c r="P15" s="172"/>
    </row>
    <row r="16" spans="2:21" ht="41.25" customHeight="1">
      <c r="B16" s="169">
        <v>8</v>
      </c>
      <c r="C16" s="385"/>
      <c r="D16" s="386"/>
      <c r="E16" s="387"/>
      <c r="F16" s="170"/>
      <c r="G16" s="164"/>
      <c r="H16" s="165"/>
      <c r="I16" s="166"/>
      <c r="J16" s="171">
        <f t="shared" si="0"/>
        <v>0</v>
      </c>
      <c r="K16" s="396"/>
      <c r="L16" s="237"/>
      <c r="M16" s="238"/>
      <c r="N16" s="388"/>
      <c r="O16" s="389"/>
      <c r="P16" s="172"/>
    </row>
    <row r="17" spans="1:28" ht="41.25" customHeight="1">
      <c r="B17" s="169">
        <v>9</v>
      </c>
      <c r="C17" s="385"/>
      <c r="D17" s="386"/>
      <c r="E17" s="387"/>
      <c r="F17" s="170"/>
      <c r="G17" s="164"/>
      <c r="H17" s="165"/>
      <c r="I17" s="166"/>
      <c r="J17" s="171">
        <f t="shared" si="0"/>
        <v>0</v>
      </c>
      <c r="K17" s="396"/>
      <c r="L17" s="237"/>
      <c r="M17" s="238"/>
      <c r="N17" s="388"/>
      <c r="O17" s="389"/>
      <c r="P17" s="172"/>
    </row>
    <row r="18" spans="1:28" ht="41.25" customHeight="1" thickBot="1">
      <c r="B18" s="169">
        <v>10</v>
      </c>
      <c r="C18" s="385"/>
      <c r="D18" s="386"/>
      <c r="E18" s="387"/>
      <c r="F18" s="170"/>
      <c r="G18" s="164"/>
      <c r="H18" s="165"/>
      <c r="I18" s="166"/>
      <c r="J18" s="171">
        <f t="shared" si="0"/>
        <v>0</v>
      </c>
      <c r="K18" s="426"/>
      <c r="L18" s="237"/>
      <c r="M18" s="238"/>
      <c r="N18" s="430"/>
      <c r="O18" s="431"/>
      <c r="P18" s="250"/>
    </row>
    <row r="19" spans="1:28" s="177" customFormat="1" ht="30" customHeight="1" thickBot="1">
      <c r="A19" s="155"/>
      <c r="B19" s="397" t="s">
        <v>141</v>
      </c>
      <c r="C19" s="398"/>
      <c r="D19" s="398"/>
      <c r="E19" s="398"/>
      <c r="F19" s="398"/>
      <c r="G19" s="399"/>
      <c r="H19" s="173">
        <f>SUM(H9:H18)</f>
        <v>162000</v>
      </c>
      <c r="I19" s="174">
        <f>SUM(I9:I18)</f>
        <v>153000</v>
      </c>
      <c r="J19" s="230">
        <f>SUM(J9:J18)</f>
        <v>9000</v>
      </c>
      <c r="K19" s="175">
        <v>37260</v>
      </c>
      <c r="L19" s="239"/>
      <c r="M19" s="240"/>
      <c r="N19" s="383"/>
      <c r="O19" s="384"/>
      <c r="P19" s="251"/>
    </row>
    <row r="20" spans="1:28" s="177" customFormat="1" ht="30" customHeight="1">
      <c r="A20" s="155"/>
      <c r="B20" s="155" t="s">
        <v>142</v>
      </c>
      <c r="C20" s="155"/>
      <c r="D20" s="155"/>
      <c r="E20" s="155"/>
      <c r="F20" s="155"/>
      <c r="G20" s="155"/>
      <c r="H20" s="155"/>
      <c r="I20" s="155"/>
      <c r="J20" s="155"/>
      <c r="K20" s="155"/>
      <c r="L20" s="155"/>
      <c r="M20" s="155"/>
      <c r="N20" s="155"/>
      <c r="O20" s="155"/>
      <c r="P20" s="155"/>
      <c r="Q20" s="155"/>
      <c r="R20" s="155"/>
      <c r="S20" s="155"/>
      <c r="T20" s="155"/>
      <c r="U20" s="176"/>
    </row>
    <row r="21" spans="1:28" s="177" customFormat="1" ht="30" customHeight="1">
      <c r="A21" s="155"/>
      <c r="B21" s="155" t="s">
        <v>143</v>
      </c>
      <c r="C21" s="155"/>
      <c r="D21" s="155"/>
      <c r="E21" s="155"/>
      <c r="F21" s="155"/>
      <c r="G21" s="155"/>
      <c r="H21" s="155"/>
      <c r="I21" s="155"/>
      <c r="J21" s="155"/>
      <c r="K21" s="155"/>
      <c r="L21" s="155"/>
      <c r="M21" s="155"/>
      <c r="N21" s="155"/>
      <c r="O21" s="155"/>
      <c r="P21" s="155"/>
      <c r="Q21" s="155"/>
      <c r="R21" s="155"/>
      <c r="S21" s="155"/>
      <c r="T21" s="155"/>
      <c r="U21" s="176"/>
    </row>
    <row r="22" spans="1:28" s="177" customFormat="1" ht="30" customHeight="1">
      <c r="A22" s="155"/>
      <c r="B22" s="178" t="s">
        <v>144</v>
      </c>
      <c r="C22" s="155"/>
      <c r="D22" s="155"/>
      <c r="E22" s="155"/>
      <c r="F22" s="155"/>
      <c r="G22" s="155"/>
      <c r="H22" s="177" t="s">
        <v>145</v>
      </c>
      <c r="Q22" s="176"/>
    </row>
    <row r="23" spans="1:28" ht="37.5" customHeight="1">
      <c r="H23" s="390" t="s">
        <v>256</v>
      </c>
      <c r="I23" s="390"/>
      <c r="J23" s="390"/>
      <c r="K23" s="179" t="s">
        <v>146</v>
      </c>
      <c r="L23" s="180" t="s">
        <v>257</v>
      </c>
      <c r="M23" s="179" t="s">
        <v>147</v>
      </c>
      <c r="N23" s="181">
        <f>H19</f>
        <v>162000</v>
      </c>
      <c r="O23" s="179" t="s">
        <v>148</v>
      </c>
      <c r="P23" s="198">
        <v>37260</v>
      </c>
    </row>
    <row r="24" spans="1:28" ht="42" customHeight="1">
      <c r="H24" s="391" t="s">
        <v>190</v>
      </c>
      <c r="I24" s="391"/>
      <c r="J24" s="391"/>
      <c r="K24" s="182"/>
      <c r="L24" s="182" t="s">
        <v>191</v>
      </c>
      <c r="M24" s="182"/>
      <c r="N24" s="182" t="s">
        <v>149</v>
      </c>
      <c r="O24" s="182"/>
      <c r="P24" s="183" t="s">
        <v>150</v>
      </c>
    </row>
    <row r="25" spans="1:28" s="79" customFormat="1" ht="24" customHeight="1">
      <c r="A25" s="77"/>
      <c r="B25" s="203"/>
      <c r="C25" s="380" t="s">
        <v>196</v>
      </c>
      <c r="D25" s="380"/>
      <c r="E25" s="380"/>
      <c r="F25" s="380"/>
      <c r="G25" s="380"/>
      <c r="H25" s="380"/>
      <c r="I25" s="380"/>
      <c r="J25" s="380"/>
      <c r="K25" s="380"/>
      <c r="L25" s="380"/>
      <c r="M25" s="380"/>
      <c r="N25" s="380"/>
      <c r="O25" s="380"/>
      <c r="P25" s="380"/>
      <c r="Q25" s="232"/>
      <c r="R25" s="232"/>
      <c r="S25" s="204"/>
      <c r="T25" s="204"/>
      <c r="U25" s="204"/>
      <c r="V25" s="204"/>
      <c r="W25" s="227"/>
      <c r="X25" s="227"/>
      <c r="Y25" s="227"/>
      <c r="Z25" s="227"/>
      <c r="AA25" s="77"/>
      <c r="AB25" s="77"/>
    </row>
    <row r="26" spans="1:28" s="210" customFormat="1" ht="18.75" customHeight="1">
      <c r="A26" s="205"/>
      <c r="B26" s="206" t="s">
        <v>197</v>
      </c>
      <c r="C26" s="207"/>
      <c r="D26" s="207"/>
      <c r="E26" s="208"/>
      <c r="F26" s="208"/>
      <c r="G26" s="208"/>
      <c r="H26" s="208"/>
      <c r="I26" s="208"/>
      <c r="J26" s="208"/>
      <c r="K26" s="208"/>
      <c r="L26" s="208"/>
      <c r="M26" s="208"/>
      <c r="N26" s="208"/>
      <c r="O26" s="208"/>
      <c r="P26" s="208"/>
      <c r="Q26" s="208"/>
      <c r="R26" s="208"/>
      <c r="S26" s="208"/>
      <c r="T26" s="208"/>
      <c r="U26" s="208"/>
      <c r="V26" s="208"/>
      <c r="W26" s="209"/>
      <c r="X26" s="209"/>
      <c r="Y26" s="209"/>
      <c r="Z26" s="209"/>
      <c r="AA26" s="205"/>
      <c r="AB26" s="205"/>
    </row>
    <row r="27" spans="1:28" s="210" customFormat="1" ht="18.75" customHeight="1">
      <c r="A27" s="205"/>
      <c r="B27" s="206" t="s">
        <v>198</v>
      </c>
      <c r="E27" s="211"/>
      <c r="F27" s="211"/>
      <c r="G27" s="211"/>
      <c r="H27" s="211"/>
      <c r="I27" s="211"/>
      <c r="J27" s="212"/>
      <c r="K27" s="212"/>
      <c r="L27" s="212"/>
      <c r="M27" s="212"/>
      <c r="N27" s="212"/>
      <c r="O27" s="212"/>
      <c r="P27" s="212"/>
      <c r="Q27" s="212"/>
      <c r="R27" s="212"/>
      <c r="S27" s="212"/>
      <c r="T27" s="212"/>
      <c r="U27" s="212"/>
      <c r="V27" s="212"/>
      <c r="W27" s="212"/>
      <c r="X27" s="212"/>
      <c r="Y27" s="212"/>
      <c r="Z27" s="212"/>
      <c r="AA27" s="205"/>
      <c r="AB27" s="205"/>
    </row>
    <row r="28" spans="1:28" s="210" customFormat="1" ht="18.75" customHeight="1">
      <c r="A28" s="205"/>
      <c r="B28" s="213" t="s">
        <v>199</v>
      </c>
      <c r="E28" s="214"/>
      <c r="F28" s="214"/>
      <c r="G28" s="214"/>
      <c r="H28" s="214"/>
      <c r="I28" s="214"/>
      <c r="J28" s="214"/>
      <c r="K28" s="214"/>
      <c r="L28" s="214"/>
      <c r="M28" s="214"/>
      <c r="N28" s="214"/>
      <c r="O28" s="214"/>
      <c r="P28" s="214"/>
      <c r="Q28" s="214"/>
      <c r="R28" s="214"/>
      <c r="S28" s="214"/>
      <c r="T28" s="214"/>
      <c r="U28" s="214"/>
      <c r="V28" s="214"/>
      <c r="W28" s="214"/>
      <c r="X28" s="214"/>
      <c r="Y28" s="214"/>
      <c r="Z28" s="214"/>
      <c r="AA28" s="205"/>
      <c r="AB28" s="205"/>
    </row>
    <row r="29" spans="1:28" s="210" customFormat="1" ht="18.75" customHeight="1">
      <c r="A29" s="205"/>
      <c r="B29" s="213"/>
      <c r="C29" s="210" t="s">
        <v>200</v>
      </c>
      <c r="E29" s="214"/>
      <c r="F29" s="214"/>
      <c r="G29" s="214"/>
      <c r="H29" s="214"/>
      <c r="I29" s="214"/>
      <c r="J29" s="214"/>
      <c r="K29" s="214"/>
      <c r="L29" s="214"/>
      <c r="M29" s="214"/>
      <c r="N29" s="214"/>
      <c r="O29" s="214"/>
      <c r="P29" s="214"/>
      <c r="Q29" s="214"/>
      <c r="R29" s="214"/>
      <c r="S29" s="214"/>
      <c r="T29" s="214"/>
      <c r="U29" s="214"/>
      <c r="V29" s="214"/>
      <c r="W29" s="214"/>
      <c r="X29" s="214"/>
      <c r="Y29" s="214"/>
      <c r="Z29" s="214"/>
      <c r="AA29" s="205"/>
      <c r="AB29" s="205"/>
    </row>
    <row r="30" spans="1:28" s="210" customFormat="1" ht="18.75" customHeight="1">
      <c r="A30" s="205"/>
      <c r="B30" s="213" t="s">
        <v>201</v>
      </c>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05"/>
      <c r="AB30" s="205"/>
    </row>
    <row r="31" spans="1:28" s="219" customFormat="1" ht="18.75" customHeight="1">
      <c r="A31" s="216"/>
      <c r="B31" s="217" t="s">
        <v>202</v>
      </c>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6"/>
      <c r="AB31" s="216"/>
    </row>
    <row r="32" spans="1:28" ht="18" customHeight="1">
      <c r="B32" s="220" t="s">
        <v>203</v>
      </c>
      <c r="C32" s="221"/>
      <c r="D32" s="221"/>
      <c r="E32" s="221"/>
      <c r="F32" s="221"/>
      <c r="G32" s="221"/>
      <c r="H32" s="221"/>
      <c r="I32" s="221"/>
      <c r="J32" s="221"/>
      <c r="K32" s="221"/>
      <c r="L32" s="221"/>
      <c r="M32" s="221"/>
      <c r="N32" s="221"/>
    </row>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sheetData>
  <mergeCells count="36">
    <mergeCell ref="H23:J23"/>
    <mergeCell ref="H24:J24"/>
    <mergeCell ref="C25:P25"/>
    <mergeCell ref="P7:P8"/>
    <mergeCell ref="C17:E17"/>
    <mergeCell ref="N17:O17"/>
    <mergeCell ref="C18:E18"/>
    <mergeCell ref="N18:O18"/>
    <mergeCell ref="B19:G19"/>
    <mergeCell ref="N19:O19"/>
    <mergeCell ref="N13:O13"/>
    <mergeCell ref="C14:E14"/>
    <mergeCell ref="N14:O14"/>
    <mergeCell ref="C15:E15"/>
    <mergeCell ref="N15:O15"/>
    <mergeCell ref="C16:E16"/>
    <mergeCell ref="N16:O16"/>
    <mergeCell ref="C9:E9"/>
    <mergeCell ref="K9:K18"/>
    <mergeCell ref="N9:O9"/>
    <mergeCell ref="C10:E10"/>
    <mergeCell ref="N10:O10"/>
    <mergeCell ref="C11:E11"/>
    <mergeCell ref="N11:O11"/>
    <mergeCell ref="C12:E12"/>
    <mergeCell ref="N12:O12"/>
    <mergeCell ref="C13:E13"/>
    <mergeCell ref="B3:P3"/>
    <mergeCell ref="N5:O5"/>
    <mergeCell ref="B7:B8"/>
    <mergeCell ref="C7:E8"/>
    <mergeCell ref="F7:F8"/>
    <mergeCell ref="G7:G8"/>
    <mergeCell ref="K7:K8"/>
    <mergeCell ref="L7:O7"/>
    <mergeCell ref="N8:O8"/>
  </mergeCells>
  <phoneticPr fontId="3"/>
  <dataValidations count="2">
    <dataValidation type="list" allowBlank="1" showInputMessage="1" showErrorMessage="1" sqref="G9:G18" xr:uid="{00000000-0002-0000-0500-000000000000}">
      <formula1>"1,2,3,4,5,6,7,8,9,10,11,12"</formula1>
    </dataValidation>
    <dataValidation type="list" allowBlank="1" showInputMessage="1" showErrorMessage="1" sqref="F9:F18" xr:uid="{00000000-0002-0000-0500-000001000000}">
      <formula1>"常勤職員,非常勤職員"</formula1>
    </dataValidation>
  </dataValidations>
  <printOptions horizontalCentered="1"/>
  <pageMargins left="0.23622047244094491" right="0.23622047244094491" top="0.74803149606299213" bottom="0.55118110236220474" header="0.31496062992125984" footer="0.31496062992125984"/>
  <pageSetup paperSize="9" scale="50"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B1:C651"/>
  <sheetViews>
    <sheetView view="pageBreakPreview" topLeftCell="A12" zoomScale="130" zoomScaleNormal="100" zoomScaleSheetLayoutView="130" workbookViewId="0">
      <selection activeCell="V12" sqref="V12"/>
    </sheetView>
  </sheetViews>
  <sheetFormatPr defaultRowHeight="13.5"/>
  <cols>
    <col min="1" max="1" width="2.625" style="155" customWidth="1"/>
    <col min="2" max="2" width="25.75" style="183" customWidth="1"/>
    <col min="3" max="3" width="59.125" style="183" customWidth="1"/>
    <col min="4" max="171" width="2.625" style="155" customWidth="1"/>
    <col min="172" max="16384" width="9" style="155"/>
  </cols>
  <sheetData>
    <row r="1" spans="2:3" ht="18" customHeight="1">
      <c r="B1" s="184" t="s">
        <v>151</v>
      </c>
    </row>
    <row r="2" spans="2:3" ht="18" customHeight="1"/>
    <row r="3" spans="2:3" ht="18" customHeight="1"/>
    <row r="4" spans="2:3" ht="30" customHeight="1">
      <c r="B4" s="185" t="s">
        <v>152</v>
      </c>
      <c r="C4" s="186" t="s">
        <v>153</v>
      </c>
    </row>
    <row r="5" spans="2:3" ht="30" customHeight="1">
      <c r="B5" s="185" t="s">
        <v>154</v>
      </c>
      <c r="C5" s="186" t="s">
        <v>155</v>
      </c>
    </row>
    <row r="6" spans="2:3" ht="59.25" customHeight="1">
      <c r="B6" s="185" t="s">
        <v>156</v>
      </c>
      <c r="C6" s="186" t="s">
        <v>157</v>
      </c>
    </row>
    <row r="7" spans="2:3" ht="67.5">
      <c r="B7" s="185" t="s">
        <v>140</v>
      </c>
      <c r="C7" s="186" t="s">
        <v>158</v>
      </c>
    </row>
    <row r="8" spans="2:3" ht="54">
      <c r="B8" s="185" t="s">
        <v>159</v>
      </c>
      <c r="C8" s="186" t="s">
        <v>160</v>
      </c>
    </row>
    <row r="9" spans="2:3" ht="30" customHeight="1">
      <c r="B9" s="185" t="s">
        <v>161</v>
      </c>
      <c r="C9" s="186" t="s">
        <v>162</v>
      </c>
    </row>
    <row r="10" spans="2:3" ht="67.5">
      <c r="B10" s="185" t="s">
        <v>163</v>
      </c>
      <c r="C10" s="186" t="s">
        <v>164</v>
      </c>
    </row>
    <row r="11" spans="2:3" ht="40.5">
      <c r="B11" s="185" t="s">
        <v>165</v>
      </c>
      <c r="C11" s="186" t="s">
        <v>166</v>
      </c>
    </row>
    <row r="12" spans="2:3" ht="108">
      <c r="B12" s="185" t="s">
        <v>167</v>
      </c>
      <c r="C12" s="186" t="s">
        <v>168</v>
      </c>
    </row>
    <row r="13" spans="2:3" ht="81">
      <c r="B13" s="185" t="s">
        <v>169</v>
      </c>
      <c r="C13" s="186" t="s">
        <v>170</v>
      </c>
    </row>
    <row r="14" spans="2:3" ht="81">
      <c r="B14" s="185" t="s">
        <v>171</v>
      </c>
      <c r="C14" s="186" t="s">
        <v>172</v>
      </c>
    </row>
    <row r="15" spans="2:3" ht="40.5">
      <c r="B15" s="185" t="s">
        <v>173</v>
      </c>
      <c r="C15" s="186" t="s">
        <v>174</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3"/>
  <pageMargins left="0.51181102362204722" right="0.70866141732283472" top="0.74803149606299213" bottom="0.74803149606299213" header="0.31496062992125984" footer="0.31496062992125984"/>
  <pageSetup paperSize="9" scale="66"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BM90"/>
  <sheetViews>
    <sheetView showGridLines="0" view="pageBreakPreview" zoomScale="85" zoomScaleNormal="100" zoomScaleSheetLayoutView="85" workbookViewId="0">
      <selection activeCell="C29" sqref="C29:AB29"/>
    </sheetView>
  </sheetViews>
  <sheetFormatPr defaultRowHeight="18.75"/>
  <cols>
    <col min="1" max="1" width="2.375" style="79" customWidth="1"/>
    <col min="2" max="2" width="3.25" style="79" bestFit="1" customWidth="1"/>
    <col min="3" max="3" width="16.875" style="79" customWidth="1"/>
    <col min="4" max="4" width="9.625" style="79" customWidth="1"/>
    <col min="5" max="5" width="8.75" style="79" customWidth="1"/>
    <col min="6" max="6" width="14.375" style="79" customWidth="1"/>
    <col min="7" max="7" width="3" style="79" customWidth="1"/>
    <col min="8" max="8" width="3.5" style="79" bestFit="1" customWidth="1"/>
    <col min="9" max="9" width="3.5" style="79" customWidth="1"/>
    <col min="10" max="10" width="5.5" style="79" bestFit="1" customWidth="1"/>
    <col min="11" max="13" width="3.25" style="79" customWidth="1"/>
    <col min="14" max="14" width="5.5" style="79" bestFit="1" customWidth="1"/>
    <col min="15" max="16" width="3.5" style="79" bestFit="1" customWidth="1"/>
    <col min="17" max="17" width="2.75" style="79" customWidth="1"/>
    <col min="18" max="18" width="5.5" style="79" bestFit="1" customWidth="1"/>
    <col min="19" max="19" width="12.75" style="79" customWidth="1"/>
    <col min="20" max="20" width="10" style="79" customWidth="1"/>
    <col min="21" max="23" width="15" style="79" customWidth="1"/>
    <col min="24" max="27" width="6" style="79" customWidth="1"/>
    <col min="28" max="29" width="2.125" style="79" customWidth="1"/>
    <col min="30" max="30" width="0" style="79" hidden="1" customWidth="1"/>
    <col min="31" max="31" width="11.125" style="79" hidden="1" customWidth="1"/>
    <col min="32" max="16384" width="9" style="79"/>
  </cols>
  <sheetData>
    <row r="1" spans="1:65" ht="13.5" customHeight="1">
      <c r="A1" s="77"/>
      <c r="B1" s="77"/>
      <c r="C1" s="77"/>
      <c r="D1" s="77"/>
      <c r="E1" s="77"/>
      <c r="F1" s="77"/>
      <c r="G1" s="77"/>
      <c r="H1" s="77"/>
      <c r="I1" s="77"/>
      <c r="J1" s="77"/>
      <c r="K1" s="77"/>
      <c r="L1" s="77"/>
      <c r="M1" s="77"/>
      <c r="N1" s="77"/>
      <c r="O1" s="77"/>
      <c r="P1" s="77"/>
      <c r="Q1" s="77"/>
      <c r="R1" s="77"/>
      <c r="S1" s="77"/>
      <c r="T1" s="77"/>
      <c r="U1" s="77"/>
      <c r="V1" s="77"/>
      <c r="W1" s="77"/>
      <c r="X1" s="78"/>
      <c r="Y1" s="78"/>
      <c r="Z1" s="78"/>
      <c r="AB1" s="78"/>
      <c r="AC1" s="78"/>
    </row>
    <row r="2" spans="1:65" ht="12" customHeight="1">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row>
    <row r="3" spans="1:65" ht="22.5" customHeight="1">
      <c r="A3" s="77"/>
      <c r="B3" s="463" t="s">
        <v>258</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77"/>
      <c r="AC3" s="77"/>
    </row>
    <row r="4" spans="1:65" ht="15" customHeight="1">
      <c r="A4" s="80"/>
      <c r="B4" s="81"/>
      <c r="C4" s="82"/>
      <c r="D4" s="82"/>
      <c r="E4" s="82"/>
      <c r="F4" s="82"/>
      <c r="G4" s="83"/>
      <c r="H4" s="83"/>
      <c r="I4" s="83"/>
      <c r="J4" s="83"/>
      <c r="K4" s="83"/>
      <c r="L4" s="83"/>
      <c r="M4" s="83"/>
      <c r="N4" s="83"/>
      <c r="O4" s="83"/>
      <c r="P4" s="83"/>
      <c r="Q4" s="83"/>
      <c r="R4" s="83"/>
      <c r="S4" s="83"/>
      <c r="T4" s="83"/>
      <c r="U4" s="83"/>
      <c r="V4" s="263"/>
      <c r="W4" s="83"/>
      <c r="X4" s="83"/>
      <c r="Y4" s="83"/>
      <c r="Z4" s="83"/>
      <c r="AA4" s="83"/>
      <c r="AB4" s="77"/>
      <c r="AC4" s="77"/>
    </row>
    <row r="5" spans="1:65" ht="22.5" customHeight="1" thickBot="1">
      <c r="A5" s="77"/>
      <c r="B5" s="464" t="s">
        <v>75</v>
      </c>
      <c r="C5" s="464" t="s">
        <v>76</v>
      </c>
      <c r="D5" s="467" t="s">
        <v>94</v>
      </c>
      <c r="E5" s="433" t="s">
        <v>95</v>
      </c>
      <c r="F5" s="470" t="s">
        <v>97</v>
      </c>
      <c r="G5" s="442" t="s">
        <v>206</v>
      </c>
      <c r="H5" s="443"/>
      <c r="I5" s="443"/>
      <c r="J5" s="444"/>
      <c r="K5" s="433" t="s">
        <v>207</v>
      </c>
      <c r="L5" s="445"/>
      <c r="M5" s="445"/>
      <c r="N5" s="445"/>
      <c r="O5" s="445"/>
      <c r="P5" s="445"/>
      <c r="Q5" s="445"/>
      <c r="R5" s="446"/>
      <c r="S5" s="467" t="s">
        <v>100</v>
      </c>
      <c r="T5" s="467" t="s">
        <v>184</v>
      </c>
      <c r="U5" s="442" t="s">
        <v>101</v>
      </c>
      <c r="V5" s="445"/>
      <c r="W5" s="445"/>
      <c r="X5" s="471" t="s">
        <v>102</v>
      </c>
      <c r="Y5" s="471"/>
      <c r="Z5" s="471"/>
      <c r="AA5" s="471"/>
      <c r="AB5" s="77"/>
      <c r="AC5" s="77"/>
    </row>
    <row r="6" spans="1:65" ht="28.5" customHeight="1">
      <c r="A6" s="77"/>
      <c r="B6" s="465"/>
      <c r="C6" s="465"/>
      <c r="D6" s="468"/>
      <c r="E6" s="436"/>
      <c r="F6" s="470"/>
      <c r="G6" s="433" t="s">
        <v>259</v>
      </c>
      <c r="H6" s="434"/>
      <c r="I6" s="434"/>
      <c r="J6" s="435"/>
      <c r="K6" s="447"/>
      <c r="L6" s="448"/>
      <c r="M6" s="448"/>
      <c r="N6" s="448"/>
      <c r="O6" s="448"/>
      <c r="P6" s="448"/>
      <c r="Q6" s="448"/>
      <c r="R6" s="449"/>
      <c r="S6" s="468"/>
      <c r="T6" s="468"/>
      <c r="U6" s="436" t="s">
        <v>82</v>
      </c>
      <c r="V6" s="439" t="s">
        <v>240</v>
      </c>
      <c r="W6" s="460" t="s">
        <v>239</v>
      </c>
      <c r="X6" s="434" t="s">
        <v>77</v>
      </c>
      <c r="Y6" s="433" t="s">
        <v>78</v>
      </c>
      <c r="Z6" s="467" t="s">
        <v>79</v>
      </c>
      <c r="AA6" s="467" t="s">
        <v>88</v>
      </c>
      <c r="AB6" s="77"/>
      <c r="AC6" s="77"/>
    </row>
    <row r="7" spans="1:65" ht="41.25" customHeight="1">
      <c r="A7" s="77"/>
      <c r="B7" s="466"/>
      <c r="C7" s="465"/>
      <c r="D7" s="469"/>
      <c r="E7" s="447"/>
      <c r="F7" s="470"/>
      <c r="G7" s="436"/>
      <c r="H7" s="437"/>
      <c r="I7" s="437"/>
      <c r="J7" s="438"/>
      <c r="K7" s="450"/>
      <c r="L7" s="451"/>
      <c r="M7" s="451"/>
      <c r="N7" s="451"/>
      <c r="O7" s="451"/>
      <c r="P7" s="451"/>
      <c r="Q7" s="451"/>
      <c r="R7" s="452"/>
      <c r="S7" s="469"/>
      <c r="T7" s="469"/>
      <c r="U7" s="447"/>
      <c r="V7" s="440"/>
      <c r="W7" s="461"/>
      <c r="X7" s="437"/>
      <c r="Y7" s="436"/>
      <c r="Z7" s="468"/>
      <c r="AA7" s="468"/>
      <c r="AB7" s="77"/>
      <c r="AC7" s="77"/>
      <c r="AD7" s="86" t="s">
        <v>86</v>
      </c>
      <c r="AE7" s="86" t="s">
        <v>87</v>
      </c>
    </row>
    <row r="8" spans="1:65" ht="30" customHeight="1">
      <c r="A8" s="77"/>
      <c r="B8" s="87">
        <v>1</v>
      </c>
      <c r="C8" s="88"/>
      <c r="D8" s="88"/>
      <c r="E8" s="89"/>
      <c r="F8" s="90"/>
      <c r="G8" s="91"/>
      <c r="H8" s="92" t="s">
        <v>80</v>
      </c>
      <c r="I8" s="93"/>
      <c r="J8" s="94" t="s">
        <v>81</v>
      </c>
      <c r="K8" s="453"/>
      <c r="L8" s="454"/>
      <c r="M8" s="454"/>
      <c r="N8" s="454"/>
      <c r="O8" s="454"/>
      <c r="P8" s="454"/>
      <c r="Q8" s="454"/>
      <c r="R8" s="455"/>
      <c r="S8" s="101" t="str">
        <f>IF(E8="①", "131,000",IF(E8="②","263,000",IF(E8= "③","394,000","")))</f>
        <v/>
      </c>
      <c r="T8" s="118"/>
      <c r="U8" s="95" t="str">
        <f>IFERROR(ROUNDDOWN(S8*T8/12,0),"")</f>
        <v/>
      </c>
      <c r="V8" s="122"/>
      <c r="W8" s="120">
        <f>MINA(U8,V8)</f>
        <v>0</v>
      </c>
      <c r="X8" s="118"/>
      <c r="Y8" s="95"/>
      <c r="Z8" s="95"/>
      <c r="AA8" s="96"/>
      <c r="AB8" s="77"/>
      <c r="AC8" s="77"/>
      <c r="AD8" s="97" t="s">
        <v>83</v>
      </c>
      <c r="AE8" s="98">
        <v>131000</v>
      </c>
      <c r="BM8" s="85"/>
    </row>
    <row r="9" spans="1:65" ht="30" customHeight="1">
      <c r="A9" s="77"/>
      <c r="B9" s="87">
        <v>2</v>
      </c>
      <c r="C9" s="88"/>
      <c r="D9" s="88"/>
      <c r="E9" s="89"/>
      <c r="F9" s="90"/>
      <c r="G9" s="91"/>
      <c r="H9" s="92" t="s">
        <v>80</v>
      </c>
      <c r="I9" s="93"/>
      <c r="J9" s="94" t="s">
        <v>81</v>
      </c>
      <c r="K9" s="453"/>
      <c r="L9" s="454"/>
      <c r="M9" s="454"/>
      <c r="N9" s="454"/>
      <c r="O9" s="454"/>
      <c r="P9" s="454"/>
      <c r="Q9" s="454"/>
      <c r="R9" s="455"/>
      <c r="S9" s="101" t="str">
        <f t="shared" ref="S9:S13" si="0">IF(E9="①", "131,000",IF(E9="②","263,000",IF(E9= "③","394,000","")))</f>
        <v/>
      </c>
      <c r="T9" s="118"/>
      <c r="U9" s="95" t="str">
        <f t="shared" ref="U9:U13" si="1">IFERROR(ROUNDDOWN(S9*T9/12,0),"")</f>
        <v/>
      </c>
      <c r="V9" s="122"/>
      <c r="W9" s="120">
        <f t="shared" ref="W9:W13" si="2">MINA(U9,V9)</f>
        <v>0</v>
      </c>
      <c r="X9" s="118"/>
      <c r="Y9" s="95"/>
      <c r="Z9" s="95"/>
      <c r="AA9" s="96"/>
      <c r="AB9" s="77"/>
      <c r="AC9" s="77"/>
      <c r="AD9" s="97" t="s">
        <v>84</v>
      </c>
      <c r="AE9" s="98">
        <v>263000</v>
      </c>
    </row>
    <row r="10" spans="1:65" ht="30" customHeight="1">
      <c r="A10" s="77"/>
      <c r="B10" s="87">
        <v>3</v>
      </c>
      <c r="C10" s="88"/>
      <c r="D10" s="88"/>
      <c r="E10" s="89"/>
      <c r="F10" s="90"/>
      <c r="G10" s="91"/>
      <c r="H10" s="92" t="s">
        <v>80</v>
      </c>
      <c r="I10" s="93"/>
      <c r="J10" s="94" t="s">
        <v>81</v>
      </c>
      <c r="K10" s="453"/>
      <c r="L10" s="454"/>
      <c r="M10" s="454"/>
      <c r="N10" s="454"/>
      <c r="O10" s="454"/>
      <c r="P10" s="454"/>
      <c r="Q10" s="454"/>
      <c r="R10" s="455"/>
      <c r="S10" s="101" t="str">
        <f t="shared" si="0"/>
        <v/>
      </c>
      <c r="T10" s="118"/>
      <c r="U10" s="95" t="str">
        <f t="shared" si="1"/>
        <v/>
      </c>
      <c r="V10" s="122"/>
      <c r="W10" s="120">
        <f t="shared" si="2"/>
        <v>0</v>
      </c>
      <c r="X10" s="118"/>
      <c r="Y10" s="95"/>
      <c r="Z10" s="95"/>
      <c r="AA10" s="96"/>
      <c r="AB10" s="77"/>
      <c r="AC10" s="77"/>
      <c r="AD10" s="124" t="s">
        <v>85</v>
      </c>
      <c r="AE10" s="125">
        <v>394000</v>
      </c>
    </row>
    <row r="11" spans="1:65" ht="30" customHeight="1">
      <c r="A11" s="77"/>
      <c r="B11" s="87">
        <v>4</v>
      </c>
      <c r="C11" s="88"/>
      <c r="D11" s="88"/>
      <c r="E11" s="89"/>
      <c r="F11" s="90"/>
      <c r="G11" s="91"/>
      <c r="H11" s="92" t="s">
        <v>80</v>
      </c>
      <c r="I11" s="93"/>
      <c r="J11" s="94" t="s">
        <v>81</v>
      </c>
      <c r="K11" s="453"/>
      <c r="L11" s="454"/>
      <c r="M11" s="454"/>
      <c r="N11" s="454"/>
      <c r="O11" s="454"/>
      <c r="P11" s="454"/>
      <c r="Q11" s="454"/>
      <c r="R11" s="455"/>
      <c r="S11" s="101" t="str">
        <f>IF(E11="①", "131,000",IF(E11="②","263,000",IF(E11= "③","394,000","")))</f>
        <v/>
      </c>
      <c r="T11" s="118"/>
      <c r="U11" s="95" t="str">
        <f t="shared" si="1"/>
        <v/>
      </c>
      <c r="V11" s="122"/>
      <c r="W11" s="120">
        <f t="shared" si="2"/>
        <v>0</v>
      </c>
      <c r="X11" s="118"/>
      <c r="Y11" s="95"/>
      <c r="Z11" s="95"/>
      <c r="AA11" s="96"/>
      <c r="AB11" s="77"/>
      <c r="AC11" s="77"/>
      <c r="AD11" s="97" t="s">
        <v>104</v>
      </c>
      <c r="AE11" s="98">
        <v>919000</v>
      </c>
    </row>
    <row r="12" spans="1:65" ht="30" customHeight="1">
      <c r="A12" s="77"/>
      <c r="B12" s="87">
        <v>5</v>
      </c>
      <c r="C12" s="88"/>
      <c r="D12" s="88"/>
      <c r="E12" s="89"/>
      <c r="F12" s="90"/>
      <c r="G12" s="91"/>
      <c r="H12" s="92" t="s">
        <v>80</v>
      </c>
      <c r="I12" s="93"/>
      <c r="J12" s="94" t="s">
        <v>81</v>
      </c>
      <c r="K12" s="453"/>
      <c r="L12" s="454"/>
      <c r="M12" s="454"/>
      <c r="N12" s="454"/>
      <c r="O12" s="454"/>
      <c r="P12" s="454"/>
      <c r="Q12" s="454"/>
      <c r="R12" s="455"/>
      <c r="S12" s="101" t="str">
        <f t="shared" si="0"/>
        <v/>
      </c>
      <c r="T12" s="118"/>
      <c r="U12" s="95" t="str">
        <f t="shared" si="1"/>
        <v/>
      </c>
      <c r="V12" s="122"/>
      <c r="W12" s="120">
        <f t="shared" si="2"/>
        <v>0</v>
      </c>
      <c r="X12" s="118"/>
      <c r="Y12" s="95"/>
      <c r="Z12" s="95"/>
      <c r="AA12" s="96"/>
      <c r="AB12" s="77"/>
      <c r="AC12" s="77"/>
    </row>
    <row r="13" spans="1:65" ht="30" customHeight="1" thickBot="1">
      <c r="A13" s="77"/>
      <c r="B13" s="99">
        <v>6</v>
      </c>
      <c r="C13" s="88"/>
      <c r="D13" s="88"/>
      <c r="E13" s="89"/>
      <c r="F13" s="100"/>
      <c r="G13" s="91"/>
      <c r="H13" s="92" t="s">
        <v>80</v>
      </c>
      <c r="I13" s="93"/>
      <c r="J13" s="94" t="s">
        <v>81</v>
      </c>
      <c r="K13" s="453"/>
      <c r="L13" s="454"/>
      <c r="M13" s="454"/>
      <c r="N13" s="454"/>
      <c r="O13" s="454"/>
      <c r="P13" s="454"/>
      <c r="Q13" s="454"/>
      <c r="R13" s="455"/>
      <c r="S13" s="101" t="str">
        <f t="shared" si="0"/>
        <v/>
      </c>
      <c r="T13" s="94"/>
      <c r="U13" s="259" t="str">
        <f t="shared" si="1"/>
        <v/>
      </c>
      <c r="V13" s="123"/>
      <c r="W13" s="121">
        <f t="shared" si="2"/>
        <v>0</v>
      </c>
      <c r="X13" s="119"/>
      <c r="Y13" s="88"/>
      <c r="Z13" s="88"/>
      <c r="AA13" s="101"/>
      <c r="AB13" s="77"/>
      <c r="AC13" s="77"/>
    </row>
    <row r="14" spans="1:65" ht="30.75" customHeight="1">
      <c r="A14" s="77"/>
      <c r="B14" s="102"/>
      <c r="C14" s="103"/>
      <c r="D14" s="103"/>
      <c r="E14" s="103"/>
      <c r="F14" s="103"/>
      <c r="G14" s="432" t="s">
        <v>103</v>
      </c>
      <c r="H14" s="432"/>
      <c r="I14" s="432"/>
      <c r="J14" s="432"/>
      <c r="K14" s="432"/>
      <c r="L14" s="432"/>
      <c r="M14" s="432"/>
      <c r="N14" s="432"/>
      <c r="O14" s="432"/>
      <c r="P14" s="432"/>
      <c r="Q14" s="432"/>
      <c r="R14" s="432"/>
      <c r="S14" s="432"/>
      <c r="T14" s="432"/>
      <c r="U14" s="459">
        <f xml:space="preserve"> MIN(919000,(SUM(W8:W13)))</f>
        <v>0</v>
      </c>
      <c r="V14" s="459"/>
      <c r="W14" s="459"/>
      <c r="X14" s="117" t="s">
        <v>9</v>
      </c>
      <c r="Y14" s="103"/>
      <c r="Z14" s="103"/>
      <c r="AA14" s="103"/>
      <c r="AB14" s="77"/>
      <c r="AC14" s="77"/>
    </row>
    <row r="15" spans="1:65" ht="12.75" customHeight="1">
      <c r="A15" s="77"/>
      <c r="B15" s="102"/>
      <c r="C15" s="103"/>
      <c r="D15" s="103"/>
      <c r="E15" s="103"/>
      <c r="F15" s="103"/>
      <c r="H15" s="103"/>
      <c r="I15" s="103"/>
      <c r="J15" s="103"/>
      <c r="K15" s="103"/>
      <c r="L15" s="103"/>
      <c r="M15" s="103"/>
      <c r="N15" s="103"/>
      <c r="O15" s="103"/>
      <c r="P15" s="103"/>
      <c r="Q15" s="103"/>
      <c r="R15" s="458" t="s">
        <v>93</v>
      </c>
      <c r="S15" s="458"/>
      <c r="T15" s="458"/>
      <c r="U15" s="458"/>
      <c r="V15" s="458"/>
      <c r="W15" s="458"/>
      <c r="X15" s="458"/>
      <c r="Y15" s="458"/>
      <c r="Z15" s="458"/>
      <c r="AA15" s="458"/>
      <c r="AB15" s="77"/>
      <c r="AC15" s="77"/>
    </row>
    <row r="16" spans="1:65" ht="12.75" customHeight="1">
      <c r="A16" s="77"/>
      <c r="B16" s="102"/>
      <c r="C16" s="103"/>
      <c r="D16" s="103"/>
      <c r="E16" s="103"/>
      <c r="F16" s="103"/>
      <c r="H16" s="103"/>
      <c r="I16" s="103"/>
      <c r="J16" s="103"/>
      <c r="K16" s="103"/>
      <c r="L16" s="103"/>
      <c r="M16" s="103"/>
      <c r="N16" s="103"/>
      <c r="O16" s="103"/>
      <c r="P16" s="103"/>
      <c r="Q16" s="103"/>
      <c r="R16" s="187"/>
      <c r="S16" s="187"/>
      <c r="T16" s="187"/>
      <c r="U16" s="187"/>
      <c r="V16" s="261"/>
      <c r="W16" s="187"/>
      <c r="X16" s="187"/>
      <c r="Y16" s="187"/>
      <c r="Z16" s="187"/>
      <c r="AA16" s="187"/>
      <c r="AB16" s="77"/>
      <c r="AC16" s="77"/>
    </row>
    <row r="17" spans="1:29" ht="13.5" customHeight="1">
      <c r="A17" s="77"/>
      <c r="B17" s="112"/>
      <c r="C17" s="191" t="s">
        <v>260</v>
      </c>
      <c r="D17" s="113"/>
      <c r="E17" s="81"/>
      <c r="F17" s="81"/>
      <c r="G17" s="81"/>
      <c r="H17" s="81"/>
      <c r="I17" s="81"/>
      <c r="J17" s="81"/>
      <c r="K17" s="81"/>
      <c r="L17" s="81"/>
      <c r="M17" s="81"/>
      <c r="N17" s="81"/>
      <c r="O17" s="81"/>
      <c r="P17" s="81"/>
      <c r="Q17" s="81"/>
      <c r="R17" s="81"/>
      <c r="S17" s="113"/>
      <c r="T17" s="113"/>
      <c r="U17" s="81"/>
      <c r="V17" s="258"/>
      <c r="W17" s="81"/>
      <c r="X17" s="81"/>
      <c r="Y17" s="81"/>
      <c r="Z17" s="81"/>
      <c r="AA17" s="81"/>
      <c r="AB17" s="81"/>
      <c r="AC17" s="77"/>
    </row>
    <row r="18" spans="1:29">
      <c r="A18" s="77"/>
      <c r="B18" s="112"/>
      <c r="C18" s="191" t="s">
        <v>182</v>
      </c>
      <c r="D18" s="114"/>
      <c r="E18" s="81"/>
      <c r="F18" s="81"/>
      <c r="G18" s="81"/>
      <c r="H18" s="81"/>
      <c r="I18" s="81"/>
      <c r="J18" s="77"/>
      <c r="K18" s="110"/>
      <c r="L18" s="110"/>
      <c r="M18" s="110"/>
      <c r="N18" s="110"/>
      <c r="O18" s="110"/>
      <c r="P18" s="110"/>
      <c r="Q18" s="110"/>
      <c r="R18" s="110"/>
      <c r="S18" s="111"/>
      <c r="T18" s="111"/>
      <c r="U18" s="110"/>
      <c r="V18" s="262"/>
      <c r="W18" s="110"/>
      <c r="X18" s="102"/>
      <c r="Y18" s="102"/>
      <c r="Z18" s="102"/>
      <c r="AA18" s="102"/>
      <c r="AB18" s="77"/>
      <c r="AC18" s="77"/>
    </row>
    <row r="19" spans="1:29" ht="30" customHeight="1">
      <c r="A19" s="77"/>
      <c r="B19" s="102"/>
      <c r="C19" s="456" t="s">
        <v>89</v>
      </c>
      <c r="D19" s="456"/>
      <c r="E19" s="457"/>
      <c r="F19" s="457"/>
      <c r="G19" s="457"/>
      <c r="H19" s="457"/>
      <c r="I19" s="457"/>
      <c r="J19" s="457"/>
      <c r="K19" s="457"/>
      <c r="L19" s="457"/>
      <c r="M19" s="457"/>
      <c r="N19" s="457"/>
      <c r="O19" s="457"/>
      <c r="P19" s="457"/>
      <c r="Q19" s="457"/>
      <c r="R19" s="457"/>
      <c r="S19" s="457"/>
      <c r="T19" s="457"/>
      <c r="U19" s="457"/>
      <c r="V19" s="457"/>
      <c r="W19" s="457"/>
      <c r="X19" s="106"/>
      <c r="Y19" s="106"/>
      <c r="Z19" s="106"/>
      <c r="AA19" s="106"/>
      <c r="AB19" s="77"/>
      <c r="AC19" s="77"/>
    </row>
    <row r="20" spans="1:29" ht="13.5" customHeight="1">
      <c r="A20" s="77"/>
      <c r="B20" s="107" t="s">
        <v>261</v>
      </c>
      <c r="C20" s="104"/>
      <c r="D20" s="104"/>
      <c r="E20" s="105"/>
      <c r="F20" s="105"/>
      <c r="G20" s="105"/>
      <c r="H20" s="105"/>
      <c r="I20" s="105"/>
      <c r="J20" s="105"/>
      <c r="K20" s="105"/>
      <c r="L20" s="105"/>
      <c r="M20" s="105"/>
      <c r="N20" s="105"/>
      <c r="O20" s="105"/>
      <c r="P20" s="105"/>
      <c r="Q20" s="105"/>
      <c r="R20" s="105"/>
      <c r="S20" s="105"/>
      <c r="T20" s="105"/>
      <c r="U20" s="105"/>
      <c r="V20" s="260"/>
      <c r="W20" s="105"/>
      <c r="X20" s="106"/>
      <c r="Y20" s="106"/>
      <c r="Z20" s="106"/>
      <c r="AA20" s="106"/>
      <c r="AB20" s="77"/>
      <c r="AC20" s="77"/>
    </row>
    <row r="21" spans="1:29" ht="13.5" customHeight="1">
      <c r="A21" s="77"/>
      <c r="B21" s="107" t="s">
        <v>98</v>
      </c>
      <c r="E21" s="108"/>
      <c r="F21" s="108"/>
      <c r="G21" s="108"/>
      <c r="H21" s="108"/>
      <c r="I21" s="108"/>
      <c r="J21" s="103"/>
      <c r="K21" s="103"/>
      <c r="L21" s="103"/>
      <c r="M21" s="103"/>
      <c r="N21" s="103"/>
      <c r="O21" s="103"/>
      <c r="P21" s="103"/>
      <c r="Q21" s="103"/>
      <c r="R21" s="103"/>
      <c r="S21" s="103"/>
      <c r="T21" s="103"/>
      <c r="U21" s="103"/>
      <c r="V21" s="103"/>
      <c r="W21" s="103"/>
      <c r="X21" s="103"/>
      <c r="Y21" s="103"/>
      <c r="Z21" s="103"/>
      <c r="AA21" s="103"/>
      <c r="AB21" s="77"/>
      <c r="AC21" s="77"/>
    </row>
    <row r="22" spans="1:29" ht="13.5" customHeight="1">
      <c r="A22" s="77"/>
      <c r="B22" s="107" t="s">
        <v>99</v>
      </c>
      <c r="E22" s="108"/>
      <c r="F22" s="108"/>
      <c r="G22" s="108"/>
      <c r="H22" s="108"/>
      <c r="I22" s="108"/>
      <c r="J22" s="103"/>
      <c r="K22" s="103"/>
      <c r="L22" s="103"/>
      <c r="M22" s="103"/>
      <c r="N22" s="103"/>
      <c r="O22" s="103"/>
      <c r="P22" s="103"/>
      <c r="Q22" s="103"/>
      <c r="R22" s="103"/>
      <c r="S22" s="103"/>
      <c r="T22" s="103"/>
      <c r="U22" s="103"/>
      <c r="V22" s="103"/>
      <c r="W22" s="103"/>
      <c r="X22" s="103"/>
      <c r="Y22" s="103"/>
      <c r="Z22" s="103"/>
      <c r="AA22" s="103"/>
      <c r="AB22" s="77"/>
      <c r="AC22" s="77"/>
    </row>
    <row r="23" spans="1:29" ht="13.5" customHeight="1">
      <c r="A23" s="77"/>
      <c r="B23" s="84" t="s">
        <v>262</v>
      </c>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77"/>
      <c r="AC23" s="77"/>
    </row>
    <row r="24" spans="1:29" ht="13.5" customHeight="1">
      <c r="A24" s="77"/>
      <c r="B24" s="84" t="s">
        <v>96</v>
      </c>
      <c r="C24" s="110"/>
      <c r="D24" s="111"/>
      <c r="E24" s="110"/>
      <c r="F24" s="110"/>
      <c r="G24" s="110"/>
      <c r="H24" s="110"/>
      <c r="I24" s="110"/>
      <c r="J24" s="110"/>
      <c r="K24" s="110"/>
      <c r="L24" s="110"/>
      <c r="M24" s="110"/>
      <c r="N24" s="110"/>
      <c r="O24" s="110"/>
      <c r="P24" s="110"/>
      <c r="Q24" s="110"/>
      <c r="R24" s="110"/>
      <c r="S24" s="111"/>
      <c r="T24" s="111"/>
      <c r="U24" s="110"/>
      <c r="V24" s="262"/>
      <c r="W24" s="110"/>
      <c r="X24" s="110"/>
      <c r="Y24" s="110"/>
      <c r="Z24" s="110"/>
      <c r="AA24" s="110"/>
      <c r="AB24" s="77"/>
      <c r="AC24" s="77"/>
    </row>
    <row r="25" spans="1:29" ht="13.5" customHeight="1">
      <c r="A25" s="77"/>
      <c r="B25" s="462" t="s">
        <v>106</v>
      </c>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77"/>
      <c r="AC25" s="77"/>
    </row>
    <row r="26" spans="1:29" ht="13.5" customHeight="1">
      <c r="A26" s="77"/>
      <c r="B26" s="84" t="s">
        <v>108</v>
      </c>
      <c r="AC26" s="77"/>
    </row>
    <row r="27" spans="1:29" ht="13.5" customHeight="1">
      <c r="A27" s="77"/>
      <c r="B27" s="126" t="s">
        <v>107</v>
      </c>
      <c r="AC27" s="77"/>
    </row>
    <row r="28" spans="1:29" ht="13.5" customHeight="1">
      <c r="A28" s="77"/>
      <c r="B28" s="112"/>
      <c r="C28" s="441" t="s">
        <v>183</v>
      </c>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77"/>
    </row>
    <row r="29" spans="1:29" ht="13.5" customHeight="1">
      <c r="A29" s="77"/>
      <c r="B29" s="112"/>
      <c r="C29" s="441" t="s">
        <v>234</v>
      </c>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77"/>
    </row>
    <row r="30" spans="1:29" s="224" customFormat="1" ht="13.5" customHeight="1">
      <c r="A30" s="222"/>
      <c r="B30" s="223" t="s">
        <v>204</v>
      </c>
      <c r="AC30" s="222"/>
    </row>
    <row r="31" spans="1:29" s="229" customFormat="1" ht="16.5">
      <c r="A31" s="115"/>
      <c r="B31" s="228" t="s">
        <v>205</v>
      </c>
      <c r="C31" s="114"/>
      <c r="D31" s="114"/>
      <c r="E31" s="225"/>
      <c r="F31" s="225"/>
      <c r="G31" s="225"/>
      <c r="H31" s="225"/>
      <c r="I31" s="225"/>
      <c r="J31" s="115"/>
      <c r="K31" s="115"/>
      <c r="L31" s="115"/>
      <c r="M31" s="115"/>
      <c r="N31" s="115"/>
      <c r="O31" s="115"/>
      <c r="P31" s="115"/>
      <c r="Q31" s="115"/>
      <c r="R31" s="115"/>
      <c r="S31" s="115"/>
      <c r="T31" s="115"/>
      <c r="U31" s="115"/>
      <c r="V31" s="115"/>
      <c r="W31" s="115"/>
      <c r="X31" s="115"/>
      <c r="Y31" s="115"/>
      <c r="Z31" s="115"/>
      <c r="AA31" s="115"/>
      <c r="AB31" s="115"/>
      <c r="AC31" s="115"/>
    </row>
    <row r="32" spans="1:29" ht="13.5" customHeight="1">
      <c r="A32" s="77"/>
      <c r="B32" s="77"/>
      <c r="C32" s="115"/>
      <c r="D32" s="115"/>
      <c r="E32" s="115"/>
      <c r="F32" s="115"/>
      <c r="G32" s="115"/>
      <c r="H32" s="115"/>
      <c r="I32" s="115"/>
      <c r="J32" s="77"/>
      <c r="K32" s="77"/>
      <c r="L32" s="77"/>
      <c r="M32" s="77"/>
      <c r="N32" s="77"/>
      <c r="O32" s="77"/>
      <c r="P32" s="77"/>
      <c r="Q32" s="77"/>
      <c r="R32" s="77"/>
      <c r="S32" s="77"/>
      <c r="T32" s="77"/>
      <c r="U32" s="77"/>
      <c r="V32" s="77"/>
      <c r="W32" s="77"/>
      <c r="X32" s="77"/>
      <c r="Y32" s="77"/>
      <c r="Z32" s="77"/>
      <c r="AA32" s="77"/>
      <c r="AB32" s="77"/>
      <c r="AC32" s="77"/>
    </row>
    <row r="33" spans="1:29" ht="13.5" customHeight="1">
      <c r="A33" s="77"/>
      <c r="B33" s="77"/>
      <c r="C33" s="115"/>
      <c r="D33" s="115"/>
      <c r="E33" s="115"/>
      <c r="F33" s="115"/>
      <c r="G33" s="115"/>
      <c r="H33" s="115"/>
      <c r="I33" s="115"/>
      <c r="J33" s="77"/>
      <c r="K33" s="77"/>
      <c r="L33" s="77"/>
      <c r="M33" s="77"/>
      <c r="N33" s="77"/>
      <c r="O33" s="77"/>
      <c r="P33" s="77"/>
      <c r="Q33" s="77"/>
      <c r="R33" s="77"/>
      <c r="S33" s="77"/>
      <c r="T33" s="77"/>
      <c r="U33" s="77"/>
      <c r="V33" s="77"/>
      <c r="W33" s="77"/>
      <c r="X33" s="77"/>
      <c r="Y33" s="77"/>
      <c r="Z33" s="77"/>
      <c r="AA33" s="77"/>
      <c r="AB33" s="77"/>
      <c r="AC33" s="77"/>
    </row>
    <row r="34" spans="1:29">
      <c r="B34" s="77"/>
      <c r="C34" s="115"/>
      <c r="D34" s="115"/>
      <c r="E34" s="115"/>
      <c r="F34" s="115"/>
      <c r="G34" s="115"/>
      <c r="H34" s="115"/>
      <c r="I34" s="115"/>
      <c r="J34" s="77"/>
      <c r="K34" s="77"/>
      <c r="L34" s="77"/>
      <c r="M34" s="77"/>
      <c r="N34" s="77"/>
      <c r="O34" s="77"/>
      <c r="P34" s="77"/>
      <c r="Q34" s="77"/>
      <c r="R34" s="77"/>
      <c r="S34" s="77"/>
      <c r="T34" s="77"/>
      <c r="U34" s="77"/>
      <c r="V34" s="77"/>
      <c r="W34" s="77"/>
      <c r="X34" s="77"/>
      <c r="Y34" s="77"/>
      <c r="Z34" s="77"/>
      <c r="AA34" s="77"/>
    </row>
    <row r="35" spans="1:29">
      <c r="B35" s="77"/>
      <c r="C35" s="115"/>
      <c r="D35" s="115"/>
      <c r="E35" s="115"/>
      <c r="F35" s="115"/>
      <c r="G35" s="115"/>
      <c r="H35" s="115"/>
      <c r="I35" s="115"/>
      <c r="J35" s="77"/>
      <c r="K35" s="77"/>
      <c r="L35" s="77"/>
      <c r="M35" s="77"/>
      <c r="N35" s="77"/>
      <c r="O35" s="77"/>
      <c r="P35" s="77"/>
      <c r="Q35" s="77"/>
      <c r="R35" s="77"/>
      <c r="S35" s="77"/>
      <c r="T35" s="77"/>
      <c r="U35" s="77"/>
      <c r="V35" s="77"/>
      <c r="W35" s="77"/>
      <c r="X35" s="77"/>
      <c r="Y35" s="77"/>
      <c r="Z35" s="77"/>
      <c r="AA35" s="77"/>
    </row>
    <row r="36" spans="1:29">
      <c r="C36" s="116"/>
      <c r="D36" s="116"/>
      <c r="E36" s="116"/>
      <c r="F36" s="116"/>
      <c r="G36" s="116"/>
      <c r="H36" s="116"/>
      <c r="I36" s="116"/>
    </row>
    <row r="37" spans="1:29">
      <c r="C37" s="116"/>
      <c r="D37" s="116"/>
    </row>
    <row r="38" spans="1:29">
      <c r="C38" s="116"/>
      <c r="D38" s="116"/>
    </row>
    <row r="54" spans="2:58">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row>
    <row r="55" spans="2:58">
      <c r="B55" s="77"/>
      <c r="C55" s="77"/>
      <c r="D55" s="77"/>
      <c r="E55" s="77"/>
      <c r="F55" s="77"/>
      <c r="G55" s="77"/>
      <c r="H55" s="77"/>
      <c r="I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row>
    <row r="56" spans="2:58">
      <c r="B56" s="77"/>
      <c r="C56" s="77"/>
      <c r="D56" s="77"/>
      <c r="E56" s="77"/>
      <c r="F56" s="77"/>
      <c r="G56" s="77"/>
      <c r="H56" s="77"/>
      <c r="I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row>
    <row r="57" spans="2:58">
      <c r="B57" s="77"/>
      <c r="C57" s="77"/>
      <c r="D57" s="77"/>
      <c r="E57" s="77"/>
      <c r="F57" s="77"/>
      <c r="G57" s="77"/>
      <c r="H57" s="77"/>
      <c r="I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row>
    <row r="58" spans="2:58">
      <c r="B58" s="77"/>
      <c r="C58" s="77"/>
      <c r="D58" s="77"/>
      <c r="E58" s="77"/>
      <c r="F58" s="77"/>
      <c r="G58" s="77"/>
      <c r="H58" s="77"/>
      <c r="I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row>
    <row r="59" spans="2:58">
      <c r="B59" s="77"/>
      <c r="C59" s="77"/>
      <c r="D59" s="77"/>
      <c r="E59" s="77"/>
      <c r="F59" s="77"/>
      <c r="G59" s="77"/>
      <c r="H59" s="77"/>
      <c r="I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row>
    <row r="60" spans="2:58">
      <c r="B60" s="77"/>
      <c r="C60" s="77"/>
      <c r="D60" s="77"/>
      <c r="E60" s="77"/>
      <c r="F60" s="77"/>
      <c r="G60" s="77"/>
      <c r="H60" s="77"/>
      <c r="I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row>
    <row r="61" spans="2:58">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BF61" s="77"/>
    </row>
    <row r="62" spans="2:58">
      <c r="B62" s="77"/>
      <c r="C62" s="77"/>
      <c r="D62" s="77"/>
      <c r="E62" s="77"/>
      <c r="F62" s="77"/>
      <c r="G62" s="77"/>
      <c r="H62" s="77"/>
      <c r="I62" s="77"/>
      <c r="BF62" s="77"/>
    </row>
    <row r="63" spans="2:58">
      <c r="B63" s="77"/>
      <c r="C63" s="77"/>
      <c r="D63" s="77"/>
      <c r="E63" s="77"/>
      <c r="F63" s="77"/>
      <c r="G63" s="77"/>
      <c r="H63" s="77"/>
      <c r="I63" s="77"/>
      <c r="BF63" s="77"/>
    </row>
    <row r="64" spans="2:58">
      <c r="B64" s="77"/>
      <c r="C64" s="77"/>
      <c r="D64" s="77"/>
      <c r="E64" s="77"/>
      <c r="F64" s="77"/>
      <c r="G64" s="77"/>
      <c r="H64" s="77"/>
      <c r="I64" s="77"/>
      <c r="BF64" s="77"/>
    </row>
    <row r="65" spans="10:58">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row>
    <row r="85" spans="10:27">
      <c r="J85" s="77"/>
      <c r="K85" s="77"/>
      <c r="L85" s="77"/>
      <c r="M85" s="77"/>
      <c r="N85" s="77"/>
      <c r="O85" s="77"/>
      <c r="P85" s="77"/>
      <c r="Q85" s="77"/>
      <c r="R85" s="77"/>
      <c r="S85" s="77"/>
      <c r="T85" s="77"/>
      <c r="U85" s="77"/>
      <c r="V85" s="77"/>
      <c r="W85" s="77"/>
      <c r="X85" s="77"/>
      <c r="Y85" s="77"/>
      <c r="Z85" s="77"/>
      <c r="AA85" s="77"/>
    </row>
    <row r="86" spans="10:27">
      <c r="J86" s="77"/>
      <c r="K86" s="77"/>
      <c r="L86" s="77"/>
      <c r="M86" s="77"/>
      <c r="N86" s="77"/>
      <c r="O86" s="77"/>
      <c r="P86" s="77"/>
      <c r="Q86" s="77"/>
      <c r="R86" s="77"/>
      <c r="S86" s="77"/>
      <c r="T86" s="77"/>
      <c r="U86" s="77"/>
      <c r="V86" s="77"/>
      <c r="W86" s="77"/>
      <c r="X86" s="77"/>
      <c r="Y86" s="77"/>
      <c r="Z86" s="77"/>
      <c r="AA86" s="77"/>
    </row>
    <row r="87" spans="10:27">
      <c r="J87" s="77"/>
      <c r="K87" s="77"/>
      <c r="L87" s="77"/>
      <c r="M87" s="77"/>
      <c r="N87" s="77"/>
      <c r="O87" s="77"/>
      <c r="P87" s="77"/>
      <c r="Q87" s="77"/>
      <c r="R87" s="77"/>
      <c r="S87" s="77"/>
      <c r="T87" s="77"/>
      <c r="U87" s="77"/>
      <c r="V87" s="77"/>
      <c r="W87" s="77"/>
      <c r="X87" s="77"/>
      <c r="Y87" s="77"/>
      <c r="Z87" s="77"/>
      <c r="AA87" s="77"/>
    </row>
    <row r="88" spans="10:27">
      <c r="J88" s="77"/>
      <c r="K88" s="77"/>
      <c r="L88" s="77"/>
      <c r="M88" s="77"/>
      <c r="N88" s="77"/>
      <c r="O88" s="77"/>
      <c r="P88" s="77"/>
      <c r="Q88" s="77"/>
      <c r="R88" s="77"/>
      <c r="S88" s="77"/>
      <c r="T88" s="77"/>
      <c r="U88" s="77"/>
      <c r="V88" s="77"/>
      <c r="W88" s="77"/>
      <c r="X88" s="77"/>
      <c r="Y88" s="77"/>
      <c r="Z88" s="77"/>
      <c r="AA88" s="77"/>
    </row>
    <row r="89" spans="10:27">
      <c r="J89" s="77"/>
      <c r="K89" s="77"/>
      <c r="L89" s="77"/>
      <c r="M89" s="77"/>
      <c r="N89" s="77"/>
      <c r="O89" s="77"/>
      <c r="P89" s="77"/>
      <c r="Q89" s="77"/>
      <c r="R89" s="77"/>
      <c r="S89" s="77"/>
      <c r="T89" s="77"/>
      <c r="U89" s="77"/>
      <c r="V89" s="77"/>
      <c r="W89" s="77"/>
      <c r="X89" s="77"/>
      <c r="Y89" s="77"/>
      <c r="Z89" s="77"/>
      <c r="AA89" s="77"/>
    </row>
    <row r="90" spans="10:27">
      <c r="J90" s="77"/>
      <c r="K90" s="77"/>
      <c r="L90" s="77"/>
      <c r="M90" s="77"/>
      <c r="N90" s="77"/>
      <c r="O90" s="77"/>
      <c r="P90" s="77"/>
      <c r="Q90" s="77"/>
      <c r="R90" s="77"/>
      <c r="S90" s="77"/>
      <c r="T90" s="77"/>
      <c r="U90" s="77"/>
      <c r="V90" s="77"/>
      <c r="W90" s="77"/>
      <c r="X90" s="77"/>
      <c r="Y90" s="77"/>
      <c r="Z90" s="77"/>
      <c r="AA90" s="77"/>
    </row>
  </sheetData>
  <mergeCells count="33">
    <mergeCell ref="AA6:AA7"/>
    <mergeCell ref="W6:W7"/>
    <mergeCell ref="U6:U7"/>
    <mergeCell ref="B25:AA25"/>
    <mergeCell ref="B3:AA3"/>
    <mergeCell ref="B5:B7"/>
    <mergeCell ref="C5:C7"/>
    <mergeCell ref="E5:E7"/>
    <mergeCell ref="T5:T7"/>
    <mergeCell ref="S5:S7"/>
    <mergeCell ref="F5:F7"/>
    <mergeCell ref="Z6:Z7"/>
    <mergeCell ref="U5:W5"/>
    <mergeCell ref="X5:AA5"/>
    <mergeCell ref="D5:D7"/>
    <mergeCell ref="X6:X7"/>
    <mergeCell ref="Y6:Y7"/>
    <mergeCell ref="G14:T14"/>
    <mergeCell ref="G6:J7"/>
    <mergeCell ref="V6:V7"/>
    <mergeCell ref="C29:AB29"/>
    <mergeCell ref="G5:J5"/>
    <mergeCell ref="K5:R7"/>
    <mergeCell ref="K8:R8"/>
    <mergeCell ref="K9:R9"/>
    <mergeCell ref="K10:R10"/>
    <mergeCell ref="K11:R11"/>
    <mergeCell ref="K12:R12"/>
    <mergeCell ref="K13:R13"/>
    <mergeCell ref="C28:AB28"/>
    <mergeCell ref="C19:W19"/>
    <mergeCell ref="R15:AA15"/>
    <mergeCell ref="U14:W14"/>
  </mergeCells>
  <phoneticPr fontId="3"/>
  <conditionalFormatting sqref="C8:K13">
    <cfRule type="cellIs" dxfId="5" priority="5" stopIfTrue="1" operator="equal">
      <formula>""</formula>
    </cfRule>
  </conditionalFormatting>
  <conditionalFormatting sqref="T8:T13">
    <cfRule type="cellIs" dxfId="4" priority="14" stopIfTrue="1" operator="equal">
      <formula>""</formula>
    </cfRule>
  </conditionalFormatting>
  <conditionalFormatting sqref="V8:AA13">
    <cfRule type="cellIs" dxfId="3" priority="1" stopIfTrue="1" operator="equal">
      <formula>""</formula>
    </cfRule>
  </conditionalFormatting>
  <dataValidations count="3">
    <dataValidation type="list" allowBlank="1" showInputMessage="1" showErrorMessage="1" sqref="E8:E13" xr:uid="{00000000-0002-0000-0700-000000000000}">
      <formula1>"①,②,③"</formula1>
    </dataValidation>
    <dataValidation type="list" allowBlank="1" showInputMessage="1" showErrorMessage="1" sqref="X8:AA13" xr:uid="{00000000-0002-0000-0700-000001000000}">
      <formula1>"○"</formula1>
    </dataValidation>
    <dataValidation type="list" allowBlank="1" showInputMessage="1" showErrorMessage="1" sqref="D8:D13" xr:uid="{00000000-0002-0000-0700-000002000000}">
      <formula1>"継続,新規"</formula1>
    </dataValidation>
  </dataValidations>
  <printOptions horizontalCentered="1"/>
  <pageMargins left="0.19685039370078741" right="0.19685039370078741" top="0.39370078740157483" bottom="0.39370078740157483" header="0.31496062992125984" footer="0.31496062992125984"/>
  <pageSetup paperSize="9" scale="6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M97"/>
  <sheetViews>
    <sheetView showGridLines="0" view="pageBreakPreview" zoomScaleNormal="100" zoomScaleSheetLayoutView="100" workbookViewId="0">
      <selection activeCell="L16" sqref="L16"/>
    </sheetView>
  </sheetViews>
  <sheetFormatPr defaultRowHeight="18.75"/>
  <cols>
    <col min="1" max="1" width="2.375" style="79" customWidth="1"/>
    <col min="2" max="2" width="3.25" style="79" bestFit="1" customWidth="1"/>
    <col min="3" max="3" width="16.875" style="79" customWidth="1"/>
    <col min="4" max="4" width="9.625" style="79" customWidth="1"/>
    <col min="5" max="5" width="8.75" style="79" customWidth="1"/>
    <col min="6" max="6" width="14.375" style="79" customWidth="1"/>
    <col min="7" max="7" width="3.25" style="79" customWidth="1"/>
    <col min="8" max="8" width="3.5" style="79" bestFit="1" customWidth="1"/>
    <col min="9" max="9" width="3.875" style="79" customWidth="1"/>
    <col min="10" max="10" width="5.5" style="79" bestFit="1" customWidth="1"/>
    <col min="11" max="13" width="3.25" style="79" customWidth="1"/>
    <col min="14" max="14" width="5.5" style="79" bestFit="1" customWidth="1"/>
    <col min="15" max="16" width="3.5" style="79" bestFit="1" customWidth="1"/>
    <col min="17" max="17" width="2.75" style="79" customWidth="1"/>
    <col min="18" max="18" width="5.5" style="79" bestFit="1" customWidth="1"/>
    <col min="19" max="19" width="12.75" style="79" customWidth="1"/>
    <col min="20" max="20" width="11.875" style="79" customWidth="1"/>
    <col min="21" max="23" width="15" style="79" customWidth="1"/>
    <col min="24" max="27" width="6.125" style="79" customWidth="1"/>
    <col min="28" max="29" width="2.125" style="79" customWidth="1"/>
    <col min="30" max="30" width="0" style="79" hidden="1" customWidth="1"/>
    <col min="31" max="31" width="11.125" style="79" hidden="1" customWidth="1"/>
    <col min="32" max="16384" width="9" style="79"/>
  </cols>
  <sheetData>
    <row r="1" spans="1:65" ht="13.5" customHeight="1">
      <c r="A1" s="77"/>
      <c r="B1" s="77"/>
      <c r="C1" s="77"/>
      <c r="D1" s="77"/>
      <c r="E1" s="77"/>
      <c r="F1" s="77"/>
      <c r="G1" s="77"/>
      <c r="H1" s="77"/>
      <c r="I1" s="77"/>
      <c r="J1" s="77"/>
      <c r="K1" s="77"/>
      <c r="L1" s="77"/>
      <c r="M1" s="77"/>
      <c r="N1" s="77"/>
      <c r="O1" s="77"/>
      <c r="P1" s="77"/>
      <c r="Q1" s="77"/>
      <c r="R1" s="77"/>
      <c r="S1" s="77"/>
      <c r="T1" s="77"/>
      <c r="U1" s="77"/>
      <c r="V1" s="77"/>
      <c r="W1" s="77"/>
      <c r="X1" s="78"/>
      <c r="Y1" s="78"/>
      <c r="Z1" s="78"/>
      <c r="AB1" s="78"/>
      <c r="AC1" s="78"/>
    </row>
    <row r="2" spans="1:65" ht="12" customHeight="1">
      <c r="A2" s="77"/>
      <c r="B2" s="77"/>
      <c r="C2" s="127" t="s">
        <v>119</v>
      </c>
      <c r="D2" s="77"/>
      <c r="E2" s="77"/>
      <c r="F2" s="77"/>
      <c r="G2" s="77"/>
      <c r="H2" s="77"/>
      <c r="I2" s="77"/>
      <c r="J2" s="77"/>
      <c r="K2" s="77"/>
      <c r="L2" s="77"/>
      <c r="M2" s="77"/>
      <c r="N2" s="77"/>
      <c r="O2" s="77"/>
      <c r="P2" s="77"/>
      <c r="Q2" s="77"/>
      <c r="R2" s="77"/>
      <c r="S2" s="77"/>
      <c r="T2" s="77"/>
      <c r="U2" s="77"/>
      <c r="V2" s="77"/>
      <c r="W2" s="77"/>
      <c r="X2" s="77"/>
      <c r="Y2" s="77"/>
      <c r="Z2" s="77"/>
      <c r="AA2" s="77"/>
      <c r="AB2" s="77"/>
      <c r="AC2" s="77"/>
    </row>
    <row r="3" spans="1:65" ht="22.5" customHeight="1">
      <c r="A3" s="77"/>
      <c r="B3" s="463" t="s">
        <v>258</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77"/>
      <c r="AC3" s="77"/>
    </row>
    <row r="4" spans="1:65" ht="15" customHeight="1">
      <c r="A4" s="80"/>
      <c r="B4" s="113"/>
      <c r="C4" s="82"/>
      <c r="D4" s="82"/>
      <c r="E4" s="82"/>
      <c r="F4" s="82"/>
      <c r="G4" s="83"/>
      <c r="H4" s="83"/>
      <c r="I4" s="83"/>
      <c r="J4" s="83"/>
      <c r="K4" s="83"/>
      <c r="L4" s="83"/>
      <c r="M4" s="83"/>
      <c r="N4" s="83"/>
      <c r="O4" s="83"/>
      <c r="P4" s="83"/>
      <c r="Q4" s="83"/>
      <c r="R4" s="83"/>
      <c r="S4" s="83"/>
      <c r="T4" s="83"/>
      <c r="U4" s="83"/>
      <c r="V4" s="263"/>
      <c r="W4" s="263"/>
      <c r="X4" s="83"/>
      <c r="Y4" s="83"/>
      <c r="Z4" s="83"/>
      <c r="AA4" s="83"/>
      <c r="AB4" s="77"/>
      <c r="AC4" s="77"/>
    </row>
    <row r="5" spans="1:65" ht="22.5" customHeight="1" thickBot="1">
      <c r="A5" s="77"/>
      <c r="B5" s="464" t="s">
        <v>75</v>
      </c>
      <c r="C5" s="464" t="s">
        <v>76</v>
      </c>
      <c r="D5" s="467" t="s">
        <v>94</v>
      </c>
      <c r="E5" s="433" t="s">
        <v>95</v>
      </c>
      <c r="F5" s="470" t="s">
        <v>97</v>
      </c>
      <c r="G5" s="442" t="s">
        <v>206</v>
      </c>
      <c r="H5" s="443"/>
      <c r="I5" s="443"/>
      <c r="J5" s="444"/>
      <c r="K5" s="433" t="s">
        <v>207</v>
      </c>
      <c r="L5" s="445"/>
      <c r="M5" s="445"/>
      <c r="N5" s="445"/>
      <c r="O5" s="445"/>
      <c r="P5" s="445"/>
      <c r="Q5" s="445"/>
      <c r="R5" s="446"/>
      <c r="S5" s="467" t="s">
        <v>100</v>
      </c>
      <c r="T5" s="467" t="s">
        <v>184</v>
      </c>
      <c r="U5" s="442" t="s">
        <v>101</v>
      </c>
      <c r="V5" s="445"/>
      <c r="W5" s="445"/>
      <c r="X5" s="471" t="s">
        <v>102</v>
      </c>
      <c r="Y5" s="471"/>
      <c r="Z5" s="471"/>
      <c r="AA5" s="471"/>
      <c r="AB5" s="77"/>
      <c r="AC5" s="77"/>
    </row>
    <row r="6" spans="1:65" ht="28.5" customHeight="1">
      <c r="A6" s="77"/>
      <c r="B6" s="465"/>
      <c r="C6" s="465"/>
      <c r="D6" s="468"/>
      <c r="E6" s="436"/>
      <c r="F6" s="470"/>
      <c r="G6" s="433" t="s">
        <v>259</v>
      </c>
      <c r="H6" s="434"/>
      <c r="I6" s="434"/>
      <c r="J6" s="435"/>
      <c r="K6" s="447"/>
      <c r="L6" s="448"/>
      <c r="M6" s="448"/>
      <c r="N6" s="448"/>
      <c r="O6" s="448"/>
      <c r="P6" s="448"/>
      <c r="Q6" s="448"/>
      <c r="R6" s="449"/>
      <c r="S6" s="468"/>
      <c r="T6" s="468"/>
      <c r="U6" s="436" t="s">
        <v>82</v>
      </c>
      <c r="V6" s="439" t="s">
        <v>240</v>
      </c>
      <c r="W6" s="460" t="s">
        <v>239</v>
      </c>
      <c r="X6" s="434" t="s">
        <v>77</v>
      </c>
      <c r="Y6" s="433" t="s">
        <v>78</v>
      </c>
      <c r="Z6" s="467" t="s">
        <v>79</v>
      </c>
      <c r="AA6" s="467" t="s">
        <v>88</v>
      </c>
      <c r="AB6" s="77"/>
      <c r="AC6" s="77"/>
    </row>
    <row r="7" spans="1:65" ht="41.25" customHeight="1">
      <c r="A7" s="77"/>
      <c r="B7" s="466"/>
      <c r="C7" s="465"/>
      <c r="D7" s="469"/>
      <c r="E7" s="447"/>
      <c r="F7" s="470"/>
      <c r="G7" s="436"/>
      <c r="H7" s="437"/>
      <c r="I7" s="437"/>
      <c r="J7" s="438"/>
      <c r="K7" s="450"/>
      <c r="L7" s="451"/>
      <c r="M7" s="451"/>
      <c r="N7" s="451"/>
      <c r="O7" s="451"/>
      <c r="P7" s="451"/>
      <c r="Q7" s="451"/>
      <c r="R7" s="452"/>
      <c r="S7" s="469"/>
      <c r="T7" s="469"/>
      <c r="U7" s="447"/>
      <c r="V7" s="440"/>
      <c r="W7" s="461"/>
      <c r="X7" s="437"/>
      <c r="Y7" s="436"/>
      <c r="Z7" s="468"/>
      <c r="AA7" s="468"/>
      <c r="AB7" s="77"/>
      <c r="AC7" s="77"/>
      <c r="AD7" s="86" t="s">
        <v>86</v>
      </c>
      <c r="AE7" s="86" t="s">
        <v>87</v>
      </c>
    </row>
    <row r="8" spans="1:65" ht="30" customHeight="1">
      <c r="A8" s="77"/>
      <c r="B8" s="87">
        <v>1</v>
      </c>
      <c r="C8" s="128" t="s">
        <v>109</v>
      </c>
      <c r="D8" s="128" t="s">
        <v>114</v>
      </c>
      <c r="E8" s="129" t="s">
        <v>91</v>
      </c>
      <c r="F8" s="130" t="s">
        <v>115</v>
      </c>
      <c r="G8" s="91">
        <v>5</v>
      </c>
      <c r="H8" s="92" t="s">
        <v>80</v>
      </c>
      <c r="I8" s="93">
        <v>5</v>
      </c>
      <c r="J8" s="94" t="s">
        <v>81</v>
      </c>
      <c r="K8" s="453" t="s">
        <v>209</v>
      </c>
      <c r="L8" s="454"/>
      <c r="M8" s="454"/>
      <c r="N8" s="454"/>
      <c r="O8" s="454"/>
      <c r="P8" s="454"/>
      <c r="Q8" s="454"/>
      <c r="R8" s="455"/>
      <c r="S8" s="101" t="str">
        <f>IF(E8="①", "131,000",IF(E8="②","263,000",IF(E8= "③","394,000","")))</f>
        <v>263,000</v>
      </c>
      <c r="T8" s="131">
        <v>7</v>
      </c>
      <c r="U8" s="122">
        <f>IFERROR(ROUNDDOWN(S8*T8/12,0),"")</f>
        <v>153416</v>
      </c>
      <c r="V8" s="122">
        <v>150000</v>
      </c>
      <c r="W8" s="120">
        <f>MINA(U8,V8)</f>
        <v>150000</v>
      </c>
      <c r="X8" s="131" t="s">
        <v>105</v>
      </c>
      <c r="Y8" s="132" t="s">
        <v>105</v>
      </c>
      <c r="Z8" s="132"/>
      <c r="AA8" s="96"/>
      <c r="AB8" s="77"/>
      <c r="AC8" s="77"/>
      <c r="AD8" s="97" t="s">
        <v>83</v>
      </c>
      <c r="AE8" s="98">
        <v>131000</v>
      </c>
      <c r="BM8" s="85"/>
    </row>
    <row r="9" spans="1:65" ht="30" customHeight="1">
      <c r="A9" s="77"/>
      <c r="B9" s="87">
        <v>2</v>
      </c>
      <c r="C9" s="128" t="s">
        <v>110</v>
      </c>
      <c r="D9" s="128" t="s">
        <v>113</v>
      </c>
      <c r="E9" s="129" t="s">
        <v>90</v>
      </c>
      <c r="F9" s="130" t="s">
        <v>117</v>
      </c>
      <c r="G9" s="91">
        <v>3</v>
      </c>
      <c r="H9" s="92" t="s">
        <v>80</v>
      </c>
      <c r="I9" s="93">
        <v>3</v>
      </c>
      <c r="J9" s="94" t="s">
        <v>81</v>
      </c>
      <c r="K9" s="453" t="s">
        <v>210</v>
      </c>
      <c r="L9" s="454"/>
      <c r="M9" s="454"/>
      <c r="N9" s="454"/>
      <c r="O9" s="454"/>
      <c r="P9" s="454"/>
      <c r="Q9" s="454"/>
      <c r="R9" s="455"/>
      <c r="S9" s="101" t="str">
        <f t="shared" ref="S9:S13" si="0">IF(E9="①", "131,000",IF(E9="②","263,000",IF(E9= "③","394,000","")))</f>
        <v>131,000</v>
      </c>
      <c r="T9" s="131">
        <v>12</v>
      </c>
      <c r="U9" s="122">
        <f t="shared" ref="U9:U13" si="1">IFERROR(ROUNDDOWN(S9*T9/12,0),"")</f>
        <v>131000</v>
      </c>
      <c r="V9" s="122">
        <v>131000</v>
      </c>
      <c r="W9" s="120">
        <f t="shared" ref="W9:W13" si="2">MINA(U9,V9)</f>
        <v>131000</v>
      </c>
      <c r="X9" s="131" t="s">
        <v>105</v>
      </c>
      <c r="Y9" s="132" t="s">
        <v>105</v>
      </c>
      <c r="Z9" s="132"/>
      <c r="AA9" s="96"/>
      <c r="AB9" s="77"/>
      <c r="AC9" s="77"/>
      <c r="AD9" s="97" t="s">
        <v>84</v>
      </c>
      <c r="AE9" s="98">
        <v>263000</v>
      </c>
    </row>
    <row r="10" spans="1:65" ht="30" customHeight="1">
      <c r="A10" s="77"/>
      <c r="B10" s="87">
        <v>3</v>
      </c>
      <c r="C10" s="128" t="s">
        <v>111</v>
      </c>
      <c r="D10" s="128" t="s">
        <v>114</v>
      </c>
      <c r="E10" s="129" t="s">
        <v>90</v>
      </c>
      <c r="F10" s="130" t="s">
        <v>116</v>
      </c>
      <c r="G10" s="91">
        <v>4</v>
      </c>
      <c r="H10" s="92" t="s">
        <v>80</v>
      </c>
      <c r="I10" s="93">
        <v>0</v>
      </c>
      <c r="J10" s="94" t="s">
        <v>81</v>
      </c>
      <c r="K10" s="453" t="s">
        <v>208</v>
      </c>
      <c r="L10" s="454"/>
      <c r="M10" s="454"/>
      <c r="N10" s="454"/>
      <c r="O10" s="454"/>
      <c r="P10" s="454"/>
      <c r="Q10" s="454"/>
      <c r="R10" s="455"/>
      <c r="S10" s="101" t="str">
        <f t="shared" si="0"/>
        <v>131,000</v>
      </c>
      <c r="T10" s="131">
        <v>12</v>
      </c>
      <c r="U10" s="122">
        <f t="shared" si="1"/>
        <v>131000</v>
      </c>
      <c r="V10" s="122">
        <v>131000</v>
      </c>
      <c r="W10" s="120">
        <f t="shared" si="2"/>
        <v>131000</v>
      </c>
      <c r="X10" s="131" t="s">
        <v>105</v>
      </c>
      <c r="Y10" s="132" t="s">
        <v>105</v>
      </c>
      <c r="Z10" s="132"/>
      <c r="AA10" s="96"/>
      <c r="AB10" s="77"/>
      <c r="AC10" s="77"/>
      <c r="AD10" s="124" t="s">
        <v>85</v>
      </c>
      <c r="AE10" s="125">
        <v>394000</v>
      </c>
    </row>
    <row r="11" spans="1:65" ht="30" customHeight="1">
      <c r="A11" s="77"/>
      <c r="B11" s="87">
        <v>4</v>
      </c>
      <c r="C11" s="128" t="s">
        <v>112</v>
      </c>
      <c r="D11" s="128" t="s">
        <v>114</v>
      </c>
      <c r="E11" s="129" t="s">
        <v>92</v>
      </c>
      <c r="F11" s="130" t="s">
        <v>118</v>
      </c>
      <c r="G11" s="91">
        <v>15</v>
      </c>
      <c r="H11" s="92" t="s">
        <v>80</v>
      </c>
      <c r="I11" s="93">
        <v>0</v>
      </c>
      <c r="J11" s="94" t="s">
        <v>81</v>
      </c>
      <c r="K11" s="453" t="s">
        <v>238</v>
      </c>
      <c r="L11" s="454"/>
      <c r="M11" s="454"/>
      <c r="N11" s="454"/>
      <c r="O11" s="454"/>
      <c r="P11" s="454"/>
      <c r="Q11" s="454"/>
      <c r="R11" s="455"/>
      <c r="S11" s="101" t="str">
        <f>IF(E11="①", "131,000",IF(E11="②","263,000",IF(E11= "③","394,000","")))</f>
        <v>394,000</v>
      </c>
      <c r="T11" s="131">
        <v>12</v>
      </c>
      <c r="U11" s="122">
        <f t="shared" si="1"/>
        <v>394000</v>
      </c>
      <c r="V11" s="122">
        <v>394000</v>
      </c>
      <c r="W11" s="120">
        <f t="shared" si="2"/>
        <v>394000</v>
      </c>
      <c r="X11" s="131" t="s">
        <v>105</v>
      </c>
      <c r="Y11" s="132" t="s">
        <v>105</v>
      </c>
      <c r="Z11" s="132" t="s">
        <v>105</v>
      </c>
      <c r="AA11" s="96"/>
      <c r="AB11" s="77"/>
      <c r="AC11" s="77"/>
      <c r="AD11" s="97" t="s">
        <v>104</v>
      </c>
      <c r="AE11" s="98">
        <v>919000</v>
      </c>
    </row>
    <row r="12" spans="1:65" ht="30" customHeight="1">
      <c r="A12" s="77"/>
      <c r="B12" s="87">
        <v>5</v>
      </c>
      <c r="C12" s="88"/>
      <c r="D12" s="88"/>
      <c r="E12" s="89"/>
      <c r="F12" s="90"/>
      <c r="G12" s="91"/>
      <c r="H12" s="92" t="s">
        <v>80</v>
      </c>
      <c r="I12" s="93"/>
      <c r="J12" s="94" t="s">
        <v>81</v>
      </c>
      <c r="K12" s="453"/>
      <c r="L12" s="454"/>
      <c r="M12" s="454"/>
      <c r="N12" s="454"/>
      <c r="O12" s="454"/>
      <c r="P12" s="454"/>
      <c r="Q12" s="454"/>
      <c r="R12" s="455"/>
      <c r="S12" s="101" t="str">
        <f t="shared" si="0"/>
        <v/>
      </c>
      <c r="T12" s="118"/>
      <c r="U12" s="122" t="str">
        <f t="shared" si="1"/>
        <v/>
      </c>
      <c r="V12" s="122"/>
      <c r="W12" s="120">
        <f t="shared" si="2"/>
        <v>0</v>
      </c>
      <c r="X12" s="118"/>
      <c r="Y12" s="95"/>
      <c r="Z12" s="95"/>
      <c r="AA12" s="96"/>
      <c r="AB12" s="77"/>
      <c r="AC12" s="77"/>
    </row>
    <row r="13" spans="1:65" ht="30" customHeight="1" thickBot="1">
      <c r="A13" s="77"/>
      <c r="B13" s="99">
        <v>6</v>
      </c>
      <c r="C13" s="88"/>
      <c r="D13" s="88"/>
      <c r="E13" s="89"/>
      <c r="F13" s="100"/>
      <c r="G13" s="91"/>
      <c r="H13" s="92" t="s">
        <v>80</v>
      </c>
      <c r="I13" s="93"/>
      <c r="J13" s="94" t="s">
        <v>81</v>
      </c>
      <c r="K13" s="453"/>
      <c r="L13" s="454"/>
      <c r="M13" s="454"/>
      <c r="N13" s="454"/>
      <c r="O13" s="454"/>
      <c r="P13" s="454"/>
      <c r="Q13" s="454"/>
      <c r="R13" s="455"/>
      <c r="S13" s="101" t="str">
        <f t="shared" si="0"/>
        <v/>
      </c>
      <c r="T13" s="94"/>
      <c r="U13" s="123" t="str">
        <f t="shared" si="1"/>
        <v/>
      </c>
      <c r="V13" s="123"/>
      <c r="W13" s="121">
        <f t="shared" si="2"/>
        <v>0</v>
      </c>
      <c r="X13" s="119"/>
      <c r="Y13" s="88"/>
      <c r="Z13" s="88"/>
      <c r="AA13" s="101"/>
      <c r="AB13" s="77"/>
      <c r="AC13" s="77"/>
    </row>
    <row r="14" spans="1:65" ht="30.75" customHeight="1">
      <c r="A14" s="77"/>
      <c r="B14" s="102"/>
      <c r="C14" s="103"/>
      <c r="D14" s="103"/>
      <c r="E14" s="103"/>
      <c r="F14" s="103"/>
      <c r="G14" s="432" t="s">
        <v>103</v>
      </c>
      <c r="H14" s="432"/>
      <c r="I14" s="432"/>
      <c r="J14" s="432"/>
      <c r="K14" s="432"/>
      <c r="L14" s="432"/>
      <c r="M14" s="432"/>
      <c r="N14" s="432"/>
      <c r="O14" s="432"/>
      <c r="P14" s="432"/>
      <c r="Q14" s="432"/>
      <c r="R14" s="432"/>
      <c r="S14" s="432"/>
      <c r="T14" s="432"/>
      <c r="U14" s="459">
        <f xml:space="preserve"> MIN(919000,(SUM(W8:W13)))</f>
        <v>806000</v>
      </c>
      <c r="V14" s="459"/>
      <c r="W14" s="459"/>
      <c r="X14" s="117" t="s">
        <v>9</v>
      </c>
      <c r="Y14" s="103"/>
      <c r="Z14" s="103"/>
      <c r="AA14" s="103"/>
      <c r="AB14" s="77"/>
      <c r="AC14" s="77"/>
    </row>
    <row r="15" spans="1:65" ht="12.75" customHeight="1">
      <c r="A15" s="77"/>
      <c r="B15" s="102"/>
      <c r="C15" s="103"/>
      <c r="D15" s="103"/>
      <c r="E15" s="103"/>
      <c r="F15" s="103"/>
      <c r="H15" s="103"/>
      <c r="I15" s="103"/>
      <c r="J15" s="103"/>
      <c r="K15" s="103"/>
      <c r="L15" s="103"/>
      <c r="M15" s="103"/>
      <c r="N15" s="103"/>
      <c r="O15" s="103"/>
      <c r="P15" s="103"/>
      <c r="Q15" s="103"/>
      <c r="R15" s="458" t="s">
        <v>93</v>
      </c>
      <c r="S15" s="458"/>
      <c r="T15" s="458"/>
      <c r="U15" s="458"/>
      <c r="V15" s="458"/>
      <c r="W15" s="458"/>
      <c r="X15" s="458"/>
      <c r="Y15" s="458"/>
      <c r="Z15" s="458"/>
      <c r="AA15" s="458"/>
      <c r="AB15" s="77"/>
      <c r="AC15" s="77"/>
    </row>
    <row r="16" spans="1:65" ht="13.5" customHeight="1">
      <c r="A16" s="77"/>
      <c r="B16" s="112"/>
      <c r="C16" s="191" t="s">
        <v>260</v>
      </c>
      <c r="D16" s="188"/>
      <c r="E16" s="188"/>
      <c r="F16" s="188"/>
      <c r="G16" s="188"/>
      <c r="H16" s="188"/>
      <c r="I16" s="188"/>
      <c r="J16" s="188"/>
      <c r="K16" s="188"/>
      <c r="L16" s="188"/>
      <c r="M16" s="188"/>
      <c r="N16" s="188"/>
      <c r="O16" s="188"/>
      <c r="P16" s="188"/>
      <c r="Q16" s="188"/>
      <c r="R16" s="188"/>
      <c r="S16" s="188"/>
      <c r="T16" s="188"/>
      <c r="U16" s="188"/>
      <c r="V16" s="261"/>
      <c r="W16" s="261"/>
      <c r="X16" s="188"/>
      <c r="Y16" s="188"/>
      <c r="Z16" s="188"/>
      <c r="AA16" s="188"/>
      <c r="AB16" s="188"/>
      <c r="AC16" s="77"/>
    </row>
    <row r="17" spans="1:29">
      <c r="A17" s="77"/>
      <c r="B17" s="112"/>
      <c r="C17" s="191" t="s">
        <v>263</v>
      </c>
      <c r="D17" s="114"/>
      <c r="E17" s="188"/>
      <c r="F17" s="188"/>
      <c r="G17" s="188"/>
      <c r="H17" s="188"/>
      <c r="I17" s="188"/>
      <c r="J17" s="77"/>
      <c r="K17" s="190"/>
      <c r="L17" s="190"/>
      <c r="M17" s="190"/>
      <c r="N17" s="190"/>
      <c r="O17" s="190"/>
      <c r="P17" s="190"/>
      <c r="Q17" s="190"/>
      <c r="R17" s="190"/>
      <c r="S17" s="190"/>
      <c r="T17" s="190"/>
      <c r="U17" s="190"/>
      <c r="V17" s="258"/>
      <c r="W17" s="258"/>
      <c r="X17" s="102"/>
      <c r="Y17" s="102"/>
      <c r="Z17" s="102"/>
      <c r="AA17" s="102"/>
      <c r="AB17" s="77"/>
      <c r="AC17" s="77"/>
    </row>
    <row r="18" spans="1:29" ht="30" customHeight="1">
      <c r="A18" s="77"/>
      <c r="B18" s="102"/>
      <c r="C18" s="456" t="s">
        <v>89</v>
      </c>
      <c r="D18" s="456"/>
      <c r="E18" s="457"/>
      <c r="F18" s="457"/>
      <c r="G18" s="457"/>
      <c r="H18" s="457"/>
      <c r="I18" s="457"/>
      <c r="J18" s="457"/>
      <c r="K18" s="457"/>
      <c r="L18" s="457"/>
      <c r="M18" s="457"/>
      <c r="N18" s="457"/>
      <c r="O18" s="457"/>
      <c r="P18" s="457"/>
      <c r="Q18" s="457"/>
      <c r="R18" s="457"/>
      <c r="S18" s="457"/>
      <c r="T18" s="457"/>
      <c r="U18" s="457"/>
      <c r="V18" s="457"/>
      <c r="W18" s="457"/>
      <c r="X18" s="189"/>
      <c r="Y18" s="189"/>
      <c r="Z18" s="189"/>
      <c r="AA18" s="189"/>
      <c r="AB18" s="77"/>
      <c r="AC18" s="77"/>
    </row>
    <row r="19" spans="1:29" ht="13.5" customHeight="1">
      <c r="A19" s="77"/>
      <c r="B19" s="107" t="s">
        <v>261</v>
      </c>
      <c r="C19" s="254"/>
      <c r="D19" s="254"/>
      <c r="E19" s="255"/>
      <c r="F19" s="255"/>
      <c r="G19" s="255"/>
      <c r="H19" s="255"/>
      <c r="I19" s="255"/>
      <c r="J19" s="255"/>
      <c r="K19" s="255"/>
      <c r="L19" s="255"/>
      <c r="M19" s="255"/>
      <c r="N19" s="255"/>
      <c r="O19" s="255"/>
      <c r="P19" s="255"/>
      <c r="Q19" s="255"/>
      <c r="R19" s="255"/>
      <c r="S19" s="255"/>
      <c r="T19" s="255"/>
      <c r="U19" s="255"/>
      <c r="V19" s="260"/>
      <c r="W19" s="260"/>
      <c r="X19" s="256"/>
      <c r="Y19" s="256"/>
      <c r="Z19" s="256"/>
      <c r="AA19" s="256"/>
      <c r="AB19" s="77"/>
      <c r="AC19" s="77"/>
    </row>
    <row r="20" spans="1:29" ht="13.5" customHeight="1">
      <c r="A20" s="77"/>
      <c r="B20" s="107" t="s">
        <v>98</v>
      </c>
      <c r="E20" s="108"/>
      <c r="F20" s="108"/>
      <c r="G20" s="108"/>
      <c r="H20" s="108"/>
      <c r="I20" s="108"/>
      <c r="J20" s="103"/>
      <c r="K20" s="103"/>
      <c r="L20" s="103"/>
      <c r="M20" s="103"/>
      <c r="N20" s="103"/>
      <c r="O20" s="103"/>
      <c r="P20" s="103"/>
      <c r="Q20" s="103"/>
      <c r="R20" s="103"/>
      <c r="S20" s="103"/>
      <c r="T20" s="103"/>
      <c r="U20" s="103"/>
      <c r="V20" s="260"/>
      <c r="W20" s="260"/>
      <c r="X20" s="103"/>
      <c r="Y20" s="103"/>
      <c r="Z20" s="103"/>
      <c r="AA20" s="103"/>
      <c r="AB20" s="77"/>
      <c r="AC20" s="77"/>
    </row>
    <row r="21" spans="1:29" ht="13.5" customHeight="1">
      <c r="A21" s="77"/>
      <c r="B21" s="107" t="s">
        <v>99</v>
      </c>
      <c r="E21" s="108"/>
      <c r="F21" s="108"/>
      <c r="G21" s="108"/>
      <c r="H21" s="108"/>
      <c r="I21" s="108"/>
      <c r="J21" s="103"/>
      <c r="K21" s="103"/>
      <c r="L21" s="103"/>
      <c r="M21" s="103"/>
      <c r="N21" s="103"/>
      <c r="O21" s="103"/>
      <c r="P21" s="103"/>
      <c r="Q21" s="103"/>
      <c r="R21" s="103"/>
      <c r="S21" s="103"/>
      <c r="T21" s="103"/>
      <c r="U21" s="103"/>
      <c r="V21" s="103"/>
      <c r="W21" s="103"/>
      <c r="X21" s="103"/>
      <c r="Y21" s="103"/>
      <c r="Z21" s="103"/>
      <c r="AA21" s="103"/>
      <c r="AB21" s="77"/>
      <c r="AC21" s="77"/>
    </row>
    <row r="22" spans="1:29" ht="13.5" customHeight="1">
      <c r="A22" s="77"/>
      <c r="B22" s="84" t="s">
        <v>262</v>
      </c>
      <c r="E22" s="109"/>
      <c r="F22" s="109"/>
      <c r="G22" s="109"/>
      <c r="H22" s="109"/>
      <c r="I22" s="109"/>
      <c r="J22" s="109"/>
      <c r="K22" s="109"/>
      <c r="L22" s="109"/>
      <c r="M22" s="109"/>
      <c r="N22" s="109"/>
      <c r="O22" s="109"/>
      <c r="P22" s="109"/>
      <c r="Q22" s="109"/>
      <c r="R22" s="109"/>
      <c r="S22" s="109"/>
      <c r="T22" s="109"/>
      <c r="U22" s="109"/>
      <c r="V22" s="103"/>
      <c r="W22" s="103"/>
      <c r="X22" s="109"/>
      <c r="Y22" s="109"/>
      <c r="Z22" s="109"/>
      <c r="AA22" s="109"/>
      <c r="AB22" s="77"/>
      <c r="AC22" s="77"/>
    </row>
    <row r="23" spans="1:29" ht="13.5" customHeight="1">
      <c r="A23" s="77"/>
      <c r="B23" s="84" t="s">
        <v>264</v>
      </c>
      <c r="C23" s="190"/>
      <c r="D23" s="190"/>
      <c r="E23" s="190"/>
      <c r="F23" s="190"/>
      <c r="G23" s="190"/>
      <c r="H23" s="190"/>
      <c r="I23" s="190"/>
      <c r="J23" s="190"/>
      <c r="K23" s="190"/>
      <c r="L23" s="190"/>
      <c r="M23" s="190"/>
      <c r="N23" s="190"/>
      <c r="O23" s="190"/>
      <c r="P23" s="190"/>
      <c r="Q23" s="190"/>
      <c r="R23" s="190"/>
      <c r="S23" s="190"/>
      <c r="T23" s="190"/>
      <c r="U23" s="190"/>
      <c r="V23" s="109"/>
      <c r="W23" s="109"/>
      <c r="X23" s="190"/>
      <c r="Y23" s="190"/>
      <c r="Z23" s="190"/>
      <c r="AA23" s="190"/>
      <c r="AB23" s="77"/>
      <c r="AC23" s="77"/>
    </row>
    <row r="24" spans="1:29" ht="13.5" customHeight="1">
      <c r="A24" s="77"/>
      <c r="B24" s="462" t="s">
        <v>106</v>
      </c>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77"/>
      <c r="AC24" s="77"/>
    </row>
    <row r="25" spans="1:29" ht="13.5" customHeight="1">
      <c r="A25" s="77"/>
      <c r="B25" s="84" t="s">
        <v>108</v>
      </c>
      <c r="AC25" s="77"/>
    </row>
    <row r="26" spans="1:29" ht="13.5" customHeight="1">
      <c r="A26" s="77"/>
      <c r="B26" s="126" t="s">
        <v>107</v>
      </c>
      <c r="AC26" s="77"/>
    </row>
    <row r="27" spans="1:29" ht="13.5" customHeight="1">
      <c r="A27" s="77"/>
      <c r="B27" s="112"/>
      <c r="C27" s="441" t="s">
        <v>183</v>
      </c>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77"/>
    </row>
    <row r="28" spans="1:29" ht="13.5" customHeight="1">
      <c r="A28" s="77"/>
      <c r="B28" s="112"/>
      <c r="C28" s="441" t="s">
        <v>234</v>
      </c>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77"/>
    </row>
    <row r="29" spans="1:29" s="224" customFormat="1" ht="13.5" customHeight="1">
      <c r="A29" s="222"/>
      <c r="B29" s="223" t="s">
        <v>204</v>
      </c>
      <c r="AC29" s="222"/>
    </row>
    <row r="30" spans="1:29" s="229" customFormat="1" ht="16.5">
      <c r="A30" s="115"/>
      <c r="B30" s="228" t="s">
        <v>205</v>
      </c>
      <c r="C30" s="114"/>
      <c r="D30" s="114"/>
      <c r="E30" s="264"/>
      <c r="F30" s="264"/>
      <c r="G30" s="264"/>
      <c r="H30" s="264"/>
      <c r="I30" s="264"/>
      <c r="J30" s="115"/>
      <c r="K30" s="115"/>
      <c r="L30" s="115"/>
      <c r="M30" s="115"/>
      <c r="N30" s="115"/>
      <c r="O30" s="115"/>
      <c r="P30" s="115"/>
      <c r="Q30" s="115"/>
      <c r="R30" s="115"/>
      <c r="S30" s="115"/>
      <c r="T30" s="115"/>
      <c r="U30" s="115"/>
      <c r="V30" s="115"/>
      <c r="W30" s="115"/>
      <c r="X30" s="115"/>
      <c r="Y30" s="115"/>
      <c r="Z30" s="115"/>
      <c r="AA30" s="115"/>
      <c r="AB30" s="115"/>
      <c r="AC30" s="115"/>
    </row>
    <row r="31" spans="1:29" ht="13.5" customHeight="1">
      <c r="A31" s="77"/>
      <c r="B31" s="462"/>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77"/>
      <c r="AC31" s="77"/>
    </row>
    <row r="32" spans="1:29" ht="13.5" customHeight="1">
      <c r="A32" s="77"/>
      <c r="B32" s="84"/>
      <c r="AC32" s="77"/>
    </row>
    <row r="33" spans="1:29" ht="13.5" customHeight="1">
      <c r="A33" s="77"/>
      <c r="B33" s="126"/>
      <c r="AC33" s="77"/>
    </row>
    <row r="34" spans="1:29" ht="13.5" customHeight="1">
      <c r="A34" s="77"/>
      <c r="B34" s="112"/>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77"/>
    </row>
    <row r="35" spans="1:29" ht="13.5" customHeight="1">
      <c r="A35" s="77"/>
      <c r="B35" s="112"/>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77"/>
    </row>
    <row r="36" spans="1:29" s="224" customFormat="1" ht="13.5" customHeight="1">
      <c r="A36" s="222"/>
      <c r="B36" s="223"/>
      <c r="AC36" s="222"/>
    </row>
    <row r="37" spans="1:29" s="229" customFormat="1" ht="18">
      <c r="A37" s="115"/>
      <c r="B37" s="228"/>
      <c r="C37" s="114"/>
      <c r="D37" s="114"/>
      <c r="E37" s="225"/>
      <c r="F37" s="225"/>
      <c r="G37" s="225"/>
      <c r="H37" s="225"/>
      <c r="I37" s="225"/>
      <c r="J37" s="115"/>
      <c r="K37" s="115"/>
      <c r="L37" s="115"/>
      <c r="M37" s="115"/>
      <c r="N37" s="115"/>
      <c r="O37" s="115"/>
      <c r="P37" s="115"/>
      <c r="Q37" s="115"/>
      <c r="R37" s="115"/>
      <c r="S37" s="115"/>
      <c r="T37" s="115"/>
      <c r="U37" s="115"/>
      <c r="V37" s="224"/>
      <c r="W37" s="224"/>
      <c r="X37" s="115"/>
      <c r="Y37" s="115"/>
      <c r="Z37" s="115"/>
      <c r="AA37" s="115"/>
      <c r="AB37" s="115"/>
      <c r="AC37" s="115"/>
    </row>
    <row r="38" spans="1:29">
      <c r="A38" s="77"/>
      <c r="B38" s="77"/>
      <c r="C38" s="77"/>
      <c r="D38" s="77"/>
      <c r="E38" s="77"/>
      <c r="F38" s="77"/>
      <c r="G38" s="77"/>
      <c r="H38" s="77"/>
      <c r="I38" s="77"/>
      <c r="J38" s="77"/>
      <c r="K38" s="77"/>
      <c r="L38" s="77"/>
      <c r="M38" s="77"/>
      <c r="N38" s="77"/>
      <c r="O38" s="77"/>
      <c r="P38" s="77"/>
      <c r="Q38" s="77"/>
      <c r="R38" s="77"/>
      <c r="S38" s="77"/>
      <c r="T38" s="77"/>
      <c r="U38" s="77"/>
      <c r="V38" s="115"/>
      <c r="W38" s="115"/>
      <c r="X38" s="77"/>
      <c r="Y38" s="77"/>
      <c r="Z38" s="77"/>
      <c r="AA38" s="77"/>
      <c r="AB38" s="77"/>
      <c r="AC38" s="77"/>
    </row>
    <row r="39" spans="1:29" ht="13.5" customHeight="1">
      <c r="A39" s="77"/>
      <c r="B39" s="77"/>
      <c r="C39" s="115"/>
      <c r="D39" s="115"/>
      <c r="E39" s="115"/>
      <c r="F39" s="115"/>
      <c r="G39" s="115"/>
      <c r="H39" s="115"/>
      <c r="I39" s="115"/>
      <c r="J39" s="77"/>
      <c r="K39" s="77"/>
      <c r="L39" s="77"/>
      <c r="M39" s="77"/>
      <c r="N39" s="77"/>
      <c r="O39" s="77"/>
      <c r="P39" s="77"/>
      <c r="Q39" s="77"/>
      <c r="R39" s="77"/>
      <c r="S39" s="77"/>
      <c r="T39" s="77"/>
      <c r="U39" s="77"/>
      <c r="V39" s="77"/>
      <c r="W39" s="77"/>
      <c r="X39" s="77"/>
      <c r="Y39" s="77"/>
      <c r="Z39" s="77"/>
      <c r="AA39" s="77"/>
      <c r="AB39" s="77"/>
      <c r="AC39" s="77"/>
    </row>
    <row r="40" spans="1:29" ht="13.5" customHeight="1">
      <c r="A40" s="77"/>
      <c r="B40" s="77"/>
      <c r="C40" s="115"/>
      <c r="D40" s="115"/>
      <c r="E40" s="115"/>
      <c r="F40" s="115"/>
      <c r="G40" s="115"/>
      <c r="H40" s="115"/>
      <c r="I40" s="115"/>
      <c r="J40" s="77"/>
      <c r="K40" s="77"/>
      <c r="L40" s="77"/>
      <c r="M40" s="77"/>
      <c r="N40" s="77"/>
      <c r="O40" s="77"/>
      <c r="P40" s="77"/>
      <c r="Q40" s="77"/>
      <c r="R40" s="77"/>
      <c r="S40" s="77"/>
      <c r="T40" s="77"/>
      <c r="U40" s="77"/>
      <c r="V40" s="77"/>
      <c r="W40" s="77"/>
      <c r="X40" s="77"/>
      <c r="Y40" s="77"/>
      <c r="Z40" s="77"/>
      <c r="AA40" s="77"/>
      <c r="AB40" s="77"/>
      <c r="AC40" s="77"/>
    </row>
    <row r="41" spans="1:29">
      <c r="B41" s="77"/>
      <c r="C41" s="115"/>
      <c r="D41" s="115"/>
      <c r="E41" s="115"/>
      <c r="F41" s="115"/>
      <c r="G41" s="115"/>
      <c r="H41" s="115"/>
      <c r="I41" s="115"/>
      <c r="J41" s="77"/>
      <c r="K41" s="77"/>
      <c r="L41" s="77"/>
      <c r="M41" s="77"/>
      <c r="N41" s="77"/>
      <c r="O41" s="77"/>
      <c r="P41" s="77"/>
      <c r="Q41" s="77"/>
      <c r="R41" s="77"/>
      <c r="S41" s="77"/>
      <c r="T41" s="77"/>
      <c r="U41" s="77"/>
      <c r="V41" s="77"/>
      <c r="W41" s="77"/>
      <c r="X41" s="77"/>
      <c r="Y41" s="77"/>
      <c r="Z41" s="77"/>
      <c r="AA41" s="77"/>
    </row>
    <row r="42" spans="1:29">
      <c r="B42" s="77"/>
      <c r="C42" s="115"/>
      <c r="D42" s="115"/>
      <c r="E42" s="115"/>
      <c r="F42" s="115"/>
      <c r="G42" s="115"/>
      <c r="H42" s="115"/>
      <c r="I42" s="115"/>
      <c r="J42" s="77"/>
      <c r="K42" s="77"/>
      <c r="L42" s="77"/>
      <c r="M42" s="77"/>
      <c r="N42" s="77"/>
      <c r="O42" s="77"/>
      <c r="P42" s="77"/>
      <c r="Q42" s="77"/>
      <c r="R42" s="77"/>
      <c r="S42" s="77"/>
      <c r="T42" s="77"/>
      <c r="U42" s="77"/>
      <c r="V42" s="77"/>
      <c r="W42" s="77"/>
      <c r="X42" s="77"/>
      <c r="Y42" s="77"/>
      <c r="Z42" s="77"/>
      <c r="AA42" s="77"/>
    </row>
    <row r="43" spans="1:29">
      <c r="C43" s="116"/>
      <c r="D43" s="116"/>
      <c r="E43" s="116"/>
      <c r="F43" s="116"/>
      <c r="G43" s="116"/>
      <c r="H43" s="116"/>
      <c r="I43" s="116"/>
    </row>
    <row r="44" spans="1:29">
      <c r="C44" s="116"/>
      <c r="D44" s="116"/>
    </row>
    <row r="45" spans="1:29">
      <c r="C45" s="116"/>
      <c r="D45" s="116"/>
    </row>
    <row r="61" spans="2:5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row>
    <row r="62" spans="2:57">
      <c r="B62" s="77"/>
      <c r="C62" s="77"/>
      <c r="D62" s="77"/>
      <c r="E62" s="77"/>
      <c r="F62" s="77"/>
      <c r="G62" s="77"/>
      <c r="H62" s="77"/>
      <c r="I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row>
    <row r="63" spans="2:57">
      <c r="B63" s="77"/>
      <c r="C63" s="77"/>
      <c r="D63" s="77"/>
      <c r="E63" s="77"/>
      <c r="F63" s="77"/>
      <c r="G63" s="77"/>
      <c r="H63" s="77"/>
      <c r="I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row>
    <row r="64" spans="2:57">
      <c r="B64" s="77"/>
      <c r="C64" s="77"/>
      <c r="D64" s="77"/>
      <c r="E64" s="77"/>
      <c r="F64" s="77"/>
      <c r="G64" s="77"/>
      <c r="H64" s="77"/>
      <c r="I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row>
    <row r="65" spans="2:58">
      <c r="B65" s="77"/>
      <c r="C65" s="77"/>
      <c r="D65" s="77"/>
      <c r="E65" s="77"/>
      <c r="F65" s="77"/>
      <c r="G65" s="77"/>
      <c r="H65" s="77"/>
      <c r="I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row>
    <row r="66" spans="2:58">
      <c r="B66" s="77"/>
      <c r="C66" s="77"/>
      <c r="D66" s="77"/>
      <c r="E66" s="77"/>
      <c r="F66" s="77"/>
      <c r="G66" s="77"/>
      <c r="H66" s="77"/>
      <c r="I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row>
    <row r="67" spans="2:58">
      <c r="B67" s="77"/>
      <c r="C67" s="77"/>
      <c r="D67" s="77"/>
      <c r="E67" s="77"/>
      <c r="F67" s="77"/>
      <c r="G67" s="77"/>
      <c r="H67" s="77"/>
      <c r="I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row>
    <row r="68" spans="2:58">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BF68" s="77"/>
    </row>
    <row r="69" spans="2:58">
      <c r="B69" s="77"/>
      <c r="C69" s="77"/>
      <c r="D69" s="77"/>
      <c r="E69" s="77"/>
      <c r="F69" s="77"/>
      <c r="G69" s="77"/>
      <c r="H69" s="77"/>
      <c r="I69" s="77"/>
      <c r="BF69" s="77"/>
    </row>
    <row r="70" spans="2:58">
      <c r="B70" s="77"/>
      <c r="C70" s="77"/>
      <c r="D70" s="77"/>
      <c r="E70" s="77"/>
      <c r="F70" s="77"/>
      <c r="G70" s="77"/>
      <c r="H70" s="77"/>
      <c r="I70" s="77"/>
      <c r="BF70" s="77"/>
    </row>
    <row r="71" spans="2:58">
      <c r="B71" s="77"/>
      <c r="C71" s="77"/>
      <c r="D71" s="77"/>
      <c r="E71" s="77"/>
      <c r="F71" s="77"/>
      <c r="G71" s="77"/>
      <c r="H71" s="77"/>
      <c r="I71" s="77"/>
      <c r="BF71" s="77"/>
    </row>
    <row r="72" spans="2:58">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row>
    <row r="92" spans="10:27">
      <c r="J92" s="77"/>
      <c r="K92" s="77"/>
      <c r="L92" s="77"/>
      <c r="M92" s="77"/>
      <c r="N92" s="77"/>
      <c r="O92" s="77"/>
      <c r="P92" s="77"/>
      <c r="Q92" s="77"/>
      <c r="R92" s="77"/>
      <c r="S92" s="77"/>
      <c r="T92" s="77"/>
      <c r="U92" s="77"/>
      <c r="V92" s="77"/>
      <c r="W92" s="77"/>
      <c r="X92" s="77"/>
      <c r="Y92" s="77"/>
      <c r="Z92" s="77"/>
      <c r="AA92" s="77"/>
    </row>
    <row r="93" spans="10:27">
      <c r="J93" s="77"/>
      <c r="K93" s="77"/>
      <c r="L93" s="77"/>
      <c r="M93" s="77"/>
      <c r="N93" s="77"/>
      <c r="O93" s="77"/>
      <c r="P93" s="77"/>
      <c r="Q93" s="77"/>
      <c r="R93" s="77"/>
      <c r="S93" s="77"/>
      <c r="T93" s="77"/>
      <c r="U93" s="77"/>
      <c r="V93" s="77"/>
      <c r="W93" s="77"/>
      <c r="X93" s="77"/>
      <c r="Y93" s="77"/>
      <c r="Z93" s="77"/>
      <c r="AA93" s="77"/>
    </row>
    <row r="94" spans="10:27">
      <c r="J94" s="77"/>
      <c r="K94" s="77"/>
      <c r="L94" s="77"/>
      <c r="M94" s="77"/>
      <c r="N94" s="77"/>
      <c r="O94" s="77"/>
      <c r="P94" s="77"/>
      <c r="Q94" s="77"/>
      <c r="R94" s="77"/>
      <c r="S94" s="77"/>
      <c r="T94" s="77"/>
      <c r="U94" s="77"/>
      <c r="V94" s="77"/>
      <c r="W94" s="77"/>
      <c r="X94" s="77"/>
      <c r="Y94" s="77"/>
      <c r="Z94" s="77"/>
      <c r="AA94" s="77"/>
    </row>
    <row r="95" spans="10:27">
      <c r="J95" s="77"/>
      <c r="K95" s="77"/>
      <c r="L95" s="77"/>
      <c r="M95" s="77"/>
      <c r="N95" s="77"/>
      <c r="O95" s="77"/>
      <c r="P95" s="77"/>
      <c r="Q95" s="77"/>
      <c r="R95" s="77"/>
      <c r="S95" s="77"/>
      <c r="T95" s="77"/>
      <c r="U95" s="77"/>
      <c r="V95" s="77"/>
      <c r="W95" s="77"/>
      <c r="X95" s="77"/>
      <c r="Y95" s="77"/>
      <c r="Z95" s="77"/>
      <c r="AA95" s="77"/>
    </row>
    <row r="96" spans="10:27">
      <c r="J96" s="77"/>
      <c r="K96" s="77"/>
      <c r="L96" s="77"/>
      <c r="M96" s="77"/>
      <c r="N96" s="77"/>
      <c r="O96" s="77"/>
      <c r="P96" s="77"/>
      <c r="Q96" s="77"/>
      <c r="R96" s="77"/>
      <c r="S96" s="77"/>
      <c r="T96" s="77"/>
      <c r="U96" s="77"/>
      <c r="V96" s="77"/>
      <c r="W96" s="77"/>
      <c r="X96" s="77"/>
      <c r="Y96" s="77"/>
      <c r="Z96" s="77"/>
      <c r="AA96" s="77"/>
    </row>
    <row r="97" spans="10:27">
      <c r="J97" s="77"/>
      <c r="K97" s="77"/>
      <c r="L97" s="77"/>
      <c r="M97" s="77"/>
      <c r="N97" s="77"/>
      <c r="O97" s="77"/>
      <c r="P97" s="77"/>
      <c r="Q97" s="77"/>
      <c r="R97" s="77"/>
      <c r="S97" s="77"/>
      <c r="T97" s="77"/>
      <c r="U97" s="77"/>
      <c r="V97" s="77"/>
      <c r="W97" s="77"/>
      <c r="X97" s="77"/>
      <c r="Y97" s="77"/>
      <c r="Z97" s="77"/>
      <c r="AA97" s="77"/>
    </row>
  </sheetData>
  <mergeCells count="36">
    <mergeCell ref="B24:AA24"/>
    <mergeCell ref="C27:AB27"/>
    <mergeCell ref="C28:AB28"/>
    <mergeCell ref="U6:U7"/>
    <mergeCell ref="X6:X7"/>
    <mergeCell ref="R15:AA15"/>
    <mergeCell ref="K11:R11"/>
    <mergeCell ref="K12:R12"/>
    <mergeCell ref="K13:R13"/>
    <mergeCell ref="Y6:Y7"/>
    <mergeCell ref="Z6:Z7"/>
    <mergeCell ref="AA6:AA7"/>
    <mergeCell ref="G14:T14"/>
    <mergeCell ref="U14:W14"/>
    <mergeCell ref="C35:AB35"/>
    <mergeCell ref="B3:AA3"/>
    <mergeCell ref="B5:B7"/>
    <mergeCell ref="C5:C7"/>
    <mergeCell ref="D5:D7"/>
    <mergeCell ref="E5:E7"/>
    <mergeCell ref="F5:F7"/>
    <mergeCell ref="S5:S7"/>
    <mergeCell ref="T5:T7"/>
    <mergeCell ref="U5:W5"/>
    <mergeCell ref="C18:W18"/>
    <mergeCell ref="B31:AA31"/>
    <mergeCell ref="C34:AB34"/>
    <mergeCell ref="X5:AA5"/>
    <mergeCell ref="V6:V7"/>
    <mergeCell ref="W6:W7"/>
    <mergeCell ref="G5:J5"/>
    <mergeCell ref="K5:R7"/>
    <mergeCell ref="K8:R8"/>
    <mergeCell ref="K9:R9"/>
    <mergeCell ref="K10:R10"/>
    <mergeCell ref="G6:J7"/>
  </mergeCells>
  <phoneticPr fontId="3"/>
  <conditionalFormatting sqref="C8:K13">
    <cfRule type="cellIs" dxfId="2" priority="5" stopIfTrue="1" operator="equal">
      <formula>""</formula>
    </cfRule>
  </conditionalFormatting>
  <conditionalFormatting sqref="T8:T13">
    <cfRule type="cellIs" dxfId="1" priority="15" stopIfTrue="1" operator="equal">
      <formula>""</formula>
    </cfRule>
  </conditionalFormatting>
  <conditionalFormatting sqref="V8:AA13">
    <cfRule type="cellIs" dxfId="0" priority="1" stopIfTrue="1" operator="equal">
      <formula>""</formula>
    </cfRule>
  </conditionalFormatting>
  <dataValidations count="3">
    <dataValidation type="list" allowBlank="1" showInputMessage="1" showErrorMessage="1" sqref="D8:D13" xr:uid="{00000000-0002-0000-0800-000000000000}">
      <formula1>"継続,新規"</formula1>
    </dataValidation>
    <dataValidation type="list" allowBlank="1" showInputMessage="1" showErrorMessage="1" sqref="X8:AA13" xr:uid="{00000000-0002-0000-0800-000001000000}">
      <formula1>"○"</formula1>
    </dataValidation>
    <dataValidation type="list" allowBlank="1" showInputMessage="1" showErrorMessage="1" sqref="E8:E13" xr:uid="{00000000-0002-0000-0800-000002000000}">
      <formula1>"①,②,③"</formula1>
    </dataValidation>
  </dataValidations>
  <printOptions horizontalCentered="1"/>
  <pageMargins left="0.19685039370078741" right="0.19685039370078741" top="0.39370078740157483" bottom="0.39370078740157483" header="0.31496062992125984" footer="0.31496062992125984"/>
  <pageSetup paperSize="9"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②放課後児童支援員等処遇改善等事業実績報告書 　</vt:lpstr>
      <vt:lpstr>放課後児童支援員等処遇改善等事業実績報告書 記入例　</vt:lpstr>
      <vt:lpstr>③－１処遇改善（月額9,000円相当分）様式2　賃金改善実績</vt:lpstr>
      <vt:lpstr>【記載例】別紙様式2</vt:lpstr>
      <vt:lpstr>③－2処遇改善（月額9,000円相当分）別紙様式2別添１</vt:lpstr>
      <vt:lpstr>【記載例】別紙様式2別添</vt:lpstr>
      <vt:lpstr>参考</vt:lpstr>
      <vt:lpstr>④キャリアアップ処遇改善事業実績報告書</vt:lpstr>
      <vt:lpstr>キャリアアップ処遇改善事業実績報告書 記入例</vt:lpstr>
      <vt:lpstr>④【別紙①】令和７年度研修受講報告書</vt:lpstr>
      <vt:lpstr>【記載例】別紙様式2!Print_Area</vt:lpstr>
      <vt:lpstr>【記載例】別紙様式2別添!Print_Area</vt:lpstr>
      <vt:lpstr>'②放課後児童支援員等処遇改善等事業実績報告書 　'!Print_Area</vt:lpstr>
      <vt:lpstr>'③－１処遇改善（月額9,000円相当分）様式2　賃金改善実績'!Print_Area</vt:lpstr>
      <vt:lpstr>'③－2処遇改善（月額9,000円相当分）別紙様式2別添１'!Print_Area</vt:lpstr>
      <vt:lpstr>④キャリアアップ処遇改善事業実績報告書!Print_Area</vt:lpstr>
      <vt:lpstr>'キャリアアップ処遇改善事業実績報告書 記入例'!Print_Area</vt:lpstr>
      <vt:lpstr>'放課後児童支援員等処遇改善等事業実績報告書 記入例　'!Print_Area</vt:lpstr>
      <vt:lpstr>【記載例】別紙様式2別添!Print_Titles</vt:lpstr>
      <vt:lpstr>'③－2処遇改善（月額9,000円相当分）別紙様式2別添１'!Print_Titles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大石剛士</dc:creator>
  <cp:lastModifiedBy>岡﨑三奈</cp:lastModifiedBy>
  <cp:lastPrinted>2024-02-26T11:23:08Z</cp:lastPrinted>
  <dcterms:created xsi:type="dcterms:W3CDTF">2021-01-20T02:05:43Z</dcterms:created>
  <dcterms:modified xsi:type="dcterms:W3CDTF">2026-02-24T09:39:50Z</dcterms:modified>
</cp:coreProperties>
</file>