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etfile-sv01\保健福祉部\長寿社会課\高齢支援係\0100介護予防・日常生活支援総合事業\01総合事業フォルダ（B環境と共用）\【C】補助事業関係\地域介護予防\04様式一覧（記入例含む）\01申請\◎HP掲載用\"/>
    </mc:Choice>
  </mc:AlternateContent>
  <bookViews>
    <workbookView xWindow="0" yWindow="0" windowWidth="28800" windowHeight="12090"/>
  </bookViews>
  <sheets>
    <sheet name="入力シート" sheetId="6" r:id="rId1"/>
    <sheet name="①（様式第1）※両面印刷" sheetId="7" r:id="rId2"/>
    <sheet name="②（様式第1-2）" sheetId="2" r:id="rId3"/>
    <sheet name="③（様式第1-3）" sheetId="3" r:id="rId4"/>
    <sheet name="④会員名簿" sheetId="4" r:id="rId5"/>
    <sheet name="・・" sheetId="5" r:id="rId6"/>
    <sheet name="・・・" sheetId="8" r:id="rId7"/>
  </sheets>
  <definedNames>
    <definedName name="_xlnm.Print_Area" localSheetId="1">'①（様式第1）※両面印刷'!$A$1:$D$38</definedName>
    <definedName name="_xlnm.Print_Area" localSheetId="2">'②（様式第1-2）'!$A$1:$F$37</definedName>
    <definedName name="_xlnm.Print_Area" localSheetId="3">'③（様式第1-3）'!$A$1:$D$24</definedName>
    <definedName name="_xlnm.Print_Area" localSheetId="4">④会員名簿!$A$1:$I$104</definedName>
    <definedName name="_xlnm.Print_Area" localSheetId="0">入力シート!$A$1:$J$78</definedName>
    <definedName name="_xlnm.Print_Titles" localSheetId="4">④会員名簿!$1:$4</definedName>
  </definedNames>
  <calcPr calcId="162913"/>
</workbook>
</file>

<file path=xl/calcChain.xml><?xml version="1.0" encoding="utf-8"?>
<calcChain xmlns="http://schemas.openxmlformats.org/spreadsheetml/2006/main">
  <c r="A39" i="6" l="1"/>
  <c r="A5" i="2"/>
  <c r="B27" i="6" l="1"/>
  <c r="B26" i="6"/>
  <c r="H16" i="2"/>
  <c r="D16" i="2" s="1"/>
  <c r="A15" i="2"/>
  <c r="A9" i="2" l="1"/>
  <c r="N2" i="8"/>
  <c r="F2" i="8"/>
  <c r="C2" i="8"/>
  <c r="B2" i="8"/>
  <c r="G1" i="4" l="1"/>
  <c r="A1" i="4"/>
  <c r="A2" i="3"/>
  <c r="C9" i="3"/>
  <c r="C19" i="7" l="1"/>
  <c r="C8" i="7"/>
  <c r="C7" i="7"/>
  <c r="C6" i="7"/>
  <c r="C5" i="7"/>
  <c r="C23" i="3" l="1"/>
  <c r="C22" i="3"/>
  <c r="C21" i="3"/>
  <c r="C19" i="3"/>
  <c r="C20" i="3"/>
  <c r="C18" i="3"/>
  <c r="C17" i="3"/>
  <c r="C16" i="3"/>
  <c r="C15" i="3"/>
  <c r="C14" i="3"/>
  <c r="C13" i="3"/>
  <c r="A19" i="3"/>
  <c r="A18" i="3"/>
  <c r="H77" i="6"/>
  <c r="A22" i="3" s="1"/>
  <c r="I77" i="6"/>
  <c r="B22" i="3" s="1"/>
  <c r="C8" i="3"/>
  <c r="C7" i="3"/>
  <c r="B9" i="3"/>
  <c r="B8" i="3"/>
  <c r="B7" i="3"/>
  <c r="B6" i="3"/>
  <c r="B5" i="3"/>
  <c r="I75" i="6"/>
  <c r="B20" i="3" s="1"/>
  <c r="I76" i="6"/>
  <c r="B21" i="3" s="1"/>
  <c r="I78" i="6"/>
  <c r="B23" i="3" s="1"/>
  <c r="I74" i="6"/>
  <c r="B19" i="3" s="1"/>
  <c r="H75" i="6"/>
  <c r="A20" i="3" s="1"/>
  <c r="H76" i="6"/>
  <c r="A21" i="3" s="1"/>
  <c r="H78" i="6"/>
  <c r="A23" i="3" s="1"/>
  <c r="H74" i="6"/>
  <c r="H72" i="6"/>
  <c r="B18" i="3" s="1"/>
  <c r="H70" i="6"/>
  <c r="B17" i="3" s="1"/>
  <c r="H64" i="6"/>
  <c r="B15" i="3" s="1"/>
  <c r="H61" i="6"/>
  <c r="B13" i="3" s="1"/>
  <c r="D56" i="6"/>
  <c r="D79" i="6"/>
  <c r="E34" i="2"/>
  <c r="E35" i="2"/>
  <c r="E36" i="2"/>
  <c r="E37" i="2"/>
  <c r="E33" i="2"/>
  <c r="B34" i="2"/>
  <c r="B35" i="2"/>
  <c r="B36" i="2"/>
  <c r="B37" i="2"/>
  <c r="B42" i="6"/>
  <c r="B33" i="2" s="1"/>
  <c r="A13" i="2"/>
  <c r="B3" i="2"/>
  <c r="H19" i="2"/>
  <c r="B1" i="4"/>
  <c r="B2" i="3"/>
  <c r="B2" i="2"/>
  <c r="C18" i="7" l="1"/>
  <c r="K2" i="8"/>
  <c r="B26" i="2"/>
  <c r="C26" i="2" s="1"/>
  <c r="B19" i="2"/>
  <c r="C19" i="2" s="1"/>
  <c r="B10" i="3"/>
  <c r="B24" i="3"/>
  <c r="B29" i="2"/>
  <c r="C29" i="2" s="1"/>
  <c r="B30" i="2"/>
  <c r="C30" i="2" s="1"/>
  <c r="B22" i="2"/>
  <c r="C22" i="2" s="1"/>
  <c r="B21" i="2"/>
  <c r="C21" i="2" s="1"/>
  <c r="B24" i="2"/>
  <c r="C24" i="2" s="1"/>
  <c r="B20" i="2"/>
  <c r="C20" i="2" s="1"/>
  <c r="B28" i="2"/>
  <c r="E28" i="2" s="1"/>
  <c r="F28" i="2" s="1"/>
  <c r="H28" i="2"/>
  <c r="C28" i="2" s="1"/>
  <c r="B23" i="2"/>
  <c r="C23" i="2" s="1"/>
  <c r="B25" i="2"/>
  <c r="C25" i="2" s="1"/>
  <c r="B27" i="2"/>
  <c r="C27" i="2" s="1"/>
  <c r="D26" i="2" l="1"/>
  <c r="E26" i="2"/>
  <c r="F26" i="2" s="1"/>
  <c r="E29" i="2"/>
  <c r="F29" i="2" s="1"/>
  <c r="D19" i="2"/>
  <c r="E19" i="2"/>
  <c r="D30" i="2"/>
  <c r="D27" i="2"/>
  <c r="D21" i="2"/>
  <c r="D22" i="2"/>
  <c r="F19" i="2"/>
  <c r="D29" i="2"/>
  <c r="E27" i="2"/>
  <c r="F27" i="2" s="1"/>
  <c r="E23" i="2"/>
  <c r="F23" i="2" s="1"/>
  <c r="E30" i="2"/>
  <c r="F30" i="2" s="1"/>
  <c r="D28" i="2"/>
  <c r="E20" i="2"/>
  <c r="F20" i="2" s="1"/>
  <c r="E24" i="2"/>
  <c r="F24" i="2" s="1"/>
  <c r="D24" i="2"/>
  <c r="D20" i="2"/>
  <c r="E21" i="2"/>
  <c r="F21" i="2" s="1"/>
  <c r="D25" i="2"/>
  <c r="D23" i="2"/>
  <c r="E22" i="2"/>
  <c r="F22" i="2" s="1"/>
  <c r="E25" i="2"/>
  <c r="F25" i="2" s="1"/>
</calcChain>
</file>

<file path=xl/sharedStrings.xml><?xml version="1.0" encoding="utf-8"?>
<sst xmlns="http://schemas.openxmlformats.org/spreadsheetml/2006/main" count="345" uniqueCount="295">
  <si>
    <t>様式第1-2</t>
  </si>
  <si>
    <t>２．目的</t>
  </si>
  <si>
    <t>３．事業内容</t>
  </si>
  <si>
    <t>（1）介護予防体操の名称</t>
  </si>
  <si>
    <t>（2）活動内容</t>
  </si>
  <si>
    <t>４．場所および時間</t>
  </si>
  <si>
    <t>開催日</t>
  </si>
  <si>
    <t>４月</t>
  </si>
  <si>
    <t>５月</t>
  </si>
  <si>
    <t>６月</t>
  </si>
  <si>
    <t>７月</t>
  </si>
  <si>
    <t>８月</t>
  </si>
  <si>
    <t>９月</t>
  </si>
  <si>
    <t>１０月</t>
  </si>
  <si>
    <t>１１月</t>
  </si>
  <si>
    <t>１２月</t>
  </si>
  <si>
    <t>１月</t>
  </si>
  <si>
    <t>２月</t>
  </si>
  <si>
    <t>３月</t>
  </si>
  <si>
    <t>６．講話実施予定日　※第２，３段階を申請される場合のみ記入</t>
  </si>
  <si>
    <t>申請段階</t>
  </si>
  <si>
    <t>第２・３段階</t>
  </si>
  <si>
    <t>第３段階</t>
  </si>
  <si>
    <t>項目</t>
  </si>
  <si>
    <t>本年度予算額</t>
  </si>
  <si>
    <t>備考（積算根拠）</t>
  </si>
  <si>
    <t>前年度繰越金</t>
  </si>
  <si>
    <t>補助金</t>
  </si>
  <si>
    <t>会費</t>
  </si>
  <si>
    <t>雑収入</t>
  </si>
  <si>
    <t>合計</t>
  </si>
  <si>
    <t>（支出の部）</t>
  </si>
  <si>
    <t>(1個5万円未満)</t>
  </si>
  <si>
    <t>使用料および</t>
  </si>
  <si>
    <t>賃借料</t>
  </si>
  <si>
    <t>氏名</t>
  </si>
  <si>
    <t>住所</t>
  </si>
  <si>
    <t>連絡先</t>
  </si>
  <si>
    <t>生年月日</t>
  </si>
  <si>
    <t>備考</t>
  </si>
  <si>
    <t>養成講座名を記入</t>
  </si>
  <si>
    <t>送迎が</t>
  </si>
  <si>
    <t>必要な人</t>
  </si>
  <si>
    <t>（その理由）</t>
  </si>
  <si>
    <t>血圧測定の状況</t>
  </si>
  <si>
    <t>受講済</t>
  </si>
  <si>
    <t>受講予定</t>
  </si>
  <si>
    <t>（収入の部）　　　　　　　　　　　　　　　　　　　　　　　　　　　　　</t>
    <phoneticPr fontId="19"/>
  </si>
  <si>
    <t>（単位：円）</t>
    <phoneticPr fontId="19"/>
  </si>
  <si>
    <t>収支予算書</t>
    <phoneticPr fontId="19"/>
  </si>
  <si>
    <t>事業計画書</t>
    <phoneticPr fontId="19"/>
  </si>
  <si>
    <r>
      <t>１．申請段階</t>
    </r>
    <r>
      <rPr>
        <sz val="12"/>
        <color theme="1"/>
        <rFont val="ＭＳ 明朝"/>
        <family val="1"/>
        <charset val="128"/>
      </rPr>
      <t/>
    </r>
    <phoneticPr fontId="19"/>
  </si>
  <si>
    <t>（定期的に測定している方に○を付けてください）</t>
    <phoneticPr fontId="19"/>
  </si>
  <si>
    <t>（役職等）</t>
    <phoneticPr fontId="19"/>
  </si>
  <si>
    <t>会員名簿</t>
    <rPh sb="0" eb="2">
      <t>カイイン</t>
    </rPh>
    <rPh sb="2" eb="4">
      <t>メイボ</t>
    </rPh>
    <phoneticPr fontId="19"/>
  </si>
  <si>
    <t>（計</t>
    <rPh sb="1" eb="2">
      <t>ケイ</t>
    </rPh>
    <phoneticPr fontId="19"/>
  </si>
  <si>
    <t>名）</t>
    <rPh sb="0" eb="1">
      <t>メイ</t>
    </rPh>
    <phoneticPr fontId="19"/>
  </si>
  <si>
    <t>※各種養成講座を受講済の場合、担当課へ氏名を確認させいただく場合がありますので、ご了承ください</t>
    <phoneticPr fontId="19"/>
  </si>
  <si>
    <t>第２・３段階を申請する場合</t>
    <phoneticPr fontId="19"/>
  </si>
  <si>
    <t>本年度予算額</t>
    <phoneticPr fontId="19"/>
  </si>
  <si>
    <t>(外部講師等へ</t>
    <phoneticPr fontId="19"/>
  </si>
  <si>
    <t>報償費</t>
    <phoneticPr fontId="19"/>
  </si>
  <si>
    <t>消耗品費</t>
    <rPh sb="0" eb="2">
      <t>ショウモウ</t>
    </rPh>
    <rPh sb="2" eb="3">
      <t>ヒン</t>
    </rPh>
    <phoneticPr fontId="19"/>
  </si>
  <si>
    <t>薬</t>
    <rPh sb="0" eb="1">
      <t>クスリ</t>
    </rPh>
    <phoneticPr fontId="19"/>
  </si>
  <si>
    <t>介護予防</t>
    <rPh sb="0" eb="2">
      <t>カイゴ</t>
    </rPh>
    <rPh sb="2" eb="4">
      <t>ヨボウ</t>
    </rPh>
    <phoneticPr fontId="19"/>
  </si>
  <si>
    <t>生活習慣病予防</t>
    <rPh sb="0" eb="2">
      <t>セイカツ</t>
    </rPh>
    <rPh sb="2" eb="4">
      <t>シュウカン</t>
    </rPh>
    <rPh sb="4" eb="5">
      <t>ビョウ</t>
    </rPh>
    <rPh sb="5" eb="7">
      <t>ヨボウ</t>
    </rPh>
    <phoneticPr fontId="19"/>
  </si>
  <si>
    <t>お口の健康づくり</t>
    <rPh sb="1" eb="2">
      <t>クチ</t>
    </rPh>
    <rPh sb="3" eb="5">
      <t>ケンコウ</t>
    </rPh>
    <phoneticPr fontId="19"/>
  </si>
  <si>
    <t>栄養改善</t>
    <rPh sb="0" eb="2">
      <t>エイヨウ</t>
    </rPh>
    <rPh sb="2" eb="4">
      <t>カイゼン</t>
    </rPh>
    <phoneticPr fontId="19"/>
  </si>
  <si>
    <t>認知症予防</t>
    <rPh sb="0" eb="3">
      <t>ニンチショウ</t>
    </rPh>
    <rPh sb="3" eb="5">
      <t>ヨボウ</t>
    </rPh>
    <phoneticPr fontId="19"/>
  </si>
  <si>
    <t>地域の支え合い</t>
    <rPh sb="0" eb="2">
      <t>チイキ</t>
    </rPh>
    <rPh sb="3" eb="4">
      <t>ササ</t>
    </rPh>
    <rPh sb="5" eb="6">
      <t>ア</t>
    </rPh>
    <phoneticPr fontId="19"/>
  </si>
  <si>
    <t>月</t>
    <rPh sb="0" eb="1">
      <t>ゲツ</t>
    </rPh>
    <phoneticPr fontId="19"/>
  </si>
  <si>
    <t>火</t>
    <rPh sb="0" eb="1">
      <t>カ</t>
    </rPh>
    <phoneticPr fontId="19"/>
  </si>
  <si>
    <t>水</t>
    <rPh sb="0" eb="1">
      <t>スイ</t>
    </rPh>
    <phoneticPr fontId="19"/>
  </si>
  <si>
    <t>木</t>
    <rPh sb="0" eb="1">
      <t>モク</t>
    </rPh>
    <phoneticPr fontId="19"/>
  </si>
  <si>
    <t>金</t>
    <rPh sb="0" eb="1">
      <t>キン</t>
    </rPh>
    <phoneticPr fontId="19"/>
  </si>
  <si>
    <t>土</t>
    <rPh sb="0" eb="1">
      <t>ツチ</t>
    </rPh>
    <phoneticPr fontId="19"/>
  </si>
  <si>
    <t>日</t>
    <rPh sb="0" eb="1">
      <t>ニチ</t>
    </rPh>
    <phoneticPr fontId="19"/>
  </si>
  <si>
    <t>4月</t>
    <rPh sb="1" eb="2">
      <t>ガツ</t>
    </rPh>
    <phoneticPr fontId="19"/>
  </si>
  <si>
    <t>5月</t>
    <rPh sb="1" eb="2">
      <t>ガツ</t>
    </rPh>
    <phoneticPr fontId="19"/>
  </si>
  <si>
    <t>6月</t>
    <rPh sb="1" eb="2">
      <t>ガツ</t>
    </rPh>
    <phoneticPr fontId="19"/>
  </si>
  <si>
    <t>7月</t>
    <rPh sb="1" eb="2">
      <t>ガツ</t>
    </rPh>
    <phoneticPr fontId="19"/>
  </si>
  <si>
    <t>8月</t>
    <rPh sb="1" eb="2">
      <t>ガツ</t>
    </rPh>
    <phoneticPr fontId="19"/>
  </si>
  <si>
    <t>9月</t>
  </si>
  <si>
    <t>10月</t>
  </si>
  <si>
    <t>11月</t>
  </si>
  <si>
    <t>12月</t>
  </si>
  <si>
    <t>1月</t>
  </si>
  <si>
    <t>2月</t>
  </si>
  <si>
    <t>3月</t>
  </si>
  <si>
    <t>年末年始等で開催予定がない日にちを消してください。</t>
    <rPh sb="0" eb="2">
      <t>ネンマツ</t>
    </rPh>
    <rPh sb="2" eb="4">
      <t>ネンシ</t>
    </rPh>
    <rPh sb="4" eb="5">
      <t>トウ</t>
    </rPh>
    <rPh sb="6" eb="8">
      <t>カイサイ</t>
    </rPh>
    <rPh sb="8" eb="10">
      <t>ヨテイ</t>
    </rPh>
    <rPh sb="13" eb="14">
      <t>ヒ</t>
    </rPh>
    <rPh sb="17" eb="18">
      <t>ケ</t>
    </rPh>
    <phoneticPr fontId="19"/>
  </si>
  <si>
    <t>支払う経費)</t>
    <phoneticPr fontId="19"/>
  </si>
  <si>
    <t>１．申請する団体名を記載してください。</t>
    <rPh sb="2" eb="4">
      <t>シンセイ</t>
    </rPh>
    <rPh sb="6" eb="8">
      <t>ダンタイ</t>
    </rPh>
    <rPh sb="8" eb="9">
      <t>メイ</t>
    </rPh>
    <rPh sb="10" eb="12">
      <t>キサイ</t>
    </rPh>
    <phoneticPr fontId="19"/>
  </si>
  <si>
    <t>例）</t>
    <rPh sb="0" eb="1">
      <t>レイ</t>
    </rPh>
    <phoneticPr fontId="19"/>
  </si>
  <si>
    <t>代表</t>
    <rPh sb="0" eb="2">
      <t>ダイヒョウ</t>
    </rPh>
    <phoneticPr fontId="19"/>
  </si>
  <si>
    <t>３．申請する団体の代表の方の役職名を記載してください</t>
    <rPh sb="2" eb="4">
      <t>シンセイ</t>
    </rPh>
    <rPh sb="6" eb="8">
      <t>ダンタイ</t>
    </rPh>
    <rPh sb="9" eb="11">
      <t>ダイヒョウ</t>
    </rPh>
    <rPh sb="12" eb="13">
      <t>カタ</t>
    </rPh>
    <rPh sb="14" eb="17">
      <t>ヤクショクメイ</t>
    </rPh>
    <rPh sb="18" eb="20">
      <t>キサイ</t>
    </rPh>
    <phoneticPr fontId="19"/>
  </si>
  <si>
    <t>名前</t>
    <rPh sb="0" eb="2">
      <t>ナマエ</t>
    </rPh>
    <phoneticPr fontId="19"/>
  </si>
  <si>
    <t>団体名</t>
    <rPh sb="0" eb="2">
      <t>ダンタイ</t>
    </rPh>
    <rPh sb="2" eb="3">
      <t>メイ</t>
    </rPh>
    <phoneticPr fontId="19"/>
  </si>
  <si>
    <t>役職</t>
    <rPh sb="0" eb="2">
      <t>ヤクショク</t>
    </rPh>
    <phoneticPr fontId="19"/>
  </si>
  <si>
    <t>２．申請する団体の代表の方の名前、住所を記載してください</t>
    <rPh sb="2" eb="4">
      <t>シンセイ</t>
    </rPh>
    <rPh sb="6" eb="8">
      <t>ダンタイ</t>
    </rPh>
    <rPh sb="9" eb="11">
      <t>ダイヒョウ</t>
    </rPh>
    <rPh sb="12" eb="13">
      <t>カタ</t>
    </rPh>
    <rPh sb="14" eb="16">
      <t>ナマエ</t>
    </rPh>
    <rPh sb="17" eb="19">
      <t>ジュウショ</t>
    </rPh>
    <rPh sb="20" eb="22">
      <t>キサイ</t>
    </rPh>
    <phoneticPr fontId="19"/>
  </si>
  <si>
    <t>佐世保市</t>
    <rPh sb="0" eb="4">
      <t>サセボシ</t>
    </rPh>
    <phoneticPr fontId="19"/>
  </si>
  <si>
    <t>住所</t>
    <rPh sb="0" eb="2">
      <t>ジュウショ</t>
    </rPh>
    <phoneticPr fontId="19"/>
  </si>
  <si>
    <t>第1段階（初回）</t>
    <rPh sb="0" eb="1">
      <t>ダイ</t>
    </rPh>
    <rPh sb="2" eb="4">
      <t>ダンカイ</t>
    </rPh>
    <rPh sb="5" eb="7">
      <t>ショカイ</t>
    </rPh>
    <phoneticPr fontId="19"/>
  </si>
  <si>
    <t>第1段階（2回目以降）</t>
    <rPh sb="0" eb="1">
      <t>ダイ</t>
    </rPh>
    <rPh sb="2" eb="4">
      <t>ダンカイ</t>
    </rPh>
    <rPh sb="6" eb="8">
      <t>カイメ</t>
    </rPh>
    <rPh sb="8" eb="10">
      <t>イコウ</t>
    </rPh>
    <phoneticPr fontId="19"/>
  </si>
  <si>
    <t>第2段階</t>
    <rPh sb="0" eb="1">
      <t>ダイ</t>
    </rPh>
    <rPh sb="2" eb="4">
      <t>ダンカイ</t>
    </rPh>
    <phoneticPr fontId="19"/>
  </si>
  <si>
    <t>第3段階</t>
    <rPh sb="0" eb="1">
      <t>ダイ</t>
    </rPh>
    <rPh sb="2" eb="4">
      <t>ダンカイ</t>
    </rPh>
    <phoneticPr fontId="19"/>
  </si>
  <si>
    <t>段階</t>
    <rPh sb="0" eb="2">
      <t>ダンカイ</t>
    </rPh>
    <phoneticPr fontId="19"/>
  </si>
  <si>
    <t>体操１</t>
    <rPh sb="0" eb="2">
      <t>タイソウ</t>
    </rPh>
    <phoneticPr fontId="19"/>
  </si>
  <si>
    <t>体操２</t>
    <rPh sb="0" eb="2">
      <t>タイソウ</t>
    </rPh>
    <phoneticPr fontId="19"/>
  </si>
  <si>
    <t>体操３</t>
    <rPh sb="0" eb="2">
      <t>タイソウ</t>
    </rPh>
    <phoneticPr fontId="19"/>
  </si>
  <si>
    <t>体操４</t>
    <rPh sb="0" eb="2">
      <t>タイソウ</t>
    </rPh>
    <phoneticPr fontId="19"/>
  </si>
  <si>
    <t>体操５</t>
    <rPh sb="0" eb="2">
      <t>タイソウ</t>
    </rPh>
    <phoneticPr fontId="19"/>
  </si>
  <si>
    <t>場所</t>
    <rPh sb="0" eb="2">
      <t>バショ</t>
    </rPh>
    <phoneticPr fontId="19"/>
  </si>
  <si>
    <t>●●公民館、○○地区コミニュティセンター</t>
    <rPh sb="2" eb="5">
      <t>コウミンカン</t>
    </rPh>
    <rPh sb="8" eb="10">
      <t>チク</t>
    </rPh>
    <phoneticPr fontId="19"/>
  </si>
  <si>
    <t>講話１</t>
    <rPh sb="0" eb="2">
      <t>コウワ</t>
    </rPh>
    <phoneticPr fontId="19"/>
  </si>
  <si>
    <t>講話２</t>
    <rPh sb="0" eb="2">
      <t>コウワ</t>
    </rPh>
    <phoneticPr fontId="19"/>
  </si>
  <si>
    <t>講話５</t>
    <rPh sb="0" eb="2">
      <t>コウワ</t>
    </rPh>
    <phoneticPr fontId="19"/>
  </si>
  <si>
    <t>講話３</t>
    <rPh sb="0" eb="2">
      <t>コウワ</t>
    </rPh>
    <phoneticPr fontId="19"/>
  </si>
  <si>
    <t>講話４</t>
    <rPh sb="0" eb="2">
      <t>コウワ</t>
    </rPh>
    <phoneticPr fontId="19"/>
  </si>
  <si>
    <t>※５つ以上講話を実施する団体は、５つ以内の講話を選んでください</t>
    <rPh sb="3" eb="5">
      <t>イジョウ</t>
    </rPh>
    <rPh sb="5" eb="7">
      <t>コウワ</t>
    </rPh>
    <rPh sb="8" eb="10">
      <t>ジッシ</t>
    </rPh>
    <rPh sb="12" eb="14">
      <t>ダンタイ</t>
    </rPh>
    <rPh sb="18" eb="20">
      <t>イナイ</t>
    </rPh>
    <rPh sb="21" eb="23">
      <t>コウワ</t>
    </rPh>
    <rPh sb="24" eb="25">
      <t>エラ</t>
    </rPh>
    <phoneticPr fontId="19"/>
  </si>
  <si>
    <t>例）</t>
    <phoneticPr fontId="19"/>
  </si>
  <si>
    <t>講話の名称</t>
    <phoneticPr fontId="19"/>
  </si>
  <si>
    <r>
      <t>令和</t>
    </r>
    <r>
      <rPr>
        <b/>
        <sz val="14"/>
        <color rgb="FFFF0000"/>
        <rFont val="游ゴシック"/>
        <family val="3"/>
        <charset val="128"/>
        <scheme val="minor"/>
      </rPr>
      <t>7</t>
    </r>
    <r>
      <rPr>
        <b/>
        <sz val="14"/>
        <color theme="1"/>
        <rFont val="游ゴシック"/>
        <family val="3"/>
        <charset val="128"/>
        <scheme val="minor"/>
      </rPr>
      <t>年度</t>
    </r>
    <phoneticPr fontId="19"/>
  </si>
  <si>
    <t>~</t>
    <phoneticPr fontId="19"/>
  </si>
  <si>
    <t>時間</t>
    <rPh sb="0" eb="2">
      <t>ジカン</t>
    </rPh>
    <phoneticPr fontId="19"/>
  </si>
  <si>
    <t>●●地区コミュニティセンター</t>
    <rPh sb="2" eb="4">
      <t>チク</t>
    </rPh>
    <phoneticPr fontId="19"/>
  </si>
  <si>
    <t>代表・会長</t>
    <rPh sb="0" eb="2">
      <t>ダイヒョウ</t>
    </rPh>
    <rPh sb="3" eb="5">
      <t>カイチョウ</t>
    </rPh>
    <phoneticPr fontId="19"/>
  </si>
  <si>
    <t>佐世保　太郎</t>
    <rPh sb="0" eb="3">
      <t>サセボ</t>
    </rPh>
    <rPh sb="4" eb="6">
      <t>タロウ</t>
    </rPh>
    <phoneticPr fontId="19"/>
  </si>
  <si>
    <t>高砂町５－１</t>
    <rPh sb="0" eb="2">
      <t>タカサゴ</t>
    </rPh>
    <rPh sb="2" eb="3">
      <t>マチ</t>
    </rPh>
    <phoneticPr fontId="19"/>
  </si>
  <si>
    <t>10時~12時</t>
    <rPh sb="2" eb="3">
      <t>ジ</t>
    </rPh>
    <rPh sb="6" eb="7">
      <t>ジ</t>
    </rPh>
    <phoneticPr fontId="19"/>
  </si>
  <si>
    <t>いきいき百歳体操　</t>
    <rPh sb="4" eb="6">
      <t>ヒャクサイ</t>
    </rPh>
    <rPh sb="6" eb="8">
      <t>タイソウ</t>
    </rPh>
    <phoneticPr fontId="19"/>
  </si>
  <si>
    <t>かみかみ百歳体操　</t>
    <rPh sb="4" eb="6">
      <t>ヒャクサイ</t>
    </rPh>
    <rPh sb="6" eb="8">
      <t>タイソウ</t>
    </rPh>
    <phoneticPr fontId="19"/>
  </si>
  <si>
    <t>つるかめ体操　</t>
    <rPh sb="4" eb="6">
      <t>タイソウ</t>
    </rPh>
    <phoneticPr fontId="19"/>
  </si>
  <si>
    <t>とっとり式認知症予防運動プログラム　</t>
    <rPh sb="4" eb="5">
      <t>シキ</t>
    </rPh>
    <rPh sb="5" eb="8">
      <t>ニンチショウ</t>
    </rPh>
    <rPh sb="8" eb="10">
      <t>ヨボウ</t>
    </rPh>
    <rPh sb="10" eb="12">
      <t>ウンドウ</t>
    </rPh>
    <phoneticPr fontId="19"/>
  </si>
  <si>
    <t>太極拳ゆったり体操（喜多方市）　</t>
    <rPh sb="0" eb="3">
      <t>タイキョクケン</t>
    </rPh>
    <rPh sb="7" eb="9">
      <t>タイソウ</t>
    </rPh>
    <rPh sb="10" eb="13">
      <t>キタカタ</t>
    </rPh>
    <rPh sb="13" eb="14">
      <t>シ</t>
    </rPh>
    <rPh sb="14" eb="15">
      <t>キタイチ</t>
    </rPh>
    <phoneticPr fontId="19"/>
  </si>
  <si>
    <t>・地域に対し、誰でも気軽に受け入れ協力して介護予防に取り組む</t>
    <rPh sb="1" eb="3">
      <t>チイキ</t>
    </rPh>
    <rPh sb="4" eb="5">
      <t>タイ</t>
    </rPh>
    <rPh sb="7" eb="8">
      <t>ダレ</t>
    </rPh>
    <rPh sb="10" eb="12">
      <t>キガル</t>
    </rPh>
    <rPh sb="13" eb="14">
      <t>ウ</t>
    </rPh>
    <rPh sb="15" eb="16">
      <t>イ</t>
    </rPh>
    <rPh sb="17" eb="19">
      <t>キョウリョク</t>
    </rPh>
    <rPh sb="21" eb="23">
      <t>カイゴ</t>
    </rPh>
    <rPh sb="23" eb="25">
      <t>ヨボウ</t>
    </rPh>
    <rPh sb="26" eb="27">
      <t>ト</t>
    </rPh>
    <rPh sb="28" eb="29">
      <t>ク</t>
    </rPh>
    <phoneticPr fontId="19"/>
  </si>
  <si>
    <t>・生活習慣病予防を含むの講話を実施する</t>
    <rPh sb="1" eb="3">
      <t>セイカツ</t>
    </rPh>
    <rPh sb="3" eb="5">
      <t>シュウカン</t>
    </rPh>
    <rPh sb="5" eb="6">
      <t>ビョウ</t>
    </rPh>
    <rPh sb="6" eb="8">
      <t>ヨボウ</t>
    </rPh>
    <rPh sb="9" eb="10">
      <t>フク</t>
    </rPh>
    <rPh sb="12" eb="14">
      <t>コウワ</t>
    </rPh>
    <rPh sb="15" eb="17">
      <t>ジッシ</t>
    </rPh>
    <phoneticPr fontId="19"/>
  </si>
  <si>
    <t>講話内容</t>
    <rPh sb="0" eb="2">
      <t>コウワ</t>
    </rPh>
    <rPh sb="2" eb="4">
      <t>ナイヨウ</t>
    </rPh>
    <phoneticPr fontId="19"/>
  </si>
  <si>
    <t>予定月</t>
    <rPh sb="0" eb="2">
      <t>ヨテイ</t>
    </rPh>
    <rPh sb="2" eb="3">
      <t>ツキ</t>
    </rPh>
    <phoneticPr fontId="19"/>
  </si>
  <si>
    <t>→予定月</t>
    <rPh sb="1" eb="3">
      <t>ヨテイ</t>
    </rPh>
    <rPh sb="3" eb="4">
      <t>ツキ</t>
    </rPh>
    <phoneticPr fontId="19"/>
  </si>
  <si>
    <t>令和7年4月</t>
    <rPh sb="0" eb="2">
      <t>レイワ</t>
    </rPh>
    <rPh sb="3" eb="4">
      <t>ネン</t>
    </rPh>
    <rPh sb="5" eb="6">
      <t>ガツ</t>
    </rPh>
    <phoneticPr fontId="19"/>
  </si>
  <si>
    <t>令和7年5月</t>
    <rPh sb="0" eb="2">
      <t>レイワ</t>
    </rPh>
    <rPh sb="3" eb="4">
      <t>ネン</t>
    </rPh>
    <rPh sb="5" eb="6">
      <t>ガツ</t>
    </rPh>
    <phoneticPr fontId="19"/>
  </si>
  <si>
    <t>令和7年6月</t>
    <rPh sb="0" eb="2">
      <t>レイワ</t>
    </rPh>
    <rPh sb="3" eb="4">
      <t>ネン</t>
    </rPh>
    <rPh sb="5" eb="6">
      <t>ガツ</t>
    </rPh>
    <phoneticPr fontId="19"/>
  </si>
  <si>
    <t>令和7年7月</t>
    <rPh sb="0" eb="2">
      <t>レイワ</t>
    </rPh>
    <rPh sb="3" eb="4">
      <t>ネン</t>
    </rPh>
    <rPh sb="5" eb="6">
      <t>ガツ</t>
    </rPh>
    <phoneticPr fontId="19"/>
  </si>
  <si>
    <t>令和7年8月</t>
    <rPh sb="0" eb="2">
      <t>レイワ</t>
    </rPh>
    <rPh sb="3" eb="4">
      <t>ネン</t>
    </rPh>
    <rPh sb="5" eb="6">
      <t>ガツ</t>
    </rPh>
    <phoneticPr fontId="19"/>
  </si>
  <si>
    <t>令和7年9月</t>
    <rPh sb="0" eb="2">
      <t>レイワ</t>
    </rPh>
    <rPh sb="3" eb="4">
      <t>ネン</t>
    </rPh>
    <rPh sb="5" eb="6">
      <t>ガツ</t>
    </rPh>
    <phoneticPr fontId="19"/>
  </si>
  <si>
    <t>令和7年10月</t>
    <rPh sb="0" eb="2">
      <t>レイワ</t>
    </rPh>
    <rPh sb="3" eb="4">
      <t>ネン</t>
    </rPh>
    <rPh sb="6" eb="7">
      <t>ガツ</t>
    </rPh>
    <phoneticPr fontId="19"/>
  </si>
  <si>
    <t>令和7年11月</t>
    <rPh sb="0" eb="2">
      <t>レイワ</t>
    </rPh>
    <rPh sb="3" eb="4">
      <t>ネン</t>
    </rPh>
    <rPh sb="6" eb="7">
      <t>ガツ</t>
    </rPh>
    <phoneticPr fontId="19"/>
  </si>
  <si>
    <t>令和7年12月</t>
    <rPh sb="0" eb="2">
      <t>レイワ</t>
    </rPh>
    <rPh sb="3" eb="4">
      <t>ネン</t>
    </rPh>
    <rPh sb="6" eb="7">
      <t>ガツ</t>
    </rPh>
    <phoneticPr fontId="19"/>
  </si>
  <si>
    <t>令和8年1月</t>
    <rPh sb="0" eb="2">
      <t>レイワ</t>
    </rPh>
    <rPh sb="3" eb="4">
      <t>ネン</t>
    </rPh>
    <rPh sb="5" eb="6">
      <t>ガツ</t>
    </rPh>
    <phoneticPr fontId="19"/>
  </si>
  <si>
    <t>令和8年2月</t>
    <rPh sb="0" eb="2">
      <t>レイワ</t>
    </rPh>
    <rPh sb="3" eb="4">
      <t>ネン</t>
    </rPh>
    <rPh sb="5" eb="6">
      <t>ガツ</t>
    </rPh>
    <phoneticPr fontId="19"/>
  </si>
  <si>
    <t>令和8年3月</t>
    <rPh sb="0" eb="2">
      <t>レイワ</t>
    </rPh>
    <rPh sb="3" eb="4">
      <t>ネン</t>
    </rPh>
    <rPh sb="5" eb="6">
      <t>ガツ</t>
    </rPh>
    <phoneticPr fontId="19"/>
  </si>
  <si>
    <t>令和7年度地域介護予防活動支援事業補助金申請用Excelデータ</t>
    <rPh sb="0" eb="2">
      <t>レイワ</t>
    </rPh>
    <rPh sb="3" eb="5">
      <t>ネンド</t>
    </rPh>
    <rPh sb="5" eb="7">
      <t>チイキ</t>
    </rPh>
    <rPh sb="7" eb="9">
      <t>カイゴ</t>
    </rPh>
    <rPh sb="9" eb="11">
      <t>ヨボウ</t>
    </rPh>
    <rPh sb="11" eb="13">
      <t>カツドウ</t>
    </rPh>
    <rPh sb="13" eb="15">
      <t>シエン</t>
    </rPh>
    <rPh sb="15" eb="17">
      <t>ジギョウ</t>
    </rPh>
    <rPh sb="17" eb="20">
      <t>ホジョキン</t>
    </rPh>
    <rPh sb="20" eb="23">
      <t>シンセイヨウ</t>
    </rPh>
    <phoneticPr fontId="19"/>
  </si>
  <si>
    <t>【作成の手順】</t>
    <rPh sb="1" eb="3">
      <t>サクセイ</t>
    </rPh>
    <rPh sb="4" eb="6">
      <t>テジュン</t>
    </rPh>
    <phoneticPr fontId="19"/>
  </si>
  <si>
    <t>佐世保市より</t>
    <rPh sb="0" eb="4">
      <t>サセボシ</t>
    </rPh>
    <phoneticPr fontId="19"/>
  </si>
  <si>
    <r>
      <rPr>
        <b/>
        <sz val="14"/>
        <color rgb="FFFF0000"/>
        <rFont val="游ゴシック"/>
        <family val="3"/>
        <charset val="128"/>
        <scheme val="minor"/>
      </rPr>
      <t>赤字</t>
    </r>
    <r>
      <rPr>
        <sz val="14"/>
        <color theme="1"/>
        <rFont val="游ゴシック"/>
        <family val="3"/>
        <charset val="128"/>
        <scheme val="minor"/>
      </rPr>
      <t>で表示されているところを確認してください。</t>
    </r>
    <rPh sb="0" eb="2">
      <t>アカジ</t>
    </rPh>
    <rPh sb="3" eb="5">
      <t>ヒョウジ</t>
    </rPh>
    <rPh sb="14" eb="16">
      <t>カクニン</t>
    </rPh>
    <phoneticPr fontId="19"/>
  </si>
  <si>
    <t>週2回実施予定の方は、開催予定日の手入力が必要です。</t>
    <rPh sb="0" eb="1">
      <t>シュウ</t>
    </rPh>
    <rPh sb="2" eb="3">
      <t>カイ</t>
    </rPh>
    <rPh sb="3" eb="5">
      <t>ジッシ</t>
    </rPh>
    <rPh sb="5" eb="7">
      <t>ヨテイ</t>
    </rPh>
    <rPh sb="8" eb="9">
      <t>カタ</t>
    </rPh>
    <rPh sb="11" eb="13">
      <t>カイサイ</t>
    </rPh>
    <rPh sb="13" eb="15">
      <t>ヨテイ</t>
    </rPh>
    <rPh sb="15" eb="16">
      <t>ビ</t>
    </rPh>
    <rPh sb="17" eb="18">
      <t>テ</t>
    </rPh>
    <rPh sb="18" eb="20">
      <t>ニュウリョク</t>
    </rPh>
    <rPh sb="21" eb="23">
      <t>ヒツヨウ</t>
    </rPh>
    <phoneticPr fontId="19"/>
  </si>
  <si>
    <t>※会員全員分を記載（項目を満たしていれば別紙でも構いません）</t>
    <phoneticPr fontId="19"/>
  </si>
  <si>
    <t>（積算根拠）</t>
    <phoneticPr fontId="19"/>
  </si>
  <si>
    <t>←佐世保市以外からの補助金があれば記載してください</t>
    <rPh sb="1" eb="5">
      <t>サセボシ</t>
    </rPh>
    <rPh sb="5" eb="7">
      <t>イガイ</t>
    </rPh>
    <rPh sb="10" eb="13">
      <t>ホジョキン</t>
    </rPh>
    <rPh sb="17" eb="19">
      <t>キサイ</t>
    </rPh>
    <phoneticPr fontId="19"/>
  </si>
  <si>
    <t>合計額</t>
    <rPh sb="0" eb="2">
      <t>ゴウケイ</t>
    </rPh>
    <rPh sb="2" eb="3">
      <t>ガク</t>
    </rPh>
    <phoneticPr fontId="19"/>
  </si>
  <si>
    <t>2000円</t>
    <rPh sb="4" eb="5">
      <t>エン</t>
    </rPh>
    <phoneticPr fontId="19"/>
  </si>
  <si>
    <t>プリンターインク代</t>
    <rPh sb="8" eb="9">
      <t>ダイ</t>
    </rPh>
    <phoneticPr fontId="19"/>
  </si>
  <si>
    <t>公民館使用料</t>
    <rPh sb="0" eb="3">
      <t>コウミンカン</t>
    </rPh>
    <rPh sb="3" eb="6">
      <t>シヨウリョウ</t>
    </rPh>
    <phoneticPr fontId="19"/>
  </si>
  <si>
    <t>講話に伴う経費</t>
    <rPh sb="0" eb="2">
      <t>コウワ</t>
    </rPh>
    <rPh sb="3" eb="4">
      <t>トモナ</t>
    </rPh>
    <rPh sb="5" eb="7">
      <t>ケイヒ</t>
    </rPh>
    <phoneticPr fontId="19"/>
  </si>
  <si>
    <t>送迎に係る経費</t>
    <rPh sb="0" eb="2">
      <t>ソウゲイ</t>
    </rPh>
    <rPh sb="3" eb="4">
      <t>カカ</t>
    </rPh>
    <rPh sb="5" eb="7">
      <t>ケイヒ</t>
    </rPh>
    <phoneticPr fontId="19"/>
  </si>
  <si>
    <t>報償費合計</t>
    <rPh sb="0" eb="3">
      <t>ホウショウヒ</t>
    </rPh>
    <rPh sb="3" eb="5">
      <t>ゴウケイ</t>
    </rPh>
    <phoneticPr fontId="19"/>
  </si>
  <si>
    <t>消耗品合計</t>
    <rPh sb="0" eb="2">
      <t>ショウモウ</t>
    </rPh>
    <rPh sb="2" eb="3">
      <t>ヒン</t>
    </rPh>
    <rPh sb="3" eb="5">
      <t>ゴウケイ</t>
    </rPh>
    <phoneticPr fontId="19"/>
  </si>
  <si>
    <t>講話に伴う経費</t>
    <phoneticPr fontId="19"/>
  </si>
  <si>
    <t>使用料及び賃借料</t>
    <rPh sb="0" eb="3">
      <t>シヨウリョウ</t>
    </rPh>
    <rPh sb="3" eb="4">
      <t>オヨ</t>
    </rPh>
    <rPh sb="5" eb="7">
      <t>チンシャク</t>
    </rPh>
    <rPh sb="7" eb="8">
      <t>リョウ</t>
    </rPh>
    <phoneticPr fontId="19"/>
  </si>
  <si>
    <t>1000円×12ヶ月</t>
    <rPh sb="4" eb="5">
      <t>エン</t>
    </rPh>
    <rPh sb="9" eb="10">
      <t>ゲツ</t>
    </rPh>
    <phoneticPr fontId="19"/>
  </si>
  <si>
    <t>使用料および
賃借料</t>
    <rPh sb="7" eb="10">
      <t>チンシャクリョウ</t>
    </rPh>
    <phoneticPr fontId="19"/>
  </si>
  <si>
    <r>
      <t xml:space="preserve">報償費
</t>
    </r>
    <r>
      <rPr>
        <sz val="6"/>
        <color theme="1"/>
        <rFont val="游ゴシック"/>
        <family val="3"/>
        <charset val="128"/>
        <scheme val="minor"/>
      </rPr>
      <t>(外部講師等へ支払う経費）</t>
    </r>
    <rPh sb="11" eb="13">
      <t>シハライ</t>
    </rPh>
    <rPh sb="14" eb="16">
      <t>ケイヒ</t>
    </rPh>
    <phoneticPr fontId="19"/>
  </si>
  <si>
    <t>様式第１</t>
  </si>
  <si>
    <t>申請者　住　所　　　　　　　　　　　　　　　</t>
  </si>
  <si>
    <t>(法人にあっては名称及び代表者の氏名)　</t>
  </si>
  <si>
    <t>補助金等交付申請書</t>
  </si>
  <si>
    <t>１　補助事業等の名称</t>
  </si>
  <si>
    <t>佐世保市地域介護予防活動支援事業補助金</t>
  </si>
  <si>
    <t>２　総事業費</t>
  </si>
  <si>
    <t>３　補助金等の額</t>
  </si>
  <si>
    <t>５　添付書類</t>
  </si>
  <si>
    <r>
      <t>①</t>
    </r>
    <r>
      <rPr>
        <sz val="7"/>
        <color theme="1"/>
        <rFont val="Times New Roman"/>
        <family val="1"/>
      </rPr>
      <t xml:space="preserve">  </t>
    </r>
    <r>
      <rPr>
        <sz val="10.5"/>
        <color theme="1"/>
        <rFont val="ＭＳ 明朝"/>
        <family val="1"/>
        <charset val="128"/>
      </rPr>
      <t>事業計画書</t>
    </r>
  </si>
  <si>
    <r>
      <t>②</t>
    </r>
    <r>
      <rPr>
        <sz val="7"/>
        <color theme="1"/>
        <rFont val="Times New Roman"/>
        <family val="1"/>
      </rPr>
      <t xml:space="preserve">  </t>
    </r>
    <r>
      <rPr>
        <sz val="10.5"/>
        <color theme="1"/>
        <rFont val="ＭＳ 明朝"/>
        <family val="1"/>
        <charset val="128"/>
      </rPr>
      <t>自己負担の方法及び金額を示す書類・収支予算書</t>
    </r>
  </si>
  <si>
    <t>６　備　　考</t>
  </si>
  <si>
    <t>（裏面）</t>
  </si>
  <si>
    <r>
      <t>誓</t>
    </r>
    <r>
      <rPr>
        <sz val="10.5"/>
        <color theme="1"/>
        <rFont val="Century"/>
        <family val="1"/>
      </rPr>
      <t xml:space="preserve"> </t>
    </r>
    <r>
      <rPr>
        <sz val="10.5"/>
        <color theme="1"/>
        <rFont val="ＭＳ 明朝"/>
        <family val="1"/>
        <charset val="128"/>
      </rPr>
      <t>約</t>
    </r>
    <r>
      <rPr>
        <sz val="10.5"/>
        <color theme="1"/>
        <rFont val="Century"/>
        <family val="1"/>
      </rPr>
      <t xml:space="preserve"> </t>
    </r>
    <r>
      <rPr>
        <sz val="10.5"/>
        <color theme="1"/>
        <rFont val="ＭＳ 明朝"/>
        <family val="1"/>
        <charset val="128"/>
      </rPr>
      <t>事</t>
    </r>
    <r>
      <rPr>
        <sz val="10.5"/>
        <color theme="1"/>
        <rFont val="Century"/>
        <family val="1"/>
      </rPr>
      <t xml:space="preserve"> </t>
    </r>
    <r>
      <rPr>
        <sz val="10.5"/>
        <color theme="1"/>
        <rFont val="ＭＳ 明朝"/>
        <family val="1"/>
        <charset val="128"/>
      </rPr>
      <t>項</t>
    </r>
  </si>
  <si>
    <t>①　私は、「佐世保市暴力団排除条例（平成２４年条例第１号）」（以下「暴力団排除条例」という。）に規定された暴力団又は暴力団員ではありません。</t>
  </si>
  <si>
    <t>②　私は、暴力団排除条例に規定された暴力団又は暴力団員と以下の関係を有する者ではありません。</t>
  </si>
  <si>
    <t>⑴　正当な理由がなく暴力団の活動又は暴力団の活動を助長する活動に参加し、関与し、又は協力した者</t>
  </si>
  <si>
    <t>⑵　暴力団員が役員（暴力団員による不当な行為の防止等に関する法律（平成３年法律第７７号）第９条第２１号ロに規定する役員をいう。）となっている事業者又は暴力団員により実質的にその運営を支配されている事業者</t>
  </si>
  <si>
    <t>⑶　自己若しくは特定の者の利益を図る目的又は特定の者に損害を与える目的をもって、暴力団の威力を利用した者</t>
  </si>
  <si>
    <t>⑷　法令上の義務としてする場合、情を知らないでする場合その他の正当な理由がある場合を除き、暴力団又は暴力団員に対して金品その他の財産上の利益を供与した者</t>
  </si>
  <si>
    <t>⑸　暴力団と友人又は知人として会食、遊戯、旅行、スポーツその他の行為を共にする等社会的に非難される関係を有し、又は有していた者</t>
  </si>
  <si>
    <t>⑹　その他暴力団関係者であるとして、警察等捜査機関から通報があった者、若しくは警察等捜査機関が確認した者</t>
  </si>
  <si>
    <t>着　手</t>
    <phoneticPr fontId="19"/>
  </si>
  <si>
    <t>完　了</t>
    <phoneticPr fontId="19"/>
  </si>
  <si>
    <t>円</t>
    <rPh sb="0" eb="1">
      <t>エン</t>
    </rPh>
    <phoneticPr fontId="19"/>
  </si>
  <si>
    <t>　　年　　月　　日　</t>
    <phoneticPr fontId="19"/>
  </si>
  <si>
    <r>
      <t>③</t>
    </r>
    <r>
      <rPr>
        <sz val="7"/>
        <color theme="1"/>
        <rFont val="Times New Roman"/>
        <family val="1"/>
      </rPr>
      <t xml:space="preserve">  </t>
    </r>
    <r>
      <rPr>
        <sz val="10.5"/>
        <color theme="1"/>
        <rFont val="ＭＳ 明朝"/>
        <family val="1"/>
        <charset val="128"/>
      </rPr>
      <t>その他（　　　　　　　　　　　　　　　　）</t>
    </r>
    <phoneticPr fontId="19"/>
  </si>
  <si>
    <t>４　補助事業等の着手予定年月日
　　及び完了予定年月日</t>
    <phoneticPr fontId="19"/>
  </si>
  <si>
    <t>間違いがなければ、印刷してください。</t>
    <rPh sb="0" eb="2">
      <t>マチガ</t>
    </rPh>
    <rPh sb="9" eb="11">
      <t>インサツ</t>
    </rPh>
    <phoneticPr fontId="19"/>
  </si>
  <si>
    <t>10：00</t>
    <phoneticPr fontId="19"/>
  </si>
  <si>
    <t>12：00</t>
    <phoneticPr fontId="19"/>
  </si>
  <si>
    <t>10：30~12：00</t>
    <phoneticPr fontId="19"/>
  </si>
  <si>
    <t>修正したい場合に入力をしようとすると下記のメッセージが出てきますが、OK　をクリックすると入力画面に行きます。</t>
    <rPh sb="0" eb="2">
      <t>シュウセイ</t>
    </rPh>
    <rPh sb="5" eb="7">
      <t>バアイ</t>
    </rPh>
    <rPh sb="8" eb="10">
      <t>ニュウリョク</t>
    </rPh>
    <rPh sb="18" eb="20">
      <t>カキ</t>
    </rPh>
    <rPh sb="27" eb="28">
      <t>デ</t>
    </rPh>
    <rPh sb="45" eb="47">
      <t>ニュウリョク</t>
    </rPh>
    <rPh sb="47" eb="49">
      <t>ガメン</t>
    </rPh>
    <rPh sb="50" eb="51">
      <t>イ</t>
    </rPh>
    <phoneticPr fontId="19"/>
  </si>
  <si>
    <t>・30分以上の介護予防に資する体操を週1回以上実施する</t>
    <rPh sb="3" eb="4">
      <t>フン</t>
    </rPh>
    <rPh sb="4" eb="6">
      <t>イジョウ</t>
    </rPh>
    <rPh sb="7" eb="9">
      <t>カイゴ</t>
    </rPh>
    <rPh sb="9" eb="11">
      <t>ヨボウ</t>
    </rPh>
    <rPh sb="12" eb="13">
      <t>シ</t>
    </rPh>
    <rPh sb="15" eb="17">
      <t>タイソウ</t>
    </rPh>
    <rPh sb="18" eb="19">
      <t>シュウ</t>
    </rPh>
    <rPh sb="20" eb="21">
      <t>カイ</t>
    </rPh>
    <rPh sb="21" eb="23">
      <t>イジョウ</t>
    </rPh>
    <rPh sb="23" eb="25">
      <t>ジッシ</t>
    </rPh>
    <phoneticPr fontId="19"/>
  </si>
  <si>
    <r>
      <t>間違いがなければ</t>
    </r>
    <r>
      <rPr>
        <b/>
        <sz val="14"/>
        <color rgb="FFFF0000"/>
        <rFont val="游ゴシック"/>
        <family val="3"/>
        <charset val="128"/>
        <scheme val="minor"/>
      </rPr>
      <t>両面印刷</t>
    </r>
    <r>
      <rPr>
        <sz val="14"/>
        <color theme="1"/>
        <rFont val="游ゴシック"/>
        <family val="3"/>
        <charset val="128"/>
        <scheme val="minor"/>
      </rPr>
      <t>してください。</t>
    </r>
    <rPh sb="0" eb="2">
      <t>マチガ</t>
    </rPh>
    <rPh sb="8" eb="10">
      <t>リョウメン</t>
    </rPh>
    <rPh sb="10" eb="12">
      <t>インサツ</t>
    </rPh>
    <phoneticPr fontId="19"/>
  </si>
  <si>
    <t>４．申請する段階を選んでください</t>
    <rPh sb="2" eb="4">
      <t>シンセイ</t>
    </rPh>
    <rPh sb="6" eb="8">
      <t>ダンカイ</t>
    </rPh>
    <rPh sb="9" eb="10">
      <t>エラ</t>
    </rPh>
    <phoneticPr fontId="19"/>
  </si>
  <si>
    <t>右の講話内容から選択してください。入力箇所に合わせると□ボタンが出てくるのでクリックすると選択肢が出てきます。</t>
    <rPh sb="0" eb="1">
      <t>ミギ</t>
    </rPh>
    <rPh sb="2" eb="4">
      <t>コウワ</t>
    </rPh>
    <rPh sb="4" eb="6">
      <t>ナイヨウ</t>
    </rPh>
    <rPh sb="8" eb="10">
      <t>センタク</t>
    </rPh>
    <rPh sb="17" eb="19">
      <t>ニュウリョク</t>
    </rPh>
    <rPh sb="19" eb="21">
      <t>カショ</t>
    </rPh>
    <rPh sb="22" eb="23">
      <t>ア</t>
    </rPh>
    <rPh sb="32" eb="33">
      <t>デ</t>
    </rPh>
    <rPh sb="45" eb="48">
      <t>センタクシ</t>
    </rPh>
    <rPh sb="49" eb="50">
      <t>デ</t>
    </rPh>
    <phoneticPr fontId="19"/>
  </si>
  <si>
    <t>入力箇所に合わせると□ボタンが出てくるのでクリックすると選択肢が出てきます。</t>
  </si>
  <si>
    <t>第2段階の方は、講話1の日程のみ記載してください。第3段階の方は、講話3まで必ず記載してください。</t>
    <phoneticPr fontId="19"/>
  </si>
  <si>
    <t>簡単に申請書を作成できるように該当箇所に入力するだけで書類が作成できるようになっています。</t>
    <rPh sb="0" eb="2">
      <t>カンタン</t>
    </rPh>
    <rPh sb="3" eb="6">
      <t>シンセイショ</t>
    </rPh>
    <rPh sb="7" eb="9">
      <t>サクセイ</t>
    </rPh>
    <rPh sb="15" eb="17">
      <t>ガイトウ</t>
    </rPh>
    <rPh sb="17" eb="19">
      <t>カショ</t>
    </rPh>
    <rPh sb="20" eb="22">
      <t>ニュウリョク</t>
    </rPh>
    <rPh sb="27" eb="29">
      <t>ショルイ</t>
    </rPh>
    <rPh sb="30" eb="32">
      <t>サクセイ</t>
    </rPh>
    <phoneticPr fontId="19"/>
  </si>
  <si>
    <t>お問い合わせ先</t>
    <rPh sb="1" eb="2">
      <t>ト</t>
    </rPh>
    <rPh sb="3" eb="4">
      <t>ア</t>
    </rPh>
    <rPh sb="6" eb="7">
      <t>サキ</t>
    </rPh>
    <phoneticPr fontId="19"/>
  </si>
  <si>
    <t>0956-24-1111（5325）</t>
    <phoneticPr fontId="19"/>
  </si>
  <si>
    <t>佐世保市長寿社会課谷口</t>
    <rPh sb="0" eb="4">
      <t>サセボシ</t>
    </rPh>
    <rPh sb="4" eb="9">
      <t>チョウジュシャカイカ</t>
    </rPh>
    <rPh sb="9" eb="11">
      <t>タニグチ</t>
    </rPh>
    <phoneticPr fontId="19"/>
  </si>
  <si>
    <t>様式第1-3</t>
    <phoneticPr fontId="19"/>
  </si>
  <si>
    <t>№</t>
    <phoneticPr fontId="19"/>
  </si>
  <si>
    <t>氏名</t>
    <rPh sb="0" eb="2">
      <t>シメイ</t>
    </rPh>
    <phoneticPr fontId="19"/>
  </si>
  <si>
    <t>受付日</t>
    <rPh sb="0" eb="3">
      <t>ウケツケビ</t>
    </rPh>
    <phoneticPr fontId="19"/>
  </si>
  <si>
    <t>郵便番号</t>
    <rPh sb="0" eb="4">
      <t>ユウビンバンゴウ</t>
    </rPh>
    <phoneticPr fontId="19"/>
  </si>
  <si>
    <t>代表者</t>
    <rPh sb="0" eb="3">
      <t>ダイヒョウシャ</t>
    </rPh>
    <phoneticPr fontId="19"/>
  </si>
  <si>
    <t>事業期間</t>
    <rPh sb="0" eb="2">
      <t>ジギョウ</t>
    </rPh>
    <rPh sb="2" eb="4">
      <t>キカン</t>
    </rPh>
    <phoneticPr fontId="19"/>
  </si>
  <si>
    <t>総事業費</t>
    <rPh sb="0" eb="4">
      <t>ソウジギョウヒ</t>
    </rPh>
    <phoneticPr fontId="19"/>
  </si>
  <si>
    <t>補助申請額</t>
    <rPh sb="0" eb="2">
      <t>ホジョ</t>
    </rPh>
    <rPh sb="2" eb="4">
      <t>シンセイ</t>
    </rPh>
    <rPh sb="4" eb="5">
      <t>ガク</t>
    </rPh>
    <phoneticPr fontId="19"/>
  </si>
  <si>
    <t>自己負担</t>
    <rPh sb="0" eb="2">
      <t>ジコ</t>
    </rPh>
    <rPh sb="2" eb="4">
      <t>フタン</t>
    </rPh>
    <phoneticPr fontId="19"/>
  </si>
  <si>
    <t>交付確定額</t>
    <rPh sb="0" eb="2">
      <t>コウフ</t>
    </rPh>
    <rPh sb="2" eb="4">
      <t>カクテイ</t>
    </rPh>
    <rPh sb="4" eb="5">
      <t>ガク</t>
    </rPh>
    <phoneticPr fontId="19"/>
  </si>
  <si>
    <t>交付決定額</t>
    <rPh sb="0" eb="2">
      <t>コウフ</t>
    </rPh>
    <rPh sb="2" eb="4">
      <t>ケッテイ</t>
    </rPh>
    <rPh sb="4" eb="5">
      <t>ガク</t>
    </rPh>
    <phoneticPr fontId="19"/>
  </si>
  <si>
    <t>補助対象経費</t>
    <rPh sb="0" eb="2">
      <t>ホジョ</t>
    </rPh>
    <rPh sb="2" eb="4">
      <t>タイショウ</t>
    </rPh>
    <rPh sb="4" eb="6">
      <t>ケイヒ</t>
    </rPh>
    <phoneticPr fontId="19"/>
  </si>
  <si>
    <t>残額</t>
    <rPh sb="0" eb="2">
      <t>ザンガク</t>
    </rPh>
    <phoneticPr fontId="19"/>
  </si>
  <si>
    <t>申請書提出日</t>
    <rPh sb="0" eb="3">
      <t>シンセイショ</t>
    </rPh>
    <rPh sb="3" eb="5">
      <t>テイシュツ</t>
    </rPh>
    <rPh sb="5" eb="6">
      <t>ビ</t>
    </rPh>
    <phoneticPr fontId="19"/>
  </si>
  <si>
    <t>戻入額</t>
    <rPh sb="0" eb="2">
      <t>レイニュウ</t>
    </rPh>
    <rPh sb="2" eb="3">
      <t>ガク</t>
    </rPh>
    <phoneticPr fontId="19"/>
  </si>
  <si>
    <t>決裁日</t>
    <rPh sb="0" eb="2">
      <t>ケッサイ</t>
    </rPh>
    <rPh sb="2" eb="3">
      <t>ヒ</t>
    </rPh>
    <phoneticPr fontId="19"/>
  </si>
  <si>
    <t>決定指令№</t>
    <rPh sb="0" eb="2">
      <t>ケッテイ</t>
    </rPh>
    <rPh sb="2" eb="4">
      <t>シレイ</t>
    </rPh>
    <phoneticPr fontId="19"/>
  </si>
  <si>
    <t>送付先郵便番号</t>
    <rPh sb="0" eb="2">
      <t>ソウフ</t>
    </rPh>
    <rPh sb="2" eb="3">
      <t>サキ</t>
    </rPh>
    <rPh sb="3" eb="7">
      <t>ユウビンバンゴウ</t>
    </rPh>
    <phoneticPr fontId="19"/>
  </si>
  <si>
    <t>送付先住所</t>
    <rPh sb="0" eb="3">
      <t>ソウフサキ</t>
    </rPh>
    <rPh sb="3" eb="5">
      <t>ジュウショ</t>
    </rPh>
    <phoneticPr fontId="19"/>
  </si>
  <si>
    <t>送付先代表者</t>
    <rPh sb="0" eb="3">
      <t>ソウフサキ</t>
    </rPh>
    <rPh sb="3" eb="6">
      <t>ダイヒョウシャ</t>
    </rPh>
    <phoneticPr fontId="19"/>
  </si>
  <si>
    <t>文書番号</t>
    <rPh sb="0" eb="2">
      <t>ブンショ</t>
    </rPh>
    <rPh sb="2" eb="4">
      <t>バンゴウ</t>
    </rPh>
    <phoneticPr fontId="19"/>
  </si>
  <si>
    <t>決定発送日</t>
    <rPh sb="0" eb="2">
      <t>ケッテイ</t>
    </rPh>
    <rPh sb="2" eb="4">
      <t>ハッソウ</t>
    </rPh>
    <rPh sb="4" eb="5">
      <t>ビ</t>
    </rPh>
    <phoneticPr fontId="19"/>
  </si>
  <si>
    <t>請書提出日</t>
    <rPh sb="0" eb="2">
      <t>ウケショ</t>
    </rPh>
    <rPh sb="2" eb="4">
      <t>テイシュツ</t>
    </rPh>
    <rPh sb="4" eb="5">
      <t>ヒ</t>
    </rPh>
    <phoneticPr fontId="19"/>
  </si>
  <si>
    <t>請書日付</t>
    <rPh sb="0" eb="2">
      <t>ウケショ</t>
    </rPh>
    <rPh sb="2" eb="4">
      <t>ヒヅケ</t>
    </rPh>
    <phoneticPr fontId="19"/>
  </si>
  <si>
    <t>請求書提出日</t>
    <rPh sb="0" eb="3">
      <t>セイキュウショ</t>
    </rPh>
    <rPh sb="3" eb="5">
      <t>テイシュツ</t>
    </rPh>
    <rPh sb="5" eb="6">
      <t>ビ</t>
    </rPh>
    <phoneticPr fontId="19"/>
  </si>
  <si>
    <t>請求日付</t>
    <rPh sb="0" eb="2">
      <t>セイキュウ</t>
    </rPh>
    <rPh sb="2" eb="3">
      <t>ヒ</t>
    </rPh>
    <rPh sb="3" eb="4">
      <t>ツケ</t>
    </rPh>
    <phoneticPr fontId="19"/>
  </si>
  <si>
    <t>入金日</t>
    <rPh sb="0" eb="2">
      <t>ニュウキン</t>
    </rPh>
    <rPh sb="2" eb="3">
      <t>ビ</t>
    </rPh>
    <phoneticPr fontId="19"/>
  </si>
  <si>
    <t>曜日</t>
    <rPh sb="0" eb="2">
      <t>ヨウビ</t>
    </rPh>
    <phoneticPr fontId="19"/>
  </si>
  <si>
    <t>人数</t>
    <rPh sb="0" eb="2">
      <t>ニンズウ</t>
    </rPh>
    <phoneticPr fontId="19"/>
  </si>
  <si>
    <t>サポーター必要数</t>
    <rPh sb="5" eb="8">
      <t>ヒツヨウスウ</t>
    </rPh>
    <phoneticPr fontId="19"/>
  </si>
  <si>
    <t>既人数</t>
    <rPh sb="0" eb="1">
      <t>スデ</t>
    </rPh>
    <rPh sb="1" eb="3">
      <t>ニンズウ</t>
    </rPh>
    <phoneticPr fontId="19"/>
  </si>
  <si>
    <t>不足</t>
    <rPh sb="0" eb="2">
      <t>フソク</t>
    </rPh>
    <phoneticPr fontId="19"/>
  </si>
  <si>
    <t>受講予定資格</t>
    <rPh sb="0" eb="2">
      <t>ジュコウ</t>
    </rPh>
    <rPh sb="2" eb="4">
      <t>ヨテイ</t>
    </rPh>
    <rPh sb="4" eb="6">
      <t>シカク</t>
    </rPh>
    <phoneticPr fontId="19"/>
  </si>
  <si>
    <t>予定人数</t>
    <rPh sb="0" eb="2">
      <t>ヨテイ</t>
    </rPh>
    <rPh sb="2" eb="4">
      <t>ニンズウ</t>
    </rPh>
    <phoneticPr fontId="19"/>
  </si>
  <si>
    <r>
      <t>受講予定講</t>
    </r>
    <r>
      <rPr>
        <b/>
        <sz val="12"/>
        <color rgb="FFFF0000"/>
        <rFont val="游ゴシック"/>
        <family val="3"/>
        <charset val="128"/>
        <scheme val="minor"/>
      </rPr>
      <t>座</t>
    </r>
    <rPh sb="0" eb="2">
      <t>ジュコウ</t>
    </rPh>
    <rPh sb="2" eb="4">
      <t>ヨテイ</t>
    </rPh>
    <rPh sb="4" eb="6">
      <t>コウザ</t>
    </rPh>
    <phoneticPr fontId="19"/>
  </si>
  <si>
    <r>
      <t>予定講</t>
    </r>
    <r>
      <rPr>
        <b/>
        <sz val="12"/>
        <rFont val="游ゴシック"/>
        <family val="3"/>
        <charset val="128"/>
        <scheme val="minor"/>
      </rPr>
      <t>話</t>
    </r>
    <rPh sb="0" eb="2">
      <t>ヨテイ</t>
    </rPh>
    <rPh sb="2" eb="4">
      <t>コウワ</t>
    </rPh>
    <phoneticPr fontId="19"/>
  </si>
  <si>
    <t>包括</t>
    <rPh sb="0" eb="2">
      <t>ホウカツ</t>
    </rPh>
    <phoneticPr fontId="19"/>
  </si>
  <si>
    <t>講話受講終了分</t>
    <rPh sb="0" eb="2">
      <t>コウワ</t>
    </rPh>
    <rPh sb="2" eb="4">
      <t>ジュコウ</t>
    </rPh>
    <rPh sb="4" eb="6">
      <t>シュウリョウ</t>
    </rPh>
    <rPh sb="6" eb="7">
      <t>ブン</t>
    </rPh>
    <phoneticPr fontId="19"/>
  </si>
  <si>
    <t>備考</t>
    <rPh sb="0" eb="2">
      <t>ビコウ</t>
    </rPh>
    <phoneticPr fontId="19"/>
  </si>
  <si>
    <t>予算団体数</t>
    <rPh sb="0" eb="2">
      <t>ヨサン</t>
    </rPh>
    <rPh sb="2" eb="4">
      <t>ダンタイ</t>
    </rPh>
    <rPh sb="4" eb="5">
      <t>スウ</t>
    </rPh>
    <phoneticPr fontId="19"/>
  </si>
  <si>
    <t>申請団体数</t>
    <rPh sb="0" eb="2">
      <t>シンセイ</t>
    </rPh>
    <rPh sb="2" eb="4">
      <t>ダンタイ</t>
    </rPh>
    <rPh sb="4" eb="5">
      <t>スウ</t>
    </rPh>
    <phoneticPr fontId="19"/>
  </si>
  <si>
    <t>残</t>
    <rPh sb="0" eb="1">
      <t>ザン</t>
    </rPh>
    <phoneticPr fontId="19"/>
  </si>
  <si>
    <t>必須　　　　　　　　例）</t>
    <rPh sb="0" eb="2">
      <t>ヒッス</t>
    </rPh>
    <rPh sb="10" eb="11">
      <t>レイ</t>
    </rPh>
    <phoneticPr fontId="19"/>
  </si>
  <si>
    <t>○○健康クラブ</t>
    <rPh sb="2" eb="4">
      <t>ケンコウ</t>
    </rPh>
    <phoneticPr fontId="19"/>
  </si>
  <si>
    <t>　　　　団体名　　　　　　　　　　　　　　　</t>
    <phoneticPr fontId="19"/>
  </si>
  <si>
    <t>　　　　役　職　　　　　　　　　　　　　　　</t>
    <phoneticPr fontId="19"/>
  </si>
  <si>
    <t>　　　　代表者名　　　　　　　　　　　　　</t>
    <phoneticPr fontId="19"/>
  </si>
  <si>
    <t>　佐世保市長　様</t>
    <phoneticPr fontId="19"/>
  </si>
  <si>
    <t>　佐世保市補助金等交付規則第３条の規定に基づき、次のとおり申請します。</t>
    <phoneticPr fontId="19"/>
  </si>
  <si>
    <t>　また、本申請を行うにあたり、裏面の誓約事項に相違ないことを誓約し、これらが事実と相違することが判明した場合には、補助金等の交付の決定を取り消すことについて同意します。</t>
    <phoneticPr fontId="19"/>
  </si>
  <si>
    <t>　なお、誓約事項の事実確認のため、長崎県警察本部へ申請者情報に関する照会がなされる場合があることを承諾します。</t>
    <phoneticPr fontId="19"/>
  </si>
  <si>
    <t>※オレンジ色の範囲は必要時記入してください。</t>
    <rPh sb="5" eb="6">
      <t>イロ</t>
    </rPh>
    <rPh sb="7" eb="9">
      <t>ハンイ</t>
    </rPh>
    <rPh sb="10" eb="12">
      <t>ヒツヨウ</t>
    </rPh>
    <rPh sb="12" eb="13">
      <t>ジ</t>
    </rPh>
    <rPh sb="13" eb="15">
      <t>キニュウ</t>
    </rPh>
    <phoneticPr fontId="19"/>
  </si>
  <si>
    <t>令和　　年　　月　　日</t>
    <phoneticPr fontId="19"/>
  </si>
  <si>
    <t>令和８年３月３１日</t>
    <rPh sb="0" eb="2">
      <t>レイワ</t>
    </rPh>
    <rPh sb="3" eb="4">
      <t>ネン</t>
    </rPh>
    <rPh sb="5" eb="6">
      <t>ガツ</t>
    </rPh>
    <rPh sb="8" eb="9">
      <t>ニチ</t>
    </rPh>
    <phoneticPr fontId="19"/>
  </si>
  <si>
    <t>文具代</t>
    <rPh sb="0" eb="2">
      <t>ブング</t>
    </rPh>
    <rPh sb="2" eb="3">
      <t>ダイ</t>
    </rPh>
    <phoneticPr fontId="19"/>
  </si>
  <si>
    <t>レクレーション用品</t>
    <rPh sb="7" eb="9">
      <t>ヨウヒン</t>
    </rPh>
    <phoneticPr fontId="19"/>
  </si>
  <si>
    <t>3000円</t>
    <rPh sb="4" eb="5">
      <t>エン</t>
    </rPh>
    <phoneticPr fontId="19"/>
  </si>
  <si>
    <t>7000円</t>
    <rPh sb="4" eb="5">
      <t>エン</t>
    </rPh>
    <phoneticPr fontId="19"/>
  </si>
  <si>
    <t>曜日</t>
    <rPh sb="0" eb="2">
      <t>ヨウビ</t>
    </rPh>
    <phoneticPr fontId="19"/>
  </si>
  <si>
    <t>消耗品費</t>
    <rPh sb="0" eb="2">
      <t>ショウモウ</t>
    </rPh>
    <rPh sb="2" eb="3">
      <t>ヒン</t>
    </rPh>
    <rPh sb="3" eb="4">
      <t>ヒ</t>
    </rPh>
    <phoneticPr fontId="19"/>
  </si>
  <si>
    <t>日</t>
    <rPh sb="0" eb="1">
      <t>ニチ</t>
    </rPh>
    <phoneticPr fontId="19"/>
  </si>
  <si>
    <t>←週2回行う場合はこちらも書いてください</t>
    <rPh sb="1" eb="2">
      <t>シュウ</t>
    </rPh>
    <rPh sb="3" eb="4">
      <t>カイ</t>
    </rPh>
    <rPh sb="4" eb="5">
      <t>オコナ</t>
    </rPh>
    <rPh sb="6" eb="8">
      <t>バアイ</t>
    </rPh>
    <rPh sb="13" eb="14">
      <t>カ</t>
    </rPh>
    <phoneticPr fontId="19"/>
  </si>
  <si>
    <r>
      <t>５．開催日程（予定）　　</t>
    </r>
    <r>
      <rPr>
        <b/>
        <sz val="12"/>
        <color theme="1"/>
        <rFont val="游ゴシック"/>
        <family val="3"/>
        <charset val="128"/>
        <scheme val="minor"/>
      </rPr>
      <t>※週1回分の予定を記入してください。</t>
    </r>
    <rPh sb="13" eb="14">
      <t>シュウ</t>
    </rPh>
    <rPh sb="15" eb="16">
      <t>カイ</t>
    </rPh>
    <rPh sb="16" eb="17">
      <t>ブン</t>
    </rPh>
    <rPh sb="18" eb="20">
      <t>ヨテイ</t>
    </rPh>
    <rPh sb="21" eb="23">
      <t>キニュウ</t>
    </rPh>
    <phoneticPr fontId="19"/>
  </si>
  <si>
    <t>５．申請する目的を記入してください</t>
    <rPh sb="2" eb="4">
      <t>シンセイ</t>
    </rPh>
    <rPh sb="6" eb="8">
      <t>モクテキ</t>
    </rPh>
    <rPh sb="9" eb="11">
      <t>キニュウ</t>
    </rPh>
    <phoneticPr fontId="19"/>
  </si>
  <si>
    <t>地区住民主体で結成され、地域に介護予防に取り組める場を創出し、健康の維持増進を図る</t>
    <phoneticPr fontId="19"/>
  </si>
  <si>
    <t>６．活動する曜日を記入してください</t>
    <rPh sb="2" eb="4">
      <t>カツドウ</t>
    </rPh>
    <rPh sb="6" eb="8">
      <t>ヨウビ</t>
    </rPh>
    <rPh sb="9" eb="11">
      <t>キニュウ</t>
    </rPh>
    <phoneticPr fontId="19"/>
  </si>
  <si>
    <t>７．活動する時間を記入してください</t>
    <rPh sb="2" eb="4">
      <t>カツドウ</t>
    </rPh>
    <rPh sb="6" eb="8">
      <t>ジカン</t>
    </rPh>
    <rPh sb="9" eb="11">
      <t>キニュウ</t>
    </rPh>
    <phoneticPr fontId="19"/>
  </si>
  <si>
    <t>８．活動する場所を記入してください</t>
    <rPh sb="2" eb="4">
      <t>カツドウ</t>
    </rPh>
    <rPh sb="6" eb="8">
      <t>バショ</t>
    </rPh>
    <rPh sb="9" eb="11">
      <t>キニュウ</t>
    </rPh>
    <phoneticPr fontId="19"/>
  </si>
  <si>
    <r>
      <t xml:space="preserve">９．介護予防体操の種類を記入してください。（代表的な体操5つ以内で書いてください）   </t>
    </r>
    <r>
      <rPr>
        <b/>
        <sz val="11"/>
        <color rgb="FFFF0000"/>
        <rFont val="游ゴシック"/>
        <family val="3"/>
        <charset val="128"/>
        <scheme val="minor"/>
      </rPr>
      <t>入力箇所に合わせると□ボタンが出てくるのでクリックすると選択肢が出てきます。</t>
    </r>
    <rPh sb="2" eb="4">
      <t>カイゴ</t>
    </rPh>
    <rPh sb="4" eb="6">
      <t>ヨボウ</t>
    </rPh>
    <rPh sb="6" eb="8">
      <t>タイソウ</t>
    </rPh>
    <rPh sb="9" eb="11">
      <t>シュルイ</t>
    </rPh>
    <rPh sb="12" eb="14">
      <t>キニュウ</t>
    </rPh>
    <rPh sb="22" eb="25">
      <t>ダイヒョウテキ</t>
    </rPh>
    <rPh sb="26" eb="28">
      <t>タイソウ</t>
    </rPh>
    <rPh sb="30" eb="32">
      <t>イナイ</t>
    </rPh>
    <rPh sb="33" eb="34">
      <t>カ</t>
    </rPh>
    <phoneticPr fontId="19"/>
  </si>
  <si>
    <t>10．講話の内容と日程を記載してください</t>
    <phoneticPr fontId="19"/>
  </si>
  <si>
    <t>10．記載不要です。空白に設定してください。</t>
    <rPh sb="3" eb="5">
      <t>キサイ</t>
    </rPh>
    <rPh sb="5" eb="7">
      <t>フヨウ</t>
    </rPh>
    <rPh sb="10" eb="12">
      <t>クウハク</t>
    </rPh>
    <rPh sb="13" eb="15">
      <t>セッテイ</t>
    </rPh>
    <phoneticPr fontId="19"/>
  </si>
  <si>
    <t>11．収入の予定を記入してください</t>
    <rPh sb="3" eb="5">
      <t>シュウニュウ</t>
    </rPh>
    <rPh sb="6" eb="8">
      <t>ヨテイ</t>
    </rPh>
    <rPh sb="9" eb="11">
      <t>キニュウ</t>
    </rPh>
    <phoneticPr fontId="19"/>
  </si>
  <si>
    <t>12．支出の予定を記入してください</t>
    <rPh sb="3" eb="5">
      <t>シシュツ</t>
    </rPh>
    <rPh sb="6" eb="8">
      <t>ヨテイ</t>
    </rPh>
    <rPh sb="9" eb="11">
      <t>キニュウ</t>
    </rPh>
    <phoneticPr fontId="19"/>
  </si>
  <si>
    <t>(1)以下の</t>
    <rPh sb="3" eb="5">
      <t>イカ</t>
    </rPh>
    <phoneticPr fontId="19"/>
  </si>
  <si>
    <t>と④会員名簿シートに入力して、各シートを確認してください。</t>
    <rPh sb="2" eb="4">
      <t>カイイン</t>
    </rPh>
    <rPh sb="4" eb="6">
      <t>メイボ</t>
    </rPh>
    <rPh sb="10" eb="12">
      <t>ニュウリョク</t>
    </rPh>
    <rPh sb="15" eb="16">
      <t>カク</t>
    </rPh>
    <rPh sb="20" eb="22">
      <t>カクニン</t>
    </rPh>
    <phoneticPr fontId="19"/>
  </si>
  <si>
    <t>(3)紙で提出する場合は、①~④のシートを印刷し、各地域包括支援センター、佐世保市長寿社会課に
　提出してください。　</t>
    <phoneticPr fontId="19"/>
  </si>
  <si>
    <t>(2)メールで提出する場合は、このデータを下記アドレスにメール送信してください。
　chojyu@city.sasebo.lg.jp</t>
    <phoneticPr fontId="19"/>
  </si>
  <si>
    <t>※第2段階と第3段階を申請される方は記入が必要です</t>
    <rPh sb="1" eb="2">
      <t>ダイ</t>
    </rPh>
    <rPh sb="3" eb="5">
      <t>ダンカイ</t>
    </rPh>
    <rPh sb="6" eb="7">
      <t>ダイ</t>
    </rPh>
    <rPh sb="8" eb="10">
      <t>ダンカイ</t>
    </rPh>
    <rPh sb="11" eb="13">
      <t>シンセイ</t>
    </rPh>
    <rPh sb="16" eb="17">
      <t>カタ</t>
    </rPh>
    <rPh sb="18" eb="20">
      <t>キニュウ</t>
    </rPh>
    <rPh sb="21" eb="23">
      <t>ヒツヨウ</t>
    </rPh>
    <phoneticPr fontId="19"/>
  </si>
  <si>
    <t>※第3段階を申請される方は記入が必要です</t>
    <rPh sb="1" eb="2">
      <t>ダイ</t>
    </rPh>
    <rPh sb="3" eb="5">
      <t>ダンカイ</t>
    </rPh>
    <rPh sb="6" eb="8">
      <t>シンセイ</t>
    </rPh>
    <rPh sb="11" eb="12">
      <t>カタ</t>
    </rPh>
    <rPh sb="13" eb="15">
      <t>キニュウ</t>
    </rPh>
    <rPh sb="16" eb="18">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</si>
</sst>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411]ge\.m\.d;@"/>
    <numFmt numFmtId="180" formatCode="0_ ;[Red]\-0\ "/>
  </numFmts>
  <fonts count="5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6"/>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b/>
      <sz val="14"/>
      <name val="游ゴシック"/>
      <family val="3"/>
      <charset val="128"/>
      <scheme val="minor"/>
    </font>
    <font>
      <sz val="14"/>
      <color theme="2"/>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2"/>
      <name val="游ゴシック"/>
      <family val="3"/>
      <charset val="128"/>
      <scheme val="minor"/>
    </font>
    <font>
      <b/>
      <sz val="16"/>
      <color theme="1"/>
      <name val="游ゴシック"/>
      <family val="3"/>
      <charset val="128"/>
      <scheme val="minor"/>
    </font>
    <font>
      <sz val="6"/>
      <color theme="1"/>
      <name val="游ゴシック"/>
      <family val="3"/>
      <charset val="128"/>
      <scheme val="minor"/>
    </font>
    <font>
      <sz val="10.5"/>
      <color theme="1"/>
      <name val="ＭＳ 明朝"/>
      <family val="1"/>
      <charset val="128"/>
    </font>
    <font>
      <sz val="10"/>
      <color theme="1"/>
      <name val="ＭＳ 明朝"/>
      <family val="1"/>
      <charset val="128"/>
    </font>
    <font>
      <sz val="14"/>
      <color theme="1"/>
      <name val="ＭＳ 明朝"/>
      <family val="1"/>
      <charset val="128"/>
    </font>
    <font>
      <sz val="7"/>
      <color theme="1"/>
      <name val="Times New Roman"/>
      <family val="1"/>
    </font>
    <font>
      <sz val="10.5"/>
      <color theme="1"/>
      <name val="Century"/>
      <family val="1"/>
    </font>
    <font>
      <b/>
      <sz val="12"/>
      <color theme="1"/>
      <name val="游ゴシック Light"/>
      <family val="3"/>
      <charset val="128"/>
      <scheme val="major"/>
    </font>
    <font>
      <b/>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9"/>
      <color rgb="FFFF0000"/>
      <name val="游ゴシック"/>
      <family val="3"/>
      <charset val="128"/>
      <scheme val="minor"/>
    </font>
    <font>
      <b/>
      <sz val="14"/>
      <color rgb="FFFF0000"/>
      <name val="游ゴシック Light"/>
      <family val="3"/>
      <charset val="128"/>
      <scheme val="major"/>
    </font>
    <font>
      <b/>
      <sz val="1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12"/>
      <name val="游ゴシック"/>
      <family val="3"/>
      <charset val="128"/>
      <scheme val="minor"/>
    </font>
    <font>
      <b/>
      <sz val="12"/>
      <name val="游ゴシック Light"/>
      <family val="3"/>
      <charset val="128"/>
      <scheme val="major"/>
    </font>
    <font>
      <sz val="10"/>
      <color rgb="FFFF0000"/>
      <name val="游ゴシック"/>
      <family val="3"/>
      <charset val="128"/>
      <scheme val="minor"/>
    </font>
    <font>
      <b/>
      <sz val="18"/>
      <color theme="1"/>
      <name val="游ゴシック"/>
      <family val="3"/>
      <charset val="128"/>
      <scheme val="minor"/>
    </font>
    <font>
      <b/>
      <sz val="18"/>
      <color rgb="FFFF0000"/>
      <name val="游ゴシック"/>
      <family val="3"/>
      <charset val="128"/>
      <scheme val="minor"/>
    </font>
    <font>
      <b/>
      <sz val="11"/>
      <color rgb="FFFF0000"/>
      <name val="游ゴシック"/>
      <family val="2"/>
      <charset val="128"/>
      <scheme val="minor"/>
    </font>
    <font>
      <sz val="10"/>
      <color theme="1"/>
      <name val="游ゴシック"/>
      <family val="2"/>
      <charset val="128"/>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CCFF"/>
        <bgColor indexed="64"/>
      </patternFill>
    </fill>
    <fill>
      <patternFill patternType="solid">
        <fgColor rgb="FF99FF66"/>
        <bgColor indexed="64"/>
      </patternFill>
    </fill>
    <fill>
      <patternFill patternType="solid">
        <fgColor theme="5"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medium">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medium">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style="double">
        <color indexed="64"/>
      </left>
      <right/>
      <top/>
      <bottom style="medium">
        <color indexed="64"/>
      </bottom>
      <diagonal/>
    </border>
    <border>
      <left style="medium">
        <color indexed="64"/>
      </left>
      <right style="double">
        <color indexed="64"/>
      </right>
      <top/>
      <bottom/>
      <diagonal/>
    </border>
    <border>
      <left style="medium">
        <color indexed="64"/>
      </left>
      <right style="double">
        <color indexed="64"/>
      </right>
      <top style="double">
        <color indexed="64"/>
      </top>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double">
        <color indexed="64"/>
      </left>
      <right style="medium">
        <color indexed="64"/>
      </right>
      <top style="medium">
        <color indexed="64"/>
      </top>
      <bottom style="medium">
        <color auto="1"/>
      </bottom>
      <diagonal/>
    </border>
    <border>
      <left style="medium">
        <color indexed="64"/>
      </left>
      <right style="double">
        <color indexed="64"/>
      </right>
      <top style="medium">
        <color indexed="64"/>
      </top>
      <bottom style="medium">
        <color auto="1"/>
      </bottom>
      <diagonal/>
    </border>
    <border>
      <left/>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20" fillId="34" borderId="25" xfId="0" applyFont="1" applyFill="1" applyBorder="1" applyAlignment="1">
      <alignment horizontal="center" vertical="center" wrapText="1"/>
    </xf>
    <xf numFmtId="0" fontId="20" fillId="34" borderId="26"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20" fillId="34" borderId="27"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15" xfId="0" applyFont="1" applyFill="1" applyBorder="1" applyAlignment="1">
      <alignment horizontal="center" vertical="top" shrinkToFit="1"/>
    </xf>
    <xf numFmtId="0" fontId="20" fillId="34" borderId="15" xfId="0" applyFont="1" applyFill="1" applyBorder="1" applyAlignment="1">
      <alignment horizontal="center" vertical="center" wrapText="1"/>
    </xf>
    <xf numFmtId="0" fontId="20" fillId="33" borderId="0" xfId="0" applyFont="1" applyFill="1" applyAlignment="1">
      <alignment vertical="center"/>
    </xf>
    <xf numFmtId="0" fontId="20" fillId="33" borderId="0" xfId="0" applyFont="1" applyFill="1">
      <alignment vertical="center"/>
    </xf>
    <xf numFmtId="0" fontId="22" fillId="33" borderId="0" xfId="0" applyFont="1" applyFill="1">
      <alignment vertical="center"/>
    </xf>
    <xf numFmtId="0" fontId="22" fillId="33" borderId="0" xfId="0" applyFont="1" applyFill="1" applyAlignment="1">
      <alignment vertical="center"/>
    </xf>
    <xf numFmtId="0" fontId="22" fillId="0" borderId="0" xfId="0" applyFont="1" applyFill="1">
      <alignment vertical="center"/>
    </xf>
    <xf numFmtId="0" fontId="22" fillId="0" borderId="0" xfId="0" applyFont="1" applyFill="1" applyAlignment="1">
      <alignment vertical="center"/>
    </xf>
    <xf numFmtId="0" fontId="20" fillId="34" borderId="10"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20" fillId="0" borderId="0" xfId="0" applyFont="1" applyFill="1">
      <alignment vertical="center"/>
    </xf>
    <xf numFmtId="0" fontId="20" fillId="0" borderId="0" xfId="0" applyFont="1" applyFill="1" applyAlignment="1">
      <alignment vertical="center"/>
    </xf>
    <xf numFmtId="0" fontId="27" fillId="0" borderId="0" xfId="0" applyFont="1" applyFill="1" applyAlignment="1">
      <alignment horizontal="right" vertical="center" wrapText="1"/>
    </xf>
    <xf numFmtId="0" fontId="28" fillId="0" borderId="0" xfId="0" applyFont="1" applyFill="1" applyAlignment="1">
      <alignment horizontal="right" vertical="center" wrapText="1"/>
    </xf>
    <xf numFmtId="0" fontId="27" fillId="35" borderId="0" xfId="0" applyFont="1" applyFill="1" applyAlignment="1">
      <alignment vertical="center"/>
    </xf>
    <xf numFmtId="0" fontId="24" fillId="34" borderId="10"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4" fillId="34" borderId="17" xfId="0" applyFont="1" applyFill="1" applyBorder="1" applyAlignment="1">
      <alignment horizontal="center" vertical="center" wrapText="1"/>
    </xf>
    <xf numFmtId="0" fontId="23" fillId="34" borderId="16" xfId="0" applyFont="1" applyFill="1" applyBorder="1" applyAlignment="1">
      <alignment horizontal="center" vertical="center" wrapText="1"/>
    </xf>
    <xf numFmtId="0" fontId="0" fillId="0" borderId="0" xfId="0" applyNumberFormat="1">
      <alignment vertical="center"/>
    </xf>
    <xf numFmtId="0" fontId="29" fillId="33" borderId="0" xfId="0" applyFont="1" applyFill="1">
      <alignment vertical="center"/>
    </xf>
    <xf numFmtId="0" fontId="27" fillId="0" borderId="0" xfId="0" applyFont="1" applyFill="1" applyAlignment="1">
      <alignment vertical="center" wrapText="1"/>
    </xf>
    <xf numFmtId="0" fontId="27"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wrapText="1"/>
    </xf>
    <xf numFmtId="0" fontId="0" fillId="33" borderId="0" xfId="0" applyFill="1">
      <alignment vertical="center"/>
    </xf>
    <xf numFmtId="0" fontId="30" fillId="33" borderId="0" xfId="0" applyFont="1" applyFill="1">
      <alignment vertical="center"/>
    </xf>
    <xf numFmtId="0" fontId="0" fillId="33" borderId="0" xfId="0" applyFill="1" applyAlignment="1">
      <alignment horizontal="right" vertical="center"/>
    </xf>
    <xf numFmtId="0" fontId="30" fillId="33" borderId="0" xfId="0" applyFont="1" applyFill="1" applyAlignment="1">
      <alignment horizontal="right" vertical="center"/>
    </xf>
    <xf numFmtId="0" fontId="0" fillId="0" borderId="11" xfId="0" applyFill="1" applyBorder="1" applyAlignment="1">
      <alignment horizontal="right" vertical="center"/>
    </xf>
    <xf numFmtId="0" fontId="30" fillId="33" borderId="0" xfId="0" applyFont="1" applyFill="1" applyAlignment="1">
      <alignment vertical="center"/>
    </xf>
    <xf numFmtId="176" fontId="30" fillId="33" borderId="0" xfId="0" applyNumberFormat="1" applyFont="1" applyFill="1" applyAlignment="1">
      <alignment horizontal="right" vertical="center"/>
    </xf>
    <xf numFmtId="0" fontId="20" fillId="35" borderId="10" xfId="0" applyFont="1" applyFill="1" applyBorder="1" applyAlignment="1">
      <alignment horizontal="center" vertical="center"/>
    </xf>
    <xf numFmtId="0" fontId="32" fillId="33" borderId="0" xfId="0" applyFont="1" applyFill="1">
      <alignment vertical="center"/>
    </xf>
    <xf numFmtId="0" fontId="30" fillId="35" borderId="10" xfId="0" applyFont="1" applyFill="1" applyBorder="1">
      <alignment vertical="center"/>
    </xf>
    <xf numFmtId="0" fontId="33" fillId="33" borderId="0" xfId="0" applyFont="1" applyFill="1">
      <alignment vertical="center"/>
    </xf>
    <xf numFmtId="0" fontId="20" fillId="35" borderId="37" xfId="0" applyFont="1" applyFill="1" applyBorder="1" applyAlignment="1">
      <alignment vertical="center"/>
    </xf>
    <xf numFmtId="0" fontId="20" fillId="35" borderId="42" xfId="0" applyFont="1" applyFill="1" applyBorder="1" applyAlignment="1">
      <alignment vertical="center"/>
    </xf>
    <xf numFmtId="0" fontId="20" fillId="35" borderId="42" xfId="0" applyFont="1" applyFill="1" applyBorder="1">
      <alignment vertical="center"/>
    </xf>
    <xf numFmtId="0" fontId="20" fillId="35" borderId="35" xfId="0" applyFont="1" applyFill="1" applyBorder="1">
      <alignment vertical="center"/>
    </xf>
    <xf numFmtId="0" fontId="20" fillId="35" borderId="39" xfId="0" applyFont="1" applyFill="1" applyBorder="1">
      <alignment vertical="center"/>
    </xf>
    <xf numFmtId="0" fontId="20" fillId="35" borderId="0" xfId="0" applyFont="1" applyFill="1" applyBorder="1" applyAlignment="1">
      <alignment vertical="center"/>
    </xf>
    <xf numFmtId="0" fontId="20" fillId="35" borderId="0" xfId="0" applyFont="1" applyFill="1" applyBorder="1">
      <alignment vertical="center"/>
    </xf>
    <xf numFmtId="0" fontId="20" fillId="35" borderId="18" xfId="0" applyFont="1" applyFill="1" applyBorder="1">
      <alignment vertical="center"/>
    </xf>
    <xf numFmtId="0" fontId="20" fillId="35" borderId="38" xfId="0" applyFont="1" applyFill="1" applyBorder="1">
      <alignment vertical="center"/>
    </xf>
    <xf numFmtId="0" fontId="20" fillId="35" borderId="28" xfId="0" applyFont="1" applyFill="1" applyBorder="1">
      <alignment vertical="center"/>
    </xf>
    <xf numFmtId="0" fontId="20" fillId="35" borderId="15" xfId="0" applyFont="1" applyFill="1" applyBorder="1">
      <alignment vertical="center"/>
    </xf>
    <xf numFmtId="0" fontId="24" fillId="34" borderId="18" xfId="0" applyFont="1" applyFill="1" applyBorder="1" applyAlignment="1">
      <alignment horizontal="center" vertical="center" wrapText="1"/>
    </xf>
    <xf numFmtId="0" fontId="24" fillId="34" borderId="39" xfId="0" applyFont="1" applyFill="1" applyBorder="1" applyAlignment="1">
      <alignment horizontal="center" vertical="center" wrapText="1"/>
    </xf>
    <xf numFmtId="177" fontId="0" fillId="33" borderId="0" xfId="0" applyNumberFormat="1" applyFill="1">
      <alignment vertical="center"/>
    </xf>
    <xf numFmtId="177" fontId="0" fillId="33" borderId="0" xfId="0" applyNumberFormat="1" applyFill="1" applyAlignment="1">
      <alignment horizontal="right" vertical="center"/>
    </xf>
    <xf numFmtId="0" fontId="24" fillId="34" borderId="36" xfId="0" applyFont="1" applyFill="1" applyBorder="1" applyAlignment="1">
      <alignment horizontal="center" vertical="center" wrapText="1"/>
    </xf>
    <xf numFmtId="0" fontId="35" fillId="0" borderId="37" xfId="0" applyFont="1" applyBorder="1" applyAlignment="1">
      <alignment vertical="top" wrapText="1"/>
    </xf>
    <xf numFmtId="0" fontId="35" fillId="0" borderId="16" xfId="0" applyFont="1" applyBorder="1" applyAlignment="1">
      <alignment horizontal="justify" vertical="center" wrapText="1"/>
    </xf>
    <xf numFmtId="0" fontId="35" fillId="0" borderId="0" xfId="0" applyFont="1" applyAlignment="1">
      <alignment horizontal="justify" vertical="center"/>
    </xf>
    <xf numFmtId="0" fontId="39" fillId="0" borderId="0" xfId="0" applyFont="1" applyAlignment="1">
      <alignment horizontal="justify" vertical="center"/>
    </xf>
    <xf numFmtId="0" fontId="0" fillId="0" borderId="12" xfId="0" applyFill="1" applyBorder="1" applyAlignment="1">
      <alignment horizontal="center" vertical="center"/>
    </xf>
    <xf numFmtId="0" fontId="35" fillId="0" borderId="42" xfId="0" applyFont="1" applyBorder="1" applyAlignment="1">
      <alignment vertical="top" wrapText="1"/>
    </xf>
    <xf numFmtId="0" fontId="0" fillId="0" borderId="0" xfId="0" applyBorder="1">
      <alignment vertical="center"/>
    </xf>
    <xf numFmtId="0" fontId="0" fillId="0" borderId="18" xfId="0" applyBorder="1">
      <alignment vertical="center"/>
    </xf>
    <xf numFmtId="0" fontId="0" fillId="0" borderId="28" xfId="0" applyBorder="1">
      <alignment vertical="center"/>
    </xf>
    <xf numFmtId="0" fontId="0" fillId="0" borderId="15" xfId="0" applyBorder="1">
      <alignment vertical="center"/>
    </xf>
    <xf numFmtId="0" fontId="0" fillId="0" borderId="39" xfId="0" applyBorder="1">
      <alignment vertical="center"/>
    </xf>
    <xf numFmtId="0" fontId="35" fillId="0" borderId="37" xfId="0" applyFont="1" applyBorder="1" applyAlignment="1">
      <alignment horizontal="center" wrapText="1"/>
    </xf>
    <xf numFmtId="0" fontId="35" fillId="0" borderId="38" xfId="0" applyFont="1" applyBorder="1" applyAlignment="1">
      <alignment horizontal="center" vertical="top" wrapText="1"/>
    </xf>
    <xf numFmtId="0" fontId="40" fillId="0" borderId="37" xfId="0" applyFont="1" applyBorder="1" applyAlignment="1">
      <alignment vertical="center" wrapText="1"/>
    </xf>
    <xf numFmtId="0" fontId="40" fillId="0" borderId="35" xfId="0" applyFont="1" applyBorder="1" applyAlignment="1">
      <alignment vertical="center" wrapText="1"/>
    </xf>
    <xf numFmtId="0" fontId="40" fillId="0" borderId="11" xfId="0" applyFont="1" applyBorder="1" applyAlignment="1">
      <alignment vertical="center" wrapText="1"/>
    </xf>
    <xf numFmtId="0" fontId="40" fillId="0" borderId="13" xfId="0" applyFont="1" applyBorder="1" applyAlignment="1">
      <alignment vertical="center" wrapText="1"/>
    </xf>
    <xf numFmtId="0" fontId="41" fillId="0" borderId="0" xfId="0" applyFont="1" applyBorder="1" applyAlignment="1">
      <alignment horizontal="left" vertical="center" shrinkToFit="1"/>
    </xf>
    <xf numFmtId="0" fontId="41" fillId="0" borderId="18" xfId="0" applyFont="1" applyBorder="1" applyAlignment="1">
      <alignment horizontal="left" vertical="center" shrinkToFit="1"/>
    </xf>
    <xf numFmtId="0" fontId="0" fillId="33" borderId="0" xfId="0" applyFill="1" applyAlignment="1">
      <alignment vertical="center"/>
    </xf>
    <xf numFmtId="0" fontId="20" fillId="33" borderId="0" xfId="0" applyFont="1" applyFill="1" applyBorder="1">
      <alignment vertical="center"/>
    </xf>
    <xf numFmtId="0" fontId="0" fillId="35" borderId="42" xfId="0" applyFill="1" applyBorder="1">
      <alignment vertical="center"/>
    </xf>
    <xf numFmtId="0" fontId="0" fillId="35" borderId="35" xfId="0" applyFill="1" applyBorder="1">
      <alignment vertical="center"/>
    </xf>
    <xf numFmtId="0" fontId="0" fillId="35" borderId="0" xfId="0" applyFill="1" applyBorder="1">
      <alignment vertical="center"/>
    </xf>
    <xf numFmtId="0" fontId="0" fillId="35" borderId="18" xfId="0" applyFill="1" applyBorder="1">
      <alignment vertical="center"/>
    </xf>
    <xf numFmtId="0" fontId="0" fillId="35" borderId="28" xfId="0" applyFill="1" applyBorder="1">
      <alignment vertical="center"/>
    </xf>
    <xf numFmtId="0" fontId="0" fillId="35" borderId="15" xfId="0" applyFill="1" applyBorder="1">
      <alignment vertical="center"/>
    </xf>
    <xf numFmtId="49" fontId="41" fillId="0" borderId="11" xfId="0" applyNumberFormat="1" applyFont="1" applyFill="1" applyBorder="1" applyAlignment="1" applyProtection="1">
      <alignment horizontal="right" vertical="center"/>
      <protection locked="0"/>
    </xf>
    <xf numFmtId="49" fontId="41" fillId="0" borderId="13" xfId="0" applyNumberFormat="1" applyFont="1" applyFill="1" applyBorder="1" applyAlignment="1" applyProtection="1">
      <alignment horizontal="left" vertical="center"/>
      <protection locked="0"/>
    </xf>
    <xf numFmtId="176" fontId="41" fillId="0" borderId="10" xfId="0" applyNumberFormat="1" applyFont="1" applyFill="1" applyBorder="1" applyAlignment="1" applyProtection="1">
      <alignment vertical="center"/>
      <protection locked="0"/>
    </xf>
    <xf numFmtId="0" fontId="45" fillId="0" borderId="37" xfId="0" applyFont="1" applyFill="1" applyBorder="1" applyAlignment="1" applyProtection="1">
      <alignment vertical="center" shrinkToFit="1"/>
      <protection locked="0"/>
    </xf>
    <xf numFmtId="0" fontId="45" fillId="0" borderId="35" xfId="0" applyFont="1" applyFill="1" applyBorder="1" applyAlignment="1" applyProtection="1">
      <alignment vertical="center" wrapText="1"/>
      <protection locked="0"/>
    </xf>
    <xf numFmtId="0" fontId="45" fillId="0" borderId="39" xfId="0" applyFont="1" applyFill="1" applyBorder="1" applyAlignment="1" applyProtection="1">
      <alignment vertical="center" shrinkToFit="1"/>
      <protection locked="0"/>
    </xf>
    <xf numFmtId="0" fontId="45" fillId="0" borderId="18" xfId="0" applyFont="1" applyFill="1" applyBorder="1" applyAlignment="1" applyProtection="1">
      <alignment vertical="center" wrapText="1"/>
      <protection locked="0"/>
    </xf>
    <xf numFmtId="0" fontId="45" fillId="0" borderId="38" xfId="0" applyFont="1" applyFill="1" applyBorder="1" applyAlignment="1" applyProtection="1">
      <alignment vertical="center" shrinkToFit="1"/>
      <protection locked="0"/>
    </xf>
    <xf numFmtId="0" fontId="45" fillId="0" borderId="15" xfId="0" applyFont="1" applyFill="1" applyBorder="1" applyAlignment="1" applyProtection="1">
      <alignment vertical="center" wrapText="1"/>
      <protection locked="0"/>
    </xf>
    <xf numFmtId="0" fontId="45" fillId="0" borderId="37" xfId="0" applyFont="1" applyFill="1" applyBorder="1" applyAlignment="1" applyProtection="1">
      <alignment vertical="center" wrapText="1"/>
      <protection locked="0"/>
    </xf>
    <xf numFmtId="0" fontId="45" fillId="0" borderId="38" xfId="0" applyFont="1" applyFill="1" applyBorder="1" applyAlignment="1" applyProtection="1">
      <alignment vertical="center" wrapText="1"/>
      <protection locked="0"/>
    </xf>
    <xf numFmtId="0" fontId="45" fillId="0" borderId="11" xfId="0" applyFont="1" applyFill="1" applyBorder="1" applyAlignment="1" applyProtection="1">
      <alignment vertical="center" wrapText="1"/>
      <protection locked="0"/>
    </xf>
    <xf numFmtId="0" fontId="45" fillId="0" borderId="13" xfId="0" applyFont="1" applyFill="1" applyBorder="1" applyAlignment="1" applyProtection="1">
      <alignment vertical="center" wrapText="1"/>
      <protection locked="0"/>
    </xf>
    <xf numFmtId="0" fontId="30" fillId="35" borderId="0" xfId="0" applyFont="1" applyFill="1" applyBorder="1">
      <alignment vertical="center"/>
    </xf>
    <xf numFmtId="0" fontId="41" fillId="33" borderId="0" xfId="0" applyFont="1" applyFill="1">
      <alignment vertical="center"/>
    </xf>
    <xf numFmtId="0" fontId="27" fillId="33" borderId="0" xfId="0" applyFont="1" applyFill="1" applyAlignment="1">
      <alignment vertical="center"/>
    </xf>
    <xf numFmtId="0" fontId="20" fillId="33" borderId="0" xfId="0" applyFont="1" applyFill="1" applyBorder="1" applyAlignment="1">
      <alignment horizontal="center" vertical="center" wrapText="1"/>
    </xf>
    <xf numFmtId="0" fontId="25" fillId="33" borderId="0" xfId="0" applyFont="1" applyFill="1" applyBorder="1" applyAlignment="1">
      <alignment horizontal="center" vertical="center" wrapText="1"/>
    </xf>
    <xf numFmtId="0" fontId="21" fillId="33" borderId="0" xfId="0" applyFont="1" applyFill="1" applyBorder="1" applyAlignment="1">
      <alignment vertical="center" wrapText="1"/>
    </xf>
    <xf numFmtId="0" fontId="27" fillId="35" borderId="37" xfId="0" applyFont="1" applyFill="1" applyBorder="1" applyAlignment="1">
      <alignment horizontal="left" vertical="center"/>
    </xf>
    <xf numFmtId="0" fontId="27" fillId="35" borderId="42" xfId="0" applyFont="1" applyFill="1" applyBorder="1">
      <alignment vertical="center"/>
    </xf>
    <xf numFmtId="0" fontId="27" fillId="35" borderId="35" xfId="0" applyFont="1" applyFill="1" applyBorder="1">
      <alignment vertical="center"/>
    </xf>
    <xf numFmtId="0" fontId="33" fillId="35" borderId="37" xfId="0" applyFont="1" applyFill="1" applyBorder="1">
      <alignment vertical="center"/>
    </xf>
    <xf numFmtId="0" fontId="30" fillId="35" borderId="42" xfId="0" applyFont="1" applyFill="1" applyBorder="1">
      <alignment vertical="center"/>
    </xf>
    <xf numFmtId="0" fontId="30" fillId="35" borderId="35" xfId="0" applyFont="1" applyFill="1" applyBorder="1">
      <alignment vertical="center"/>
    </xf>
    <xf numFmtId="0" fontId="30" fillId="35" borderId="18" xfId="0" applyFont="1" applyFill="1" applyBorder="1">
      <alignment vertical="center"/>
    </xf>
    <xf numFmtId="3" fontId="47" fillId="0" borderId="12" xfId="0" applyNumberFormat="1" applyFont="1" applyBorder="1" applyAlignment="1">
      <alignment vertical="center" wrapText="1"/>
    </xf>
    <xf numFmtId="178" fontId="47" fillId="0" borderId="42" xfId="0" applyNumberFormat="1" applyFont="1" applyBorder="1" applyAlignment="1">
      <alignment vertical="center" wrapText="1"/>
    </xf>
    <xf numFmtId="0" fontId="18" fillId="33" borderId="0" xfId="0" applyFont="1" applyFill="1" applyAlignment="1">
      <alignment horizontal="justify" vertical="center"/>
    </xf>
    <xf numFmtId="0" fontId="21" fillId="35" borderId="40" xfId="0" applyFont="1" applyFill="1" applyBorder="1" applyAlignment="1" applyProtection="1">
      <alignment vertical="center" shrinkToFit="1"/>
      <protection locked="0"/>
    </xf>
    <xf numFmtId="0" fontId="21" fillId="35" borderId="11" xfId="0" applyFont="1" applyFill="1" applyBorder="1" applyAlignment="1" applyProtection="1">
      <alignment vertical="center" wrapText="1"/>
      <protection locked="0"/>
    </xf>
    <xf numFmtId="0" fontId="21" fillId="35" borderId="10" xfId="0" applyFont="1" applyFill="1" applyBorder="1" applyAlignment="1" applyProtection="1">
      <alignment vertical="center" shrinkToFit="1"/>
      <protection locked="0"/>
    </xf>
    <xf numFmtId="176" fontId="21" fillId="35" borderId="13" xfId="0" applyNumberFormat="1" applyFont="1" applyFill="1" applyBorder="1" applyAlignment="1" applyProtection="1">
      <alignment vertical="center" shrinkToFit="1"/>
      <protection locked="0"/>
    </xf>
    <xf numFmtId="0" fontId="21" fillId="35" borderId="41" xfId="0" applyFont="1" applyFill="1" applyBorder="1" applyAlignment="1" applyProtection="1">
      <alignment vertical="center" wrapText="1"/>
      <protection locked="0"/>
    </xf>
    <xf numFmtId="0" fontId="21" fillId="35" borderId="43" xfId="0" applyFont="1" applyFill="1" applyBorder="1" applyAlignment="1" applyProtection="1">
      <alignment vertical="center" shrinkToFit="1"/>
      <protection locked="0"/>
    </xf>
    <xf numFmtId="0" fontId="21" fillId="35" borderId="44" xfId="0" applyFont="1" applyFill="1" applyBorder="1" applyAlignment="1" applyProtection="1">
      <alignment vertical="center" wrapText="1"/>
      <protection locked="0"/>
    </xf>
    <xf numFmtId="0" fontId="21" fillId="35" borderId="36" xfId="0" applyFont="1" applyFill="1" applyBorder="1" applyAlignment="1" applyProtection="1">
      <alignment vertical="center" shrinkToFit="1"/>
      <protection locked="0"/>
    </xf>
    <xf numFmtId="176" fontId="21" fillId="35" borderId="45" xfId="0" applyNumberFormat="1" applyFont="1" applyFill="1" applyBorder="1" applyAlignment="1" applyProtection="1">
      <alignment vertical="center" shrinkToFit="1"/>
      <protection locked="0"/>
    </xf>
    <xf numFmtId="0" fontId="21" fillId="35" borderId="46" xfId="0" applyFont="1" applyFill="1" applyBorder="1" applyAlignment="1" applyProtection="1">
      <alignment vertical="center" wrapText="1"/>
      <protection locked="0"/>
    </xf>
    <xf numFmtId="0" fontId="26" fillId="0" borderId="15" xfId="0" applyFont="1" applyFill="1" applyBorder="1" applyAlignment="1" applyProtection="1">
      <alignment horizontal="center" vertical="center" wrapText="1"/>
      <protection locked="0"/>
    </xf>
    <xf numFmtId="0" fontId="35" fillId="0" borderId="0" xfId="0" applyFont="1" applyBorder="1" applyAlignment="1">
      <alignment vertical="center" wrapText="1"/>
    </xf>
    <xf numFmtId="177" fontId="26" fillId="0" borderId="15" xfId="0" applyNumberFormat="1" applyFont="1" applyFill="1" applyBorder="1" applyAlignment="1">
      <alignment horizontal="right" vertical="center" wrapText="1"/>
    </xf>
    <xf numFmtId="177" fontId="26" fillId="0" borderId="21" xfId="0" applyNumberFormat="1" applyFont="1" applyFill="1" applyBorder="1" applyAlignment="1">
      <alignment horizontal="right" vertical="center" wrapText="1"/>
    </xf>
    <xf numFmtId="178" fontId="26" fillId="0" borderId="19" xfId="0" applyNumberFormat="1" applyFont="1" applyFill="1" applyBorder="1" applyAlignment="1">
      <alignment horizontal="right" vertical="center" wrapText="1"/>
    </xf>
    <xf numFmtId="178" fontId="26" fillId="0" borderId="19" xfId="0" applyNumberFormat="1" applyFont="1" applyFill="1" applyBorder="1" applyAlignment="1">
      <alignment vertical="center" wrapText="1"/>
    </xf>
    <xf numFmtId="178" fontId="26" fillId="0" borderId="17" xfId="0" applyNumberFormat="1" applyFont="1" applyFill="1" applyBorder="1" applyAlignment="1">
      <alignment vertical="center" wrapText="1"/>
    </xf>
    <xf numFmtId="178" fontId="26" fillId="0" borderId="16" xfId="0" applyNumberFormat="1" applyFont="1" applyFill="1" applyBorder="1" applyAlignment="1">
      <alignment vertical="center" wrapText="1"/>
    </xf>
    <xf numFmtId="178" fontId="26" fillId="0" borderId="10" xfId="0" applyNumberFormat="1" applyFont="1" applyFill="1" applyBorder="1" applyAlignment="1">
      <alignment horizontal="right" vertical="center" wrapText="1"/>
    </xf>
    <xf numFmtId="178" fontId="26" fillId="0" borderId="15" xfId="0" applyNumberFormat="1" applyFont="1" applyFill="1" applyBorder="1" applyAlignment="1">
      <alignment horizontal="right" vertical="center" wrapText="1"/>
    </xf>
    <xf numFmtId="178" fontId="26" fillId="0" borderId="45" xfId="0" applyNumberFormat="1" applyFont="1" applyFill="1" applyBorder="1" applyAlignment="1">
      <alignment horizontal="right" vertical="center" wrapText="1"/>
    </xf>
    <xf numFmtId="0" fontId="30" fillId="35" borderId="39" xfId="0" applyFont="1" applyFill="1" applyBorder="1" applyAlignment="1">
      <alignment horizontal="left" vertical="center"/>
    </xf>
    <xf numFmtId="0" fontId="0" fillId="33" borderId="0" xfId="0" applyFont="1" applyFill="1">
      <alignment vertical="center"/>
    </xf>
    <xf numFmtId="0" fontId="30" fillId="35" borderId="37" xfId="0" applyFont="1" applyFill="1" applyBorder="1">
      <alignment vertical="center"/>
    </xf>
    <xf numFmtId="0" fontId="0" fillId="36" borderId="47" xfId="0" applyFill="1" applyBorder="1" applyAlignment="1" applyProtection="1">
      <alignment horizontal="center" vertical="center" shrinkToFit="1"/>
      <protection locked="0"/>
    </xf>
    <xf numFmtId="0" fontId="0" fillId="36" borderId="48" xfId="0" applyFill="1" applyBorder="1" applyAlignment="1" applyProtection="1">
      <alignment horizontal="center" vertical="center" shrinkToFit="1"/>
      <protection locked="0"/>
    </xf>
    <xf numFmtId="0" fontId="0" fillId="36" borderId="48" xfId="0" applyFill="1" applyBorder="1" applyAlignment="1" applyProtection="1">
      <alignment horizontal="center" vertical="center" wrapText="1" shrinkToFit="1"/>
      <protection locked="0"/>
    </xf>
    <xf numFmtId="179" fontId="0" fillId="36" borderId="48" xfId="0" applyNumberFormat="1" applyFill="1" applyBorder="1" applyAlignment="1" applyProtection="1">
      <alignment horizontal="center" vertical="center" shrinkToFit="1"/>
      <protection locked="0"/>
    </xf>
    <xf numFmtId="179" fontId="49" fillId="36" borderId="48" xfId="0" applyNumberFormat="1" applyFont="1" applyFill="1" applyBorder="1" applyAlignment="1" applyProtection="1">
      <alignment horizontal="left" vertical="center" shrinkToFit="1"/>
      <protection locked="0"/>
    </xf>
    <xf numFmtId="38" fontId="0" fillId="36" borderId="48" xfId="42" applyFont="1" applyFill="1" applyBorder="1" applyAlignment="1" applyProtection="1">
      <alignment horizontal="left" vertical="center" shrinkToFit="1"/>
      <protection locked="0"/>
    </xf>
    <xf numFmtId="0" fontId="42" fillId="36" borderId="48" xfId="0" applyFont="1" applyFill="1" applyBorder="1" applyAlignment="1" applyProtection="1">
      <alignment horizontal="left" vertical="center" shrinkToFit="1"/>
      <protection locked="0"/>
    </xf>
    <xf numFmtId="38" fontId="0" fillId="36" borderId="48" xfId="42" applyFont="1" applyFill="1" applyBorder="1" applyAlignment="1" applyProtection="1">
      <alignment horizontal="center" vertical="center" shrinkToFit="1"/>
    </xf>
    <xf numFmtId="49" fontId="0" fillId="36" borderId="48" xfId="0" applyNumberFormat="1" applyFill="1" applyBorder="1" applyAlignment="1" applyProtection="1">
      <alignment horizontal="left" vertical="center" shrinkToFit="1"/>
      <protection locked="0"/>
    </xf>
    <xf numFmtId="38" fontId="0" fillId="36" borderId="48" xfId="42" applyFont="1" applyFill="1" applyBorder="1" applyAlignment="1" applyProtection="1">
      <alignment horizontal="center" vertical="center" shrinkToFit="1"/>
      <protection locked="0"/>
    </xf>
    <xf numFmtId="179" fontId="0" fillId="37" borderId="48" xfId="0" applyNumberFormat="1" applyFont="1" applyFill="1" applyBorder="1" applyAlignment="1" applyProtection="1">
      <alignment horizontal="left" vertical="center" shrinkToFit="1"/>
      <protection locked="0"/>
    </xf>
    <xf numFmtId="49" fontId="0" fillId="37" borderId="48" xfId="0" applyNumberFormat="1" applyFill="1" applyBorder="1" applyAlignment="1" applyProtection="1">
      <alignment horizontal="center" vertical="center" shrinkToFit="1"/>
      <protection locked="0"/>
    </xf>
    <xf numFmtId="38" fontId="0" fillId="38" borderId="51" xfId="42" applyFont="1" applyFill="1" applyBorder="1" applyAlignment="1" applyProtection="1">
      <alignment horizontal="left" vertical="center" shrinkToFit="1"/>
      <protection locked="0"/>
    </xf>
    <xf numFmtId="0" fontId="0" fillId="38" borderId="51" xfId="0" applyFill="1" applyBorder="1" applyAlignment="1" applyProtection="1">
      <alignment horizontal="left" vertical="center" shrinkToFit="1"/>
      <protection locked="0"/>
    </xf>
    <xf numFmtId="49" fontId="14" fillId="0" borderId="51" xfId="0" applyNumberFormat="1" applyFont="1" applyBorder="1" applyAlignment="1" applyProtection="1">
      <alignment horizontal="center" vertical="center" shrinkToFit="1"/>
      <protection locked="0"/>
    </xf>
    <xf numFmtId="49" fontId="0" fillId="0" borderId="51" xfId="0" applyNumberFormat="1" applyFill="1" applyBorder="1" applyAlignment="1" applyProtection="1">
      <alignment horizontal="left" vertical="center" shrinkToFit="1"/>
      <protection locked="0"/>
    </xf>
    <xf numFmtId="179" fontId="49" fillId="39" borderId="51" xfId="0" applyNumberFormat="1" applyFont="1" applyFill="1" applyBorder="1" applyAlignment="1" applyProtection="1">
      <alignment horizontal="left" vertical="center" shrinkToFit="1"/>
      <protection locked="0"/>
    </xf>
    <xf numFmtId="179" fontId="0" fillId="39" borderId="51" xfId="0" applyNumberFormat="1" applyFill="1" applyBorder="1" applyAlignment="1" applyProtection="1">
      <alignment horizontal="left" vertical="center" shrinkToFit="1"/>
      <protection locked="0"/>
    </xf>
    <xf numFmtId="179" fontId="0" fillId="40" borderId="51" xfId="0" applyNumberFormat="1" applyFill="1" applyBorder="1" applyAlignment="1" applyProtection="1">
      <alignment horizontal="left" vertical="center" shrinkToFit="1"/>
      <protection locked="0"/>
    </xf>
    <xf numFmtId="179" fontId="0" fillId="0" borderId="51" xfId="0" applyNumberFormat="1" applyFill="1" applyBorder="1" applyAlignment="1" applyProtection="1">
      <alignment horizontal="left" vertical="center" shrinkToFit="1"/>
      <protection locked="0"/>
    </xf>
    <xf numFmtId="0" fontId="50" fillId="0" borderId="51" xfId="0" applyFont="1" applyFill="1" applyBorder="1" applyAlignment="1" applyProtection="1">
      <alignment horizontal="left" vertical="center" shrinkToFit="1"/>
      <protection locked="0"/>
    </xf>
    <xf numFmtId="0" fontId="0" fillId="0" borderId="51" xfId="0" applyFill="1" applyBorder="1" applyAlignment="1" applyProtection="1">
      <alignment horizontal="center" vertical="center" shrinkToFit="1"/>
      <protection locked="0"/>
    </xf>
    <xf numFmtId="0" fontId="42" fillId="0" borderId="51" xfId="0" applyFont="1" applyFill="1" applyBorder="1" applyAlignment="1" applyProtection="1">
      <alignment vertical="center" shrinkToFit="1"/>
      <protection locked="0"/>
    </xf>
    <xf numFmtId="0" fontId="43" fillId="0" borderId="51" xfId="0" applyFont="1" applyFill="1" applyBorder="1" applyAlignment="1" applyProtection="1">
      <alignment vertical="center" shrinkToFit="1"/>
      <protection locked="0"/>
    </xf>
    <xf numFmtId="180" fontId="43" fillId="0" borderId="51" xfId="0" applyNumberFormat="1" applyFont="1" applyFill="1" applyBorder="1" applyAlignment="1" applyProtection="1">
      <alignment vertical="center" shrinkToFit="1"/>
      <protection locked="0"/>
    </xf>
    <xf numFmtId="180" fontId="48" fillId="41" borderId="51" xfId="0" applyNumberFormat="1" applyFont="1" applyFill="1" applyBorder="1" applyAlignment="1" applyProtection="1">
      <alignment vertical="center" shrinkToFit="1"/>
      <protection locked="0"/>
    </xf>
    <xf numFmtId="0" fontId="44" fillId="0" borderId="51" xfId="0" applyFont="1" applyFill="1" applyBorder="1" applyAlignment="1" applyProtection="1">
      <alignment vertical="center" shrinkToFit="1"/>
      <protection locked="0"/>
    </xf>
    <xf numFmtId="0" fontId="44" fillId="0" borderId="51" xfId="0" applyFont="1" applyFill="1" applyBorder="1" applyAlignment="1" applyProtection="1">
      <alignment horizontal="left" vertical="center"/>
      <protection locked="0"/>
    </xf>
    <xf numFmtId="0" fontId="14" fillId="0" borderId="0" xfId="0" applyFont="1" applyFill="1" applyAlignment="1" applyProtection="1">
      <alignment horizontal="center" vertical="center" shrinkToFit="1"/>
      <protection locked="0"/>
    </xf>
    <xf numFmtId="0" fontId="0" fillId="0"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50" fillId="0" borderId="51" xfId="0" applyFont="1" applyBorder="1" applyAlignment="1" applyProtection="1">
      <alignment horizontal="left" vertical="center" shrinkToFit="1"/>
      <protection locked="0"/>
    </xf>
    <xf numFmtId="49" fontId="0" fillId="0" borderId="0" xfId="0" applyNumberFormat="1">
      <alignment vertical="center"/>
    </xf>
    <xf numFmtId="0" fontId="21" fillId="42" borderId="10" xfId="0" applyFont="1" applyFill="1" applyBorder="1" applyAlignment="1" applyProtection="1">
      <alignment vertical="center" wrapText="1"/>
      <protection locked="0"/>
    </xf>
    <xf numFmtId="0" fontId="21" fillId="42" borderId="36" xfId="0" applyFont="1" applyFill="1" applyBorder="1" applyAlignment="1" applyProtection="1">
      <alignment vertical="center" wrapText="1"/>
      <protection locked="0"/>
    </xf>
    <xf numFmtId="0" fontId="21" fillId="42" borderId="41" xfId="0" applyFont="1" applyFill="1" applyBorder="1" applyAlignment="1" applyProtection="1">
      <alignment vertical="center" wrapText="1"/>
      <protection locked="0"/>
    </xf>
    <xf numFmtId="0" fontId="20" fillId="42" borderId="41" xfId="0" applyFont="1" applyFill="1" applyBorder="1" applyAlignment="1" applyProtection="1">
      <alignment vertical="center" wrapText="1"/>
      <protection locked="0"/>
    </xf>
    <xf numFmtId="0" fontId="20" fillId="42" borderId="46" xfId="0" applyFont="1" applyFill="1" applyBorder="1" applyAlignment="1" applyProtection="1">
      <alignment vertical="center" wrapText="1"/>
      <protection locked="0"/>
    </xf>
    <xf numFmtId="0" fontId="24" fillId="34" borderId="10" xfId="0" applyFont="1" applyFill="1" applyBorder="1" applyAlignment="1">
      <alignment horizontal="center" vertical="center" wrapText="1"/>
    </xf>
    <xf numFmtId="0" fontId="42" fillId="33" borderId="0" xfId="0" applyFont="1" applyFill="1">
      <alignment vertical="center"/>
    </xf>
    <xf numFmtId="0" fontId="43" fillId="33" borderId="0" xfId="0" applyFont="1" applyFill="1">
      <alignment vertical="center"/>
    </xf>
    <xf numFmtId="0" fontId="26" fillId="0" borderId="0" xfId="0" applyFont="1" applyFill="1" applyAlignment="1">
      <alignment horizontal="center" vertical="center" shrinkToFit="1"/>
    </xf>
    <xf numFmtId="49" fontId="41" fillId="0" borderId="10" xfId="0" applyNumberFormat="1" applyFont="1" applyFill="1" applyBorder="1" applyAlignment="1" applyProtection="1">
      <alignment horizontal="right" vertical="center"/>
      <protection locked="0"/>
    </xf>
    <xf numFmtId="0" fontId="24" fillId="34" borderId="17" xfId="0" applyFont="1" applyFill="1" applyBorder="1" applyAlignment="1">
      <alignment horizontal="center" wrapText="1"/>
    </xf>
    <xf numFmtId="0" fontId="30" fillId="33" borderId="0" xfId="0" applyFont="1" applyFill="1" applyAlignment="1">
      <alignment horizontal="left" vertical="center"/>
    </xf>
    <xf numFmtId="0" fontId="53" fillId="42" borderId="40" xfId="0" applyFont="1" applyFill="1" applyBorder="1" applyAlignment="1" applyProtection="1">
      <alignment vertical="center" wrapText="1"/>
      <protection locked="0"/>
    </xf>
    <xf numFmtId="0" fontId="53" fillId="42" borderId="10" xfId="0" applyFont="1" applyFill="1" applyBorder="1" applyAlignment="1" applyProtection="1">
      <alignment vertical="center" wrapText="1"/>
      <protection locked="0"/>
    </xf>
    <xf numFmtId="0" fontId="53" fillId="42" borderId="43" xfId="0" applyFont="1" applyFill="1" applyBorder="1" applyAlignment="1" applyProtection="1">
      <alignment vertical="center" wrapText="1"/>
      <protection locked="0"/>
    </xf>
    <xf numFmtId="0" fontId="53" fillId="42" borderId="36" xfId="0" applyFont="1" applyFill="1" applyBorder="1" applyAlignment="1" applyProtection="1">
      <alignment vertical="center" wrapText="1"/>
      <protection locked="0"/>
    </xf>
    <xf numFmtId="0" fontId="54" fillId="35" borderId="0" xfId="0" applyFont="1" applyFill="1" applyAlignment="1">
      <alignment vertical="center" wrapText="1"/>
    </xf>
    <xf numFmtId="0" fontId="54" fillId="35" borderId="34" xfId="0" applyFont="1" applyFill="1" applyBorder="1" applyAlignment="1">
      <alignment vertical="center"/>
    </xf>
    <xf numFmtId="0" fontId="54" fillId="35" borderId="0" xfId="0" applyFont="1" applyFill="1" applyAlignment="1">
      <alignment horizontal="right" vertical="center"/>
    </xf>
    <xf numFmtId="0" fontId="54" fillId="35" borderId="0" xfId="0" applyFont="1" applyFill="1" applyAlignment="1">
      <alignment vertical="center"/>
    </xf>
    <xf numFmtId="0" fontId="54" fillId="35" borderId="0" xfId="0" applyFont="1" applyFill="1" applyAlignment="1">
      <alignment horizontal="left" vertical="center"/>
    </xf>
    <xf numFmtId="0" fontId="14" fillId="33" borderId="0" xfId="0" applyFont="1" applyFill="1">
      <alignment vertical="center"/>
    </xf>
    <xf numFmtId="0" fontId="56" fillId="33" borderId="0" xfId="0" applyFont="1" applyFill="1">
      <alignment vertical="center"/>
    </xf>
    <xf numFmtId="49" fontId="41" fillId="0" borderId="11" xfId="0" applyNumberFormat="1" applyFont="1" applyFill="1" applyBorder="1" applyAlignment="1" applyProtection="1">
      <alignment horizontal="left" vertical="center"/>
      <protection locked="0"/>
    </xf>
    <xf numFmtId="49" fontId="41" fillId="0" borderId="12" xfId="0" applyNumberFormat="1" applyFont="1" applyFill="1" applyBorder="1" applyAlignment="1" applyProtection="1">
      <alignment horizontal="left" vertical="center"/>
      <protection locked="0"/>
    </xf>
    <xf numFmtId="49" fontId="41" fillId="0" borderId="13" xfId="0" applyNumberFormat="1" applyFont="1" applyFill="1" applyBorder="1" applyAlignment="1" applyProtection="1">
      <alignment horizontal="left" vertical="center"/>
      <protection locked="0"/>
    </xf>
    <xf numFmtId="177" fontId="0" fillId="33" borderId="42" xfId="0" applyNumberFormat="1" applyFill="1" applyBorder="1" applyAlignment="1">
      <alignment horizontal="center" vertical="center"/>
    </xf>
    <xf numFmtId="0" fontId="0" fillId="33" borderId="42" xfId="0" applyFill="1" applyBorder="1" applyAlignment="1">
      <alignment horizontal="center" vertical="center"/>
    </xf>
    <xf numFmtId="177" fontId="45" fillId="0" borderId="11" xfId="0" applyNumberFormat="1" applyFont="1" applyFill="1" applyBorder="1" applyAlignment="1" applyProtection="1">
      <alignment horizontal="center" vertical="center" wrapText="1"/>
      <protection locked="0"/>
    </xf>
    <xf numFmtId="177" fontId="45" fillId="0" borderId="12" xfId="0" applyNumberFormat="1" applyFont="1" applyFill="1" applyBorder="1" applyAlignment="1" applyProtection="1">
      <alignment horizontal="center" vertical="center" wrapText="1"/>
      <protection locked="0"/>
    </xf>
    <xf numFmtId="177" fontId="45" fillId="0" borderId="13" xfId="0" applyNumberFormat="1" applyFont="1" applyFill="1" applyBorder="1" applyAlignment="1" applyProtection="1">
      <alignment horizontal="center" vertical="center" wrapText="1"/>
      <protection locked="0"/>
    </xf>
    <xf numFmtId="0" fontId="24" fillId="34" borderId="37" xfId="0" applyFont="1" applyFill="1" applyBorder="1" applyAlignment="1">
      <alignment horizontal="center" vertical="center" wrapText="1"/>
    </xf>
    <xf numFmtId="0" fontId="24" fillId="34" borderId="35" xfId="0" applyFont="1" applyFill="1" applyBorder="1" applyAlignment="1">
      <alignment horizontal="center" vertical="center" wrapText="1"/>
    </xf>
    <xf numFmtId="0" fontId="24" fillId="34" borderId="39" xfId="0" applyFont="1" applyFill="1" applyBorder="1" applyAlignment="1">
      <alignment horizontal="center" wrapText="1"/>
    </xf>
    <xf numFmtId="0" fontId="24" fillId="34" borderId="18" xfId="0" applyFont="1" applyFill="1" applyBorder="1" applyAlignment="1">
      <alignment horizontal="center" wrapText="1"/>
    </xf>
    <xf numFmtId="0" fontId="24" fillId="34" borderId="38" xfId="0" applyFont="1" applyFill="1" applyBorder="1" applyAlignment="1">
      <alignment horizontal="center" vertical="top" wrapText="1"/>
    </xf>
    <xf numFmtId="0" fontId="24" fillId="34" borderId="15" xfId="0" applyFont="1" applyFill="1" applyBorder="1" applyAlignment="1">
      <alignment horizontal="center" vertical="top" wrapText="1"/>
    </xf>
    <xf numFmtId="0" fontId="0" fillId="34" borderId="37" xfId="0" applyFill="1" applyBorder="1" applyAlignment="1">
      <alignment horizontal="center" vertical="center"/>
    </xf>
    <xf numFmtId="0" fontId="0" fillId="34" borderId="35" xfId="0" applyFill="1" applyBorder="1" applyAlignment="1">
      <alignment horizontal="center" vertical="center"/>
    </xf>
    <xf numFmtId="0" fontId="24" fillId="34" borderId="39" xfId="0" applyFont="1" applyFill="1" applyBorder="1" applyAlignment="1">
      <alignment horizontal="center" vertical="center" wrapText="1"/>
    </xf>
    <xf numFmtId="0" fontId="24" fillId="34" borderId="18" xfId="0" applyFont="1" applyFill="1" applyBorder="1" applyAlignment="1">
      <alignment horizontal="center" vertical="center" wrapText="1"/>
    </xf>
    <xf numFmtId="0" fontId="0" fillId="34" borderId="38" xfId="0" applyFill="1" applyBorder="1" applyAlignment="1">
      <alignment horizontal="center" vertical="center"/>
    </xf>
    <xf numFmtId="0" fontId="0" fillId="34" borderId="15" xfId="0" applyFill="1" applyBorder="1" applyAlignment="1">
      <alignment horizontal="center" vertical="center"/>
    </xf>
    <xf numFmtId="177" fontId="45" fillId="0" borderId="38" xfId="0" applyNumberFormat="1" applyFont="1" applyFill="1" applyBorder="1" applyAlignment="1" applyProtection="1">
      <alignment horizontal="center" vertical="center" wrapText="1"/>
      <protection locked="0"/>
    </xf>
    <xf numFmtId="177" fontId="45" fillId="0" borderId="28" xfId="0" applyNumberFormat="1" applyFont="1" applyFill="1" applyBorder="1" applyAlignment="1" applyProtection="1">
      <alignment horizontal="center" vertical="center" wrapText="1"/>
      <protection locked="0"/>
    </xf>
    <xf numFmtId="177" fontId="45" fillId="0" borderId="15" xfId="0" applyNumberFormat="1" applyFont="1" applyFill="1" applyBorder="1" applyAlignment="1" applyProtection="1">
      <alignment horizontal="center" vertical="center" wrapText="1"/>
      <protection locked="0"/>
    </xf>
    <xf numFmtId="177" fontId="45" fillId="0" borderId="37" xfId="0" applyNumberFormat="1" applyFont="1" applyFill="1" applyBorder="1" applyAlignment="1" applyProtection="1">
      <alignment horizontal="center" vertical="center" wrapText="1"/>
      <protection locked="0"/>
    </xf>
    <xf numFmtId="177" fontId="45" fillId="0" borderId="42" xfId="0" applyNumberFormat="1" applyFont="1" applyFill="1" applyBorder="1" applyAlignment="1" applyProtection="1">
      <alignment horizontal="center" vertical="center" wrapText="1"/>
      <protection locked="0"/>
    </xf>
    <xf numFmtId="177" fontId="45" fillId="0" borderId="35" xfId="0" applyNumberFormat="1" applyFont="1" applyFill="1" applyBorder="1" applyAlignment="1" applyProtection="1">
      <alignment horizontal="center" vertical="center" wrapText="1"/>
      <protection locked="0"/>
    </xf>
    <xf numFmtId="0" fontId="43" fillId="34" borderId="37" xfId="0" applyFont="1" applyFill="1" applyBorder="1" applyAlignment="1">
      <alignment horizontal="center" vertical="center"/>
    </xf>
    <xf numFmtId="0" fontId="43" fillId="34" borderId="35" xfId="0" applyFont="1" applyFill="1" applyBorder="1" applyAlignment="1">
      <alignment horizontal="center" vertical="center"/>
    </xf>
    <xf numFmtId="0" fontId="43" fillId="34" borderId="39" xfId="0" applyFont="1" applyFill="1" applyBorder="1" applyAlignment="1">
      <alignment horizontal="center" vertical="center"/>
    </xf>
    <xf numFmtId="0" fontId="43" fillId="34" borderId="18" xfId="0" applyFont="1" applyFill="1" applyBorder="1" applyAlignment="1">
      <alignment horizontal="center" vertical="center"/>
    </xf>
    <xf numFmtId="0" fontId="43" fillId="34" borderId="38" xfId="0" applyFont="1" applyFill="1" applyBorder="1" applyAlignment="1">
      <alignment horizontal="center" vertical="center"/>
    </xf>
    <xf numFmtId="0" fontId="43" fillId="34" borderId="15" xfId="0" applyFont="1" applyFill="1" applyBorder="1" applyAlignment="1">
      <alignment horizontal="center" vertical="center"/>
    </xf>
    <xf numFmtId="0" fontId="24" fillId="34" borderId="38" xfId="0" applyFont="1" applyFill="1" applyBorder="1" applyAlignment="1">
      <alignment horizontal="center" vertical="center" wrapText="1"/>
    </xf>
    <xf numFmtId="0" fontId="24" fillId="34" borderId="15" xfId="0" applyFont="1" applyFill="1" applyBorder="1" applyAlignment="1">
      <alignment horizontal="center" vertical="center" wrapText="1"/>
    </xf>
    <xf numFmtId="177" fontId="45" fillId="0" borderId="39" xfId="0" applyNumberFormat="1" applyFont="1" applyFill="1" applyBorder="1" applyAlignment="1" applyProtection="1">
      <alignment horizontal="center" vertical="center" wrapText="1"/>
      <protection locked="0"/>
    </xf>
    <xf numFmtId="177" fontId="45" fillId="0" borderId="0" xfId="0" applyNumberFormat="1" applyFont="1" applyFill="1" applyBorder="1" applyAlignment="1" applyProtection="1">
      <alignment horizontal="center" vertical="center" wrapText="1"/>
      <protection locked="0"/>
    </xf>
    <xf numFmtId="177" fontId="45" fillId="0" borderId="18" xfId="0" applyNumberFormat="1" applyFont="1" applyFill="1" applyBorder="1" applyAlignment="1" applyProtection="1">
      <alignment horizontal="center" vertical="center" wrapText="1"/>
      <protection locked="0"/>
    </xf>
    <xf numFmtId="0" fontId="45" fillId="0" borderId="39" xfId="0" applyFont="1" applyFill="1" applyBorder="1" applyAlignment="1" applyProtection="1">
      <alignment horizontal="center" vertical="center" wrapText="1"/>
      <protection locked="0"/>
    </xf>
    <xf numFmtId="0" fontId="45" fillId="0" borderId="18" xfId="0" applyFont="1" applyFill="1" applyBorder="1" applyAlignment="1" applyProtection="1">
      <alignment horizontal="center" vertical="center" wrapText="1"/>
      <protection locked="0"/>
    </xf>
    <xf numFmtId="0" fontId="45" fillId="0" borderId="38" xfId="0" applyFont="1" applyFill="1" applyBorder="1" applyAlignment="1" applyProtection="1">
      <alignment horizontal="center" vertical="center" wrapText="1"/>
      <protection locked="0"/>
    </xf>
    <xf numFmtId="0" fontId="45" fillId="0" borderId="15" xfId="0" applyFont="1" applyFill="1" applyBorder="1" applyAlignment="1" applyProtection="1">
      <alignment horizontal="center" vertical="center" wrapText="1"/>
      <protection locked="0"/>
    </xf>
    <xf numFmtId="0" fontId="24" fillId="34" borderId="11" xfId="0" applyFont="1" applyFill="1" applyBorder="1" applyAlignment="1">
      <alignment horizontal="center" vertical="center" wrapText="1"/>
    </xf>
    <xf numFmtId="0" fontId="24" fillId="34" borderId="12"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45" fillId="0" borderId="37" xfId="0" applyFont="1" applyFill="1" applyBorder="1" applyAlignment="1" applyProtection="1">
      <alignment horizontal="center" vertical="center" wrapText="1"/>
      <protection locked="0"/>
    </xf>
    <xf numFmtId="0" fontId="45" fillId="0" borderId="35" xfId="0" applyFont="1" applyFill="1" applyBorder="1" applyAlignment="1" applyProtection="1">
      <alignment horizontal="center" vertical="center" wrapText="1"/>
      <protection locked="0"/>
    </xf>
    <xf numFmtId="0" fontId="24" fillId="34" borderId="10" xfId="0" applyFont="1" applyFill="1" applyBorder="1" applyAlignment="1">
      <alignment horizontal="center" vertical="center" wrapText="1"/>
    </xf>
    <xf numFmtId="0" fontId="24" fillId="33" borderId="10" xfId="0" applyFont="1" applyFill="1" applyBorder="1" applyAlignment="1">
      <alignment horizontal="left" vertical="center" wrapText="1"/>
    </xf>
    <xf numFmtId="0" fontId="46" fillId="0" borderId="10" xfId="0" applyFont="1" applyFill="1" applyBorder="1" applyAlignment="1" applyProtection="1">
      <alignment horizontal="left" vertical="center" wrapText="1"/>
      <protection locked="0"/>
    </xf>
    <xf numFmtId="0" fontId="46" fillId="0" borderId="10" xfId="0" applyFont="1" applyFill="1" applyBorder="1" applyAlignment="1" applyProtection="1">
      <alignment horizontal="center" vertical="center" wrapText="1"/>
      <protection locked="0"/>
    </xf>
    <xf numFmtId="3" fontId="45" fillId="35" borderId="11" xfId="0" applyNumberFormat="1" applyFont="1" applyFill="1" applyBorder="1" applyAlignment="1" applyProtection="1">
      <alignment horizontal="center" vertical="center" wrapText="1"/>
      <protection locked="0"/>
    </xf>
    <xf numFmtId="3" fontId="45" fillId="35" borderId="12" xfId="0" applyNumberFormat="1" applyFont="1" applyFill="1" applyBorder="1" applyAlignment="1" applyProtection="1">
      <alignment horizontal="center" vertical="center" wrapText="1"/>
      <protection locked="0"/>
    </xf>
    <xf numFmtId="3" fontId="45" fillId="35" borderId="13" xfId="0" applyNumberFormat="1" applyFont="1" applyFill="1" applyBorder="1" applyAlignment="1" applyProtection="1">
      <alignment horizontal="center" vertical="center" wrapText="1"/>
      <protection locked="0"/>
    </xf>
    <xf numFmtId="0" fontId="45" fillId="35" borderId="10" xfId="0" applyFont="1" applyFill="1" applyBorder="1" applyAlignment="1" applyProtection="1">
      <alignment horizontal="center" vertical="center" wrapText="1"/>
      <protection locked="0"/>
    </xf>
    <xf numFmtId="0" fontId="41" fillId="0" borderId="11" xfId="0" applyFont="1" applyFill="1" applyBorder="1" applyAlignment="1" applyProtection="1">
      <alignment horizontal="center" vertical="center"/>
      <protection locked="0"/>
    </xf>
    <xf numFmtId="0" fontId="41" fillId="0" borderId="12" xfId="0" applyFont="1" applyFill="1" applyBorder="1" applyAlignment="1" applyProtection="1">
      <alignment horizontal="center" vertical="center"/>
      <protection locked="0"/>
    </xf>
    <xf numFmtId="0" fontId="41" fillId="0" borderId="13" xfId="0" applyFont="1" applyFill="1" applyBorder="1" applyAlignment="1" applyProtection="1">
      <alignment horizontal="center" vertical="center"/>
      <protection locked="0"/>
    </xf>
    <xf numFmtId="0" fontId="41" fillId="35" borderId="11" xfId="0" applyFont="1" applyFill="1" applyBorder="1" applyAlignment="1" applyProtection="1">
      <alignment horizontal="center" vertical="center"/>
      <protection locked="0"/>
    </xf>
    <xf numFmtId="0" fontId="41" fillId="35" borderId="13" xfId="0" applyFont="1" applyFill="1" applyBorder="1" applyAlignment="1" applyProtection="1">
      <alignment horizontal="center" vertical="center"/>
      <protection locked="0"/>
    </xf>
    <xf numFmtId="0" fontId="43" fillId="34" borderId="11" xfId="0" applyFont="1" applyFill="1" applyBorder="1" applyAlignment="1">
      <alignment horizontal="center" vertical="center"/>
    </xf>
    <xf numFmtId="0" fontId="43" fillId="34" borderId="13" xfId="0" applyFont="1" applyFill="1" applyBorder="1" applyAlignment="1">
      <alignment horizontal="center" vertical="center"/>
    </xf>
    <xf numFmtId="49" fontId="41" fillId="0" borderId="12" xfId="0" applyNumberFormat="1" applyFont="1" applyFill="1" applyBorder="1" applyAlignment="1" applyProtection="1">
      <alignment horizontal="left" vertical="center" shrinkToFit="1"/>
      <protection locked="0"/>
    </xf>
    <xf numFmtId="49" fontId="41" fillId="0" borderId="13" xfId="0" applyNumberFormat="1" applyFont="1" applyFill="1" applyBorder="1" applyAlignment="1" applyProtection="1">
      <alignment horizontal="left" vertical="center" shrinkToFit="1"/>
      <protection locked="0"/>
    </xf>
    <xf numFmtId="0" fontId="30" fillId="35" borderId="39" xfId="0" applyFont="1" applyFill="1" applyBorder="1" applyAlignment="1">
      <alignment horizontal="center" vertical="center"/>
    </xf>
    <xf numFmtId="0" fontId="30" fillId="35" borderId="0" xfId="0" applyFont="1" applyFill="1" applyBorder="1" applyAlignment="1">
      <alignment horizontal="center" vertical="center"/>
    </xf>
    <xf numFmtId="0" fontId="30" fillId="35" borderId="18" xfId="0" applyFont="1" applyFill="1" applyBorder="1" applyAlignment="1">
      <alignment horizontal="center" vertical="center"/>
    </xf>
    <xf numFmtId="0" fontId="30" fillId="35" borderId="38" xfId="0" applyFont="1" applyFill="1" applyBorder="1" applyAlignment="1">
      <alignment horizontal="center" vertical="center"/>
    </xf>
    <xf numFmtId="0" fontId="30" fillId="35" borderId="28" xfId="0" applyFont="1" applyFill="1" applyBorder="1" applyAlignment="1">
      <alignment horizontal="center" vertical="center"/>
    </xf>
    <xf numFmtId="0" fontId="30" fillId="35" borderId="15" xfId="0" applyFont="1" applyFill="1" applyBorder="1" applyAlignment="1">
      <alignment horizontal="center" vertical="center"/>
    </xf>
    <xf numFmtId="0" fontId="41" fillId="0" borderId="11" xfId="0" applyFont="1" applyFill="1" applyBorder="1" applyAlignment="1" applyProtection="1">
      <alignment horizontal="center" vertical="center" shrinkToFit="1"/>
      <protection locked="0"/>
    </xf>
    <xf numFmtId="0" fontId="41" fillId="0" borderId="12" xfId="0" applyFont="1" applyFill="1" applyBorder="1" applyAlignment="1" applyProtection="1">
      <alignment horizontal="center" vertical="center" shrinkToFit="1"/>
      <protection locked="0"/>
    </xf>
    <xf numFmtId="0" fontId="41" fillId="0" borderId="13" xfId="0" applyFont="1" applyFill="1" applyBorder="1" applyAlignment="1" applyProtection="1">
      <alignment horizontal="center" vertical="center" shrinkToFit="1"/>
      <protection locked="0"/>
    </xf>
    <xf numFmtId="49" fontId="41" fillId="0" borderId="11" xfId="0" applyNumberFormat="1" applyFont="1" applyFill="1" applyBorder="1" applyAlignment="1" applyProtection="1">
      <alignment horizontal="center" vertical="center" shrinkToFit="1"/>
      <protection locked="0"/>
    </xf>
    <xf numFmtId="49" fontId="41" fillId="0" borderId="12" xfId="0" applyNumberFormat="1" applyFont="1" applyFill="1" applyBorder="1" applyAlignment="1" applyProtection="1">
      <alignment horizontal="center" vertical="center" shrinkToFit="1"/>
      <protection locked="0"/>
    </xf>
    <xf numFmtId="49" fontId="41" fillId="0" borderId="13" xfId="0" applyNumberFormat="1" applyFont="1" applyFill="1" applyBorder="1" applyAlignment="1" applyProtection="1">
      <alignment horizontal="center" vertical="center" shrinkToFit="1"/>
      <protection locked="0"/>
    </xf>
    <xf numFmtId="49" fontId="41" fillId="0" borderId="11" xfId="0" applyNumberFormat="1" applyFont="1" applyFill="1" applyBorder="1" applyAlignment="1" applyProtection="1">
      <alignment horizontal="center" vertical="center"/>
      <protection locked="0"/>
    </xf>
    <xf numFmtId="49" fontId="41" fillId="0" borderId="12" xfId="0" applyNumberFormat="1" applyFont="1" applyFill="1" applyBorder="1" applyAlignment="1" applyProtection="1">
      <alignment horizontal="center" vertical="center"/>
      <protection locked="0"/>
    </xf>
    <xf numFmtId="49" fontId="41" fillId="0" borderId="13" xfId="0" applyNumberFormat="1" applyFont="1" applyFill="1" applyBorder="1" applyAlignment="1" applyProtection="1">
      <alignment horizontal="center" vertical="center"/>
      <protection locked="0"/>
    </xf>
    <xf numFmtId="0" fontId="30" fillId="33" borderId="28" xfId="0" applyFont="1" applyFill="1" applyBorder="1" applyAlignment="1">
      <alignment horizontal="left" vertical="center"/>
    </xf>
    <xf numFmtId="0" fontId="0" fillId="0" borderId="42" xfId="0" applyBorder="1" applyAlignment="1">
      <alignment horizontal="right" vertical="center"/>
    </xf>
    <xf numFmtId="0" fontId="0" fillId="0" borderId="35" xfId="0" applyBorder="1" applyAlignment="1">
      <alignment horizontal="right" vertical="center"/>
    </xf>
    <xf numFmtId="0" fontId="35" fillId="0" borderId="39" xfId="0" applyFont="1" applyBorder="1" applyAlignment="1">
      <alignment horizontal="justify" vertical="top" wrapText="1"/>
    </xf>
    <xf numFmtId="0" fontId="35" fillId="0" borderId="0" xfId="0" applyFont="1" applyBorder="1" applyAlignment="1">
      <alignment horizontal="justify" vertical="top" wrapText="1"/>
    </xf>
    <xf numFmtId="0" fontId="41" fillId="0" borderId="0" xfId="0" applyFont="1" applyBorder="1" applyAlignment="1">
      <alignment horizontal="left" vertical="center" shrinkToFit="1"/>
    </xf>
    <xf numFmtId="0" fontId="41" fillId="0" borderId="18" xfId="0" applyFont="1" applyBorder="1" applyAlignment="1">
      <alignment horizontal="left" vertical="center" shrinkToFit="1"/>
    </xf>
    <xf numFmtId="0" fontId="35" fillId="0" borderId="39" xfId="0" applyFont="1" applyBorder="1" applyAlignment="1">
      <alignment horizontal="left" wrapText="1"/>
    </xf>
    <xf numFmtId="0" fontId="35" fillId="0" borderId="0" xfId="0" applyFont="1" applyBorder="1" applyAlignment="1">
      <alignment horizontal="left" wrapText="1"/>
    </xf>
    <xf numFmtId="0" fontId="35" fillId="0" borderId="18" xfId="0" applyFont="1" applyBorder="1" applyAlignment="1">
      <alignment horizontal="left" wrapText="1"/>
    </xf>
    <xf numFmtId="0" fontId="35" fillId="0" borderId="39" xfId="0" applyFont="1" applyBorder="1" applyAlignment="1">
      <alignment horizontal="left" vertical="top" wrapText="1"/>
    </xf>
    <xf numFmtId="0" fontId="35" fillId="0" borderId="0" xfId="0" applyFont="1" applyBorder="1" applyAlignment="1">
      <alignment horizontal="left" vertical="top" wrapText="1"/>
    </xf>
    <xf numFmtId="0" fontId="35" fillId="0" borderId="18" xfId="0" applyFont="1" applyBorder="1" applyAlignment="1">
      <alignment horizontal="left" vertical="top" wrapText="1"/>
    </xf>
    <xf numFmtId="0" fontId="37" fillId="0" borderId="39" xfId="0" applyFont="1" applyBorder="1" applyAlignment="1">
      <alignment horizontal="center" vertical="top" wrapText="1"/>
    </xf>
    <xf numFmtId="0" fontId="37" fillId="0" borderId="0" xfId="0" applyFont="1" applyBorder="1" applyAlignment="1">
      <alignment horizontal="center" vertical="top" wrapText="1"/>
    </xf>
    <xf numFmtId="0" fontId="37" fillId="0" borderId="18" xfId="0" applyFont="1" applyBorder="1" applyAlignment="1">
      <alignment horizontal="center" vertical="top" wrapText="1"/>
    </xf>
    <xf numFmtId="0" fontId="36" fillId="0" borderId="0" xfId="0" applyFont="1" applyBorder="1" applyAlignment="1">
      <alignment horizontal="left" vertical="top" wrapText="1"/>
    </xf>
    <xf numFmtId="0" fontId="36" fillId="0" borderId="18" xfId="0" applyFont="1" applyBorder="1" applyAlignment="1">
      <alignment horizontal="left" vertical="top" wrapText="1"/>
    </xf>
    <xf numFmtId="0" fontId="35" fillId="0" borderId="38" xfId="0" applyFont="1" applyBorder="1" applyAlignment="1">
      <alignment horizontal="justify" vertical="top" wrapText="1"/>
    </xf>
    <xf numFmtId="0" fontId="35" fillId="0" borderId="28" xfId="0" applyFont="1" applyBorder="1" applyAlignment="1">
      <alignment horizontal="justify" vertical="top" wrapText="1"/>
    </xf>
    <xf numFmtId="0" fontId="40" fillId="0" borderId="11"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13" xfId="0" applyFont="1" applyBorder="1" applyAlignment="1">
      <alignment horizontal="center" vertical="center" shrinkToFit="1"/>
    </xf>
    <xf numFmtId="0" fontId="35" fillId="0" borderId="19"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6" xfId="0" applyFont="1" applyBorder="1" applyAlignment="1">
      <alignment horizontal="justify" vertical="center" wrapText="1"/>
    </xf>
    <xf numFmtId="0" fontId="35" fillId="0" borderId="39" xfId="0" applyFont="1" applyBorder="1" applyAlignment="1">
      <alignment horizontal="left" vertical="center" wrapText="1"/>
    </xf>
    <xf numFmtId="0" fontId="35" fillId="0" borderId="0" xfId="0" applyFont="1" applyBorder="1" applyAlignment="1">
      <alignment horizontal="left" vertical="center" wrapText="1"/>
    </xf>
    <xf numFmtId="0" fontId="35" fillId="0" borderId="18" xfId="0" applyFont="1" applyBorder="1" applyAlignment="1">
      <alignment horizontal="left" vertical="center" wrapText="1"/>
    </xf>
    <xf numFmtId="0" fontId="35" fillId="0" borderId="38" xfId="0" applyFont="1" applyBorder="1" applyAlignment="1">
      <alignment horizontal="left" vertical="center" wrapText="1"/>
    </xf>
    <xf numFmtId="0" fontId="35" fillId="0" borderId="28" xfId="0" applyFont="1" applyBorder="1" applyAlignment="1">
      <alignment horizontal="left" vertical="center" wrapText="1"/>
    </xf>
    <xf numFmtId="0" fontId="35" fillId="0" borderId="15" xfId="0" applyFont="1" applyBorder="1" applyAlignment="1">
      <alignment horizontal="left" vertical="center" wrapText="1"/>
    </xf>
    <xf numFmtId="176" fontId="52" fillId="0" borderId="42" xfId="0" applyNumberFormat="1" applyFont="1" applyBorder="1" applyAlignment="1">
      <alignment horizontal="center" wrapText="1"/>
    </xf>
    <xf numFmtId="176" fontId="52" fillId="0" borderId="35" xfId="0" applyNumberFormat="1" applyFont="1" applyBorder="1" applyAlignment="1">
      <alignment horizontal="center" wrapText="1"/>
    </xf>
    <xf numFmtId="49" fontId="40" fillId="0" borderId="28" xfId="0" applyNumberFormat="1" applyFont="1" applyBorder="1" applyAlignment="1">
      <alignment horizontal="center" vertical="top" wrapText="1"/>
    </xf>
    <xf numFmtId="49" fontId="40" fillId="0" borderId="15" xfId="0" applyNumberFormat="1" applyFont="1" applyBorder="1" applyAlignment="1">
      <alignment horizontal="center" vertical="top"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35" fillId="0" borderId="38"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justify" vertical="center" wrapText="1"/>
    </xf>
    <xf numFmtId="0" fontId="0" fillId="0" borderId="0" xfId="0">
      <alignment vertical="center"/>
    </xf>
    <xf numFmtId="0" fontId="26" fillId="0" borderId="0" xfId="0" applyFont="1" applyFill="1" applyAlignment="1">
      <alignment horizontal="center" vertical="center" shrinkToFit="1"/>
    </xf>
    <xf numFmtId="0" fontId="26" fillId="0" borderId="0" xfId="0" applyFont="1" applyFill="1" applyAlignment="1">
      <alignment horizontal="center" vertical="center"/>
    </xf>
    <xf numFmtId="0" fontId="26" fillId="0" borderId="0" xfId="0" applyFont="1" applyFill="1" applyAlignment="1">
      <alignment horizontal="left" vertical="center" shrinkToFi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176" fontId="26" fillId="0" borderId="12" xfId="0" applyNumberFormat="1" applyFont="1" applyFill="1" applyBorder="1" applyAlignment="1">
      <alignment horizontal="center" vertical="center" wrapText="1"/>
    </xf>
    <xf numFmtId="176" fontId="26" fillId="0" borderId="13" xfId="0" applyNumberFormat="1" applyFont="1" applyFill="1" applyBorder="1" applyAlignment="1">
      <alignment horizontal="center" vertical="center" wrapText="1"/>
    </xf>
    <xf numFmtId="49" fontId="26" fillId="0" borderId="0" xfId="0" applyNumberFormat="1" applyFont="1" applyFill="1" applyAlignment="1">
      <alignment horizontal="left" vertical="center" wrapText="1"/>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20" fillId="33" borderId="0" xfId="0" applyFont="1" applyFill="1" applyBorder="1" applyAlignment="1">
      <alignment horizontal="center" vertical="center" wrapText="1"/>
    </xf>
    <xf numFmtId="0" fontId="27" fillId="0" borderId="0" xfId="0" applyFont="1" applyFill="1" applyAlignment="1">
      <alignment horizontal="left" vertical="center"/>
    </xf>
    <xf numFmtId="0" fontId="20" fillId="34" borderId="11"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0" fillId="34" borderId="11" xfId="0" applyFont="1" applyFill="1" applyBorder="1" applyAlignment="1">
      <alignment horizontal="center" vertical="top" wrapText="1"/>
    </xf>
    <xf numFmtId="0" fontId="20" fillId="34" borderId="12" xfId="0" applyFont="1" applyFill="1" applyBorder="1" applyAlignment="1">
      <alignment horizontal="center" vertical="top" wrapText="1"/>
    </xf>
    <xf numFmtId="0" fontId="20" fillId="34" borderId="13" xfId="0" applyFont="1" applyFill="1" applyBorder="1" applyAlignment="1">
      <alignment horizontal="center" vertical="top" wrapText="1"/>
    </xf>
    <xf numFmtId="0" fontId="26" fillId="0" borderId="11" xfId="0" applyFont="1" applyFill="1" applyBorder="1" applyAlignment="1">
      <alignment horizontal="left" vertical="center" shrinkToFit="1"/>
    </xf>
    <xf numFmtId="0" fontId="26" fillId="0" borderId="13" xfId="0" applyFont="1" applyFill="1" applyBorder="1" applyAlignment="1">
      <alignment horizontal="left" vertical="center" shrinkToFit="1"/>
    </xf>
    <xf numFmtId="0" fontId="24" fillId="34" borderId="19"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30" fillId="0" borderId="0" xfId="0" applyFont="1" applyFill="1" applyAlignment="1">
      <alignment horizontal="right" vertical="center"/>
    </xf>
    <xf numFmtId="0" fontId="26" fillId="0" borderId="38"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4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4" xfId="0" applyFont="1" applyFill="1" applyBorder="1" applyAlignment="1">
      <alignment horizontal="left" vertical="center" shrinkToFit="1"/>
    </xf>
    <xf numFmtId="0" fontId="26" fillId="0" borderId="45"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15" xfId="0" applyFont="1" applyFill="1" applyBorder="1" applyAlignment="1">
      <alignment horizontal="left" vertical="center" shrinkToFit="1"/>
    </xf>
    <xf numFmtId="0" fontId="27" fillId="35" borderId="11" xfId="0" applyFont="1" applyFill="1" applyBorder="1" applyAlignment="1">
      <alignment horizontal="left" vertical="center"/>
    </xf>
    <xf numFmtId="0" fontId="27" fillId="35" borderId="12" xfId="0" applyFont="1" applyFill="1" applyBorder="1" applyAlignment="1">
      <alignment horizontal="left" vertical="center"/>
    </xf>
    <xf numFmtId="0" fontId="27" fillId="35" borderId="13" xfId="0" applyFont="1" applyFill="1" applyBorder="1" applyAlignment="1">
      <alignment horizontal="left" vertical="center"/>
    </xf>
    <xf numFmtId="0" fontId="55" fillId="35" borderId="34" xfId="0" applyFont="1" applyFill="1" applyBorder="1" applyAlignment="1">
      <alignment horizontal="center" vertical="center" shrinkToFit="1"/>
    </xf>
    <xf numFmtId="0" fontId="20" fillId="34" borderId="22" xfId="0" applyFont="1" applyFill="1" applyBorder="1" applyAlignment="1">
      <alignment horizontal="center" vertical="center" shrinkToFit="1"/>
    </xf>
    <xf numFmtId="0" fontId="20" fillId="34" borderId="23"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29" xfId="0" applyFont="1" applyFill="1" applyBorder="1" applyAlignment="1">
      <alignment horizontal="center" vertical="center" shrinkToFit="1"/>
    </xf>
    <xf numFmtId="0" fontId="20" fillId="34" borderId="17" xfId="0" applyFont="1" applyFill="1" applyBorder="1" applyAlignment="1">
      <alignment horizontal="center" vertical="center" shrinkToFit="1"/>
    </xf>
    <xf numFmtId="0" fontId="20" fillId="34" borderId="16" xfId="0" applyFont="1" applyFill="1" applyBorder="1" applyAlignment="1">
      <alignment horizontal="center" vertical="center" shrinkToFit="1"/>
    </xf>
    <xf numFmtId="0" fontId="20" fillId="34" borderId="30" xfId="0" applyFont="1" applyFill="1" applyBorder="1" applyAlignment="1">
      <alignment horizontal="center" vertical="center" shrinkToFit="1"/>
    </xf>
    <xf numFmtId="0" fontId="20" fillId="34" borderId="25" xfId="0" applyFont="1" applyFill="1" applyBorder="1" applyAlignment="1">
      <alignment horizontal="center" vertical="center" shrinkToFit="1"/>
    </xf>
    <xf numFmtId="0" fontId="20" fillId="34" borderId="31" xfId="0" applyFont="1" applyFill="1" applyBorder="1" applyAlignment="1">
      <alignment horizontal="left" vertical="center" shrinkToFit="1"/>
    </xf>
    <xf numFmtId="0" fontId="20" fillId="34" borderId="15" xfId="0" applyFont="1" applyFill="1" applyBorder="1" applyAlignment="1">
      <alignment horizontal="left" vertical="center" shrinkToFit="1"/>
    </xf>
    <xf numFmtId="0" fontId="28" fillId="35" borderId="39" xfId="0" applyFont="1" applyFill="1" applyBorder="1" applyAlignment="1">
      <alignment horizontal="left" vertical="center" wrapText="1"/>
    </xf>
    <xf numFmtId="0" fontId="28" fillId="35" borderId="0" xfId="0" applyFont="1" applyFill="1" applyBorder="1" applyAlignment="1">
      <alignment horizontal="left" vertical="center" wrapText="1"/>
    </xf>
    <xf numFmtId="0" fontId="28" fillId="35" borderId="18" xfId="0" applyFont="1" applyFill="1" applyBorder="1" applyAlignment="1">
      <alignment horizontal="left" vertical="center" wrapText="1"/>
    </xf>
    <xf numFmtId="0" fontId="28" fillId="35" borderId="38" xfId="0" applyFont="1" applyFill="1" applyBorder="1" applyAlignment="1">
      <alignment horizontal="left" vertical="center" wrapText="1"/>
    </xf>
    <xf numFmtId="0" fontId="28" fillId="35" borderId="28" xfId="0" applyFont="1" applyFill="1" applyBorder="1" applyAlignment="1">
      <alignment horizontal="left" vertical="center" wrapText="1"/>
    </xf>
    <xf numFmtId="0" fontId="28" fillId="35" borderId="15" xfId="0" applyFont="1" applyFill="1" applyBorder="1" applyAlignment="1">
      <alignment horizontal="left" vertical="center" wrapText="1"/>
    </xf>
    <xf numFmtId="0" fontId="25" fillId="34" borderId="32" xfId="0" applyFont="1" applyFill="1" applyBorder="1" applyAlignment="1">
      <alignment horizontal="center" vertical="center" wrapText="1"/>
    </xf>
    <xf numFmtId="0" fontId="25" fillId="34" borderId="14" xfId="0" applyFont="1" applyFill="1" applyBorder="1" applyAlignment="1">
      <alignment horizontal="center" vertical="center" wrapText="1"/>
    </xf>
    <xf numFmtId="0" fontId="20" fillId="34" borderId="33" xfId="0" applyFont="1" applyFill="1" applyBorder="1" applyAlignment="1">
      <alignment horizontal="center" vertical="center" shrinkToFit="1"/>
    </xf>
    <xf numFmtId="0" fontId="20" fillId="34" borderId="32" xfId="0" applyFont="1" applyFill="1" applyBorder="1" applyAlignment="1">
      <alignment horizontal="center" vertical="center" shrinkToFit="1"/>
    </xf>
    <xf numFmtId="179" fontId="0" fillId="36" borderId="47" xfId="0" applyNumberFormat="1" applyFont="1" applyFill="1" applyBorder="1" applyAlignment="1" applyProtection="1">
      <alignment horizontal="left" vertical="center"/>
      <protection locked="0"/>
    </xf>
    <xf numFmtId="0" fontId="0" fillId="0" borderId="49" xfId="0" applyBorder="1" applyAlignment="1">
      <alignment vertical="center"/>
    </xf>
    <xf numFmtId="0" fontId="0" fillId="0" borderId="50" xfId="0" applyBorder="1" applyAlignment="1">
      <alignment vertical="center"/>
    </xf>
    <xf numFmtId="0" fontId="30" fillId="35" borderId="39" xfId="0" applyFont="1" applyFill="1" applyBorder="1" applyAlignment="1">
      <alignment vertical="top" wrapText="1"/>
    </xf>
    <xf numFmtId="0" fontId="30" fillId="35" borderId="0" xfId="0" applyFont="1" applyFill="1" applyBorder="1" applyAlignment="1">
      <alignment vertical="top" wrapText="1"/>
    </xf>
    <xf numFmtId="0" fontId="30" fillId="35" borderId="18" xfId="0" applyFont="1" applyFill="1" applyBorder="1" applyAlignment="1">
      <alignment vertical="top" wrapText="1"/>
    </xf>
    <xf numFmtId="0" fontId="30" fillId="35" borderId="28" xfId="0" applyFont="1" applyFill="1" applyBorder="1">
      <alignment vertical="center"/>
    </xf>
    <xf numFmtId="0" fontId="30" fillId="35" borderId="15" xfId="0" applyFont="1" applyFill="1" applyBorder="1">
      <alignment vertical="center"/>
    </xf>
    <xf numFmtId="0" fontId="30" fillId="35" borderId="38" xfId="0" applyFont="1" applyFill="1" applyBorder="1" applyAlignment="1">
      <alignment vertical="center" wrapText="1"/>
    </xf>
    <xf numFmtId="0" fontId="57" fillId="33" borderId="0" xfId="0" applyFont="1" applyFill="1" applyAlignment="1">
      <alignment horizontal="left" vertical="center"/>
    </xf>
    <xf numFmtId="0" fontId="25" fillId="33" borderId="0" xfId="0" applyFont="1" applyFill="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9">
    <dxf>
      <font>
        <color theme="0"/>
      </font>
    </dxf>
    <dxf>
      <font>
        <color theme="0"/>
      </font>
    </dxf>
    <dxf>
      <font>
        <color theme="0"/>
      </font>
    </dxf>
    <dxf>
      <font>
        <color theme="0"/>
      </font>
    </dxf>
    <dxf>
      <font>
        <color theme="0"/>
      </font>
    </dxf>
    <dxf>
      <font>
        <color theme="7"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10</xdr:row>
      <xdr:rowOff>85725</xdr:rowOff>
    </xdr:from>
    <xdr:to>
      <xdr:col>12</xdr:col>
      <xdr:colOff>294640</xdr:colOff>
      <xdr:row>13</xdr:row>
      <xdr:rowOff>170815</xdr:rowOff>
    </xdr:to>
    <xdr:pic>
      <xdr:nvPicPr>
        <xdr:cNvPr id="3" name="図 2"/>
        <xdr:cNvPicPr/>
      </xdr:nvPicPr>
      <xdr:blipFill>
        <a:blip xmlns:r="http://schemas.openxmlformats.org/officeDocument/2006/relationships" r:embed="rId1"/>
        <a:stretch>
          <a:fillRect/>
        </a:stretch>
      </xdr:blipFill>
      <xdr:spPr>
        <a:xfrm>
          <a:off x="6629400" y="2714625"/>
          <a:ext cx="5400040" cy="837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1228725</xdr:colOff>
      <xdr:row>7</xdr:row>
      <xdr:rowOff>38100</xdr:rowOff>
    </xdr:from>
    <xdr:to>
      <xdr:col>11</xdr:col>
      <xdr:colOff>332740</xdr:colOff>
      <xdr:row>9</xdr:row>
      <xdr:rowOff>266065</xdr:rowOff>
    </xdr:to>
    <xdr:pic>
      <xdr:nvPicPr>
        <xdr:cNvPr id="2" name="図 1"/>
        <xdr:cNvPicPr/>
      </xdr:nvPicPr>
      <xdr:blipFill>
        <a:blip xmlns:r="http://schemas.openxmlformats.org/officeDocument/2006/relationships" r:embed="rId1"/>
        <a:stretch>
          <a:fillRect/>
        </a:stretch>
      </xdr:blipFill>
      <xdr:spPr>
        <a:xfrm>
          <a:off x="7105650" y="2047875"/>
          <a:ext cx="5400040" cy="837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1228725</xdr:colOff>
      <xdr:row>6</xdr:row>
      <xdr:rowOff>38100</xdr:rowOff>
    </xdr:from>
    <xdr:to>
      <xdr:col>11</xdr:col>
      <xdr:colOff>485140</xdr:colOff>
      <xdr:row>8</xdr:row>
      <xdr:rowOff>113665</xdr:rowOff>
    </xdr:to>
    <xdr:pic>
      <xdr:nvPicPr>
        <xdr:cNvPr id="2" name="図 1"/>
        <xdr:cNvPicPr/>
      </xdr:nvPicPr>
      <xdr:blipFill>
        <a:blip xmlns:r="http://schemas.openxmlformats.org/officeDocument/2006/relationships" r:embed="rId1"/>
        <a:stretch>
          <a:fillRect/>
        </a:stretch>
      </xdr:blipFill>
      <xdr:spPr>
        <a:xfrm>
          <a:off x="7105650" y="2047875"/>
          <a:ext cx="5400040" cy="8375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tabSelected="1" zoomScale="130" zoomScaleNormal="130" workbookViewId="0">
      <selection activeCell="B43" sqref="B43:E43"/>
    </sheetView>
  </sheetViews>
  <sheetFormatPr defaultRowHeight="18.75" x14ac:dyDescent="0.4"/>
  <cols>
    <col min="1" max="5" width="9" style="33"/>
    <col min="6" max="6" width="22.875" style="33" customWidth="1"/>
    <col min="7" max="7" width="20.375" style="33" customWidth="1"/>
    <col min="8" max="8" width="22.5" style="33" customWidth="1"/>
    <col min="9" max="9" width="8.125" style="33" customWidth="1"/>
    <col min="10" max="10" width="9.125" style="33" customWidth="1"/>
    <col min="11" max="11" width="9" style="33"/>
    <col min="12" max="12" width="16.75" style="33" customWidth="1"/>
    <col min="13" max="13" width="16.125" style="33" customWidth="1"/>
    <col min="14" max="16384" width="9" style="33"/>
  </cols>
  <sheetData>
    <row r="1" spans="1:27" ht="25.5" x14ac:dyDescent="0.4">
      <c r="A1" s="43" t="s">
        <v>151</v>
      </c>
      <c r="B1" s="34"/>
      <c r="C1" s="34"/>
      <c r="D1" s="34"/>
      <c r="E1" s="34"/>
      <c r="F1" s="34"/>
      <c r="G1" s="34"/>
    </row>
    <row r="2" spans="1:27" ht="26.25" thickBot="1" x14ac:dyDescent="0.45">
      <c r="A2" s="43" t="s">
        <v>211</v>
      </c>
      <c r="B2" s="34"/>
      <c r="C2" s="34"/>
      <c r="D2" s="34"/>
      <c r="E2" s="34"/>
      <c r="F2" s="34"/>
      <c r="G2" s="34"/>
      <c r="O2" s="180"/>
      <c r="P2" s="180"/>
      <c r="Q2" s="180"/>
      <c r="R2" s="180"/>
      <c r="S2" s="180"/>
      <c r="T2" s="180"/>
      <c r="U2" s="180"/>
      <c r="V2" s="180"/>
      <c r="W2" s="180"/>
      <c r="X2" s="180"/>
    </row>
    <row r="3" spans="1:27" ht="26.25" thickBot="1" x14ac:dyDescent="0.45">
      <c r="A3" s="109" t="s">
        <v>152</v>
      </c>
      <c r="B3" s="110"/>
      <c r="C3" s="110"/>
      <c r="D3" s="110"/>
      <c r="E3" s="110"/>
      <c r="F3" s="110"/>
      <c r="G3" s="111"/>
      <c r="O3" s="180"/>
      <c r="P3" s="180"/>
      <c r="Q3" s="180"/>
      <c r="R3" s="180"/>
      <c r="S3" s="180"/>
      <c r="T3" s="180"/>
      <c r="U3" s="180"/>
      <c r="V3" s="180"/>
      <c r="W3" s="180"/>
      <c r="X3" s="180"/>
    </row>
    <row r="4" spans="1:27" ht="18" customHeight="1" thickBot="1" x14ac:dyDescent="0.45">
      <c r="A4" s="137" t="s">
        <v>289</v>
      </c>
      <c r="B4" s="42"/>
      <c r="C4" s="100" t="s">
        <v>290</v>
      </c>
      <c r="D4" s="100"/>
      <c r="E4" s="100"/>
      <c r="F4" s="100"/>
      <c r="G4" s="112"/>
      <c r="I4" s="139" t="s">
        <v>212</v>
      </c>
      <c r="J4" s="110"/>
      <c r="K4" s="111"/>
      <c r="O4" s="180"/>
      <c r="P4" s="180"/>
      <c r="Q4" s="180"/>
      <c r="R4" s="180"/>
      <c r="S4" s="180"/>
      <c r="T4" s="180"/>
      <c r="U4" s="180"/>
      <c r="V4" s="180"/>
      <c r="W4" s="180"/>
      <c r="X4" s="180"/>
    </row>
    <row r="5" spans="1:27" ht="35.25" customHeight="1" x14ac:dyDescent="0.4">
      <c r="A5" s="379" t="s">
        <v>292</v>
      </c>
      <c r="B5" s="380"/>
      <c r="C5" s="380"/>
      <c r="D5" s="380"/>
      <c r="E5" s="380"/>
      <c r="F5" s="380"/>
      <c r="G5" s="381"/>
      <c r="I5" s="260" t="s">
        <v>214</v>
      </c>
      <c r="J5" s="261"/>
      <c r="K5" s="262"/>
      <c r="O5" s="180"/>
      <c r="P5" s="180"/>
      <c r="Q5" s="180"/>
      <c r="R5" s="180"/>
      <c r="S5" s="180"/>
      <c r="T5" s="180"/>
      <c r="U5" s="180"/>
      <c r="V5" s="180"/>
      <c r="W5" s="180"/>
      <c r="X5" s="180"/>
    </row>
    <row r="6" spans="1:27" ht="35.25" customHeight="1" thickBot="1" x14ac:dyDescent="0.45">
      <c r="A6" s="384" t="s">
        <v>291</v>
      </c>
      <c r="B6" s="382"/>
      <c r="C6" s="382"/>
      <c r="D6" s="382"/>
      <c r="E6" s="382"/>
      <c r="F6" s="382"/>
      <c r="G6" s="383"/>
      <c r="I6" s="263" t="s">
        <v>213</v>
      </c>
      <c r="J6" s="264"/>
      <c r="K6" s="265"/>
      <c r="O6" s="180"/>
      <c r="P6" s="180"/>
      <c r="Q6" s="180"/>
      <c r="R6" s="180"/>
      <c r="S6" s="180"/>
      <c r="T6" s="180"/>
      <c r="U6" s="180"/>
      <c r="V6" s="180"/>
      <c r="W6" s="180"/>
      <c r="X6" s="180"/>
    </row>
    <row r="7" spans="1:27" ht="19.5" thickBot="1" x14ac:dyDescent="0.45">
      <c r="A7" s="34" t="s">
        <v>91</v>
      </c>
      <c r="O7" s="180"/>
      <c r="P7" s="180"/>
      <c r="Q7" s="180"/>
      <c r="R7" s="180"/>
      <c r="S7" s="180"/>
      <c r="T7" s="180"/>
      <c r="U7" s="180"/>
      <c r="V7" s="180"/>
      <c r="W7" s="180"/>
      <c r="X7" s="180"/>
    </row>
    <row r="8" spans="1:27" ht="19.5" thickBot="1" x14ac:dyDescent="0.45">
      <c r="A8" s="35" t="s">
        <v>96</v>
      </c>
      <c r="B8" s="266" t="s">
        <v>259</v>
      </c>
      <c r="C8" s="267"/>
      <c r="D8" s="267"/>
      <c r="E8" s="268"/>
      <c r="F8" s="36"/>
      <c r="G8" s="34"/>
      <c r="O8" s="180"/>
      <c r="P8" s="180"/>
      <c r="Q8" s="180"/>
      <c r="R8" s="180"/>
      <c r="S8" s="180"/>
      <c r="T8" s="180"/>
      <c r="U8" s="180"/>
      <c r="V8" s="180"/>
      <c r="W8" s="180"/>
      <c r="X8" s="180"/>
    </row>
    <row r="9" spans="1:27" x14ac:dyDescent="0.4">
      <c r="O9" s="180"/>
      <c r="P9" s="180"/>
      <c r="Q9" s="180"/>
      <c r="R9" s="180"/>
      <c r="S9" s="180"/>
      <c r="T9" s="180"/>
      <c r="U9" s="180"/>
      <c r="V9" s="180"/>
      <c r="W9" s="180"/>
      <c r="X9" s="180"/>
    </row>
    <row r="10" spans="1:27" ht="19.5" thickBot="1" x14ac:dyDescent="0.45">
      <c r="A10" s="34" t="s">
        <v>98</v>
      </c>
      <c r="M10" s="138"/>
      <c r="N10" s="138"/>
      <c r="O10" s="138"/>
      <c r="P10" s="138"/>
      <c r="Q10" s="138"/>
      <c r="R10" s="138"/>
      <c r="S10" s="138"/>
      <c r="T10" s="138"/>
      <c r="U10" s="138"/>
      <c r="V10" s="138"/>
      <c r="W10" s="138"/>
      <c r="X10" s="138"/>
      <c r="Y10" s="138"/>
      <c r="Z10" s="138"/>
      <c r="AA10" s="138"/>
    </row>
    <row r="11" spans="1:27" ht="19.5" thickBot="1" x14ac:dyDescent="0.45">
      <c r="A11" s="35" t="s">
        <v>95</v>
      </c>
      <c r="B11" s="269" t="s">
        <v>126</v>
      </c>
      <c r="C11" s="270"/>
      <c r="D11" s="270"/>
      <c r="E11" s="271"/>
      <c r="F11" s="35" t="s">
        <v>100</v>
      </c>
      <c r="G11" s="37" t="s">
        <v>99</v>
      </c>
      <c r="H11" s="258" t="s">
        <v>127</v>
      </c>
      <c r="I11" s="258"/>
      <c r="J11" s="259"/>
      <c r="M11" s="138"/>
      <c r="N11" s="138"/>
      <c r="O11" s="138"/>
      <c r="P11" s="138"/>
      <c r="Q11" s="138"/>
      <c r="R11" s="138"/>
      <c r="S11" s="138"/>
      <c r="T11" s="138"/>
      <c r="U11" s="138"/>
      <c r="V11" s="138"/>
      <c r="W11" s="138"/>
      <c r="X11" s="138"/>
      <c r="Y11" s="138"/>
      <c r="Z11" s="138"/>
      <c r="AA11" s="138"/>
    </row>
    <row r="12" spans="1:27" x14ac:dyDescent="0.4">
      <c r="M12" s="138"/>
      <c r="N12" s="138"/>
      <c r="O12" s="138"/>
      <c r="P12" s="138"/>
      <c r="Q12" s="138"/>
      <c r="R12" s="138"/>
      <c r="S12" s="138"/>
      <c r="T12" s="138"/>
      <c r="U12" s="138"/>
      <c r="V12" s="138"/>
      <c r="W12" s="138"/>
      <c r="X12" s="138"/>
      <c r="Y12" s="138"/>
      <c r="Z12" s="138"/>
      <c r="AA12" s="138"/>
    </row>
    <row r="13" spans="1:27" ht="19.5" thickBot="1" x14ac:dyDescent="0.45">
      <c r="A13" s="34" t="s">
        <v>94</v>
      </c>
      <c r="J13" s="195"/>
      <c r="K13" s="195"/>
      <c r="L13" s="195"/>
      <c r="M13" s="138"/>
      <c r="N13" s="138"/>
      <c r="O13" s="138"/>
      <c r="P13" s="138"/>
      <c r="Q13" s="138"/>
      <c r="R13" s="138"/>
      <c r="S13" s="138"/>
      <c r="T13" s="138"/>
      <c r="U13" s="138"/>
      <c r="V13" s="138"/>
      <c r="W13" s="138"/>
      <c r="X13" s="138"/>
      <c r="Y13" s="138"/>
      <c r="Z13" s="138"/>
      <c r="AA13" s="138"/>
    </row>
    <row r="14" spans="1:27" ht="19.5" thickBot="1" x14ac:dyDescent="0.45">
      <c r="A14" s="35" t="s">
        <v>97</v>
      </c>
      <c r="B14" s="269" t="s">
        <v>93</v>
      </c>
      <c r="C14" s="270"/>
      <c r="D14" s="270"/>
      <c r="E14" s="271"/>
      <c r="F14" s="36" t="s">
        <v>92</v>
      </c>
      <c r="G14" s="34" t="s">
        <v>125</v>
      </c>
      <c r="J14" s="195"/>
      <c r="K14" s="195"/>
      <c r="L14" s="195"/>
      <c r="M14" s="138"/>
      <c r="N14" s="138"/>
      <c r="O14" s="138"/>
      <c r="P14" s="138"/>
      <c r="Q14" s="138"/>
      <c r="R14" s="138"/>
      <c r="S14" s="138"/>
      <c r="T14" s="138"/>
      <c r="U14" s="138"/>
      <c r="V14" s="138"/>
      <c r="W14" s="138"/>
      <c r="X14" s="138"/>
      <c r="Y14" s="138"/>
      <c r="Z14" s="138"/>
      <c r="AA14" s="138"/>
    </row>
    <row r="15" spans="1:27" x14ac:dyDescent="0.4">
      <c r="J15" s="195"/>
      <c r="K15" s="195"/>
      <c r="L15" s="195"/>
      <c r="M15" s="138"/>
      <c r="N15" s="138"/>
      <c r="O15" s="138"/>
      <c r="P15" s="138"/>
      <c r="Q15" s="138"/>
      <c r="R15" s="138"/>
      <c r="S15" s="138"/>
      <c r="T15" s="138"/>
      <c r="U15" s="138"/>
      <c r="V15" s="138"/>
      <c r="W15" s="138"/>
      <c r="X15" s="138"/>
      <c r="Y15" s="138"/>
      <c r="Z15" s="138"/>
      <c r="AA15" s="138"/>
    </row>
    <row r="16" spans="1:27" ht="19.5" thickBot="1" x14ac:dyDescent="0.45">
      <c r="A16" s="34" t="s">
        <v>207</v>
      </c>
      <c r="F16" s="101" t="s">
        <v>209</v>
      </c>
      <c r="J16" s="195"/>
      <c r="K16" s="195"/>
      <c r="L16" s="195"/>
      <c r="M16" s="138"/>
      <c r="N16" s="138"/>
      <c r="O16" s="138"/>
      <c r="P16" s="138"/>
      <c r="Q16" s="138"/>
      <c r="R16" s="138"/>
      <c r="S16" s="138"/>
      <c r="T16" s="138"/>
      <c r="U16" s="138"/>
      <c r="V16" s="138"/>
      <c r="W16" s="138"/>
      <c r="X16" s="138"/>
      <c r="Y16" s="138"/>
      <c r="Z16" s="138"/>
      <c r="AA16" s="138"/>
    </row>
    <row r="17" spans="1:29" ht="19.5" thickBot="1" x14ac:dyDescent="0.45">
      <c r="A17" s="35" t="s">
        <v>105</v>
      </c>
      <c r="B17" s="272" t="s">
        <v>101</v>
      </c>
      <c r="C17" s="273"/>
      <c r="D17" s="273"/>
      <c r="E17" s="274"/>
      <c r="F17" s="36" t="s">
        <v>92</v>
      </c>
      <c r="G17" s="34" t="s">
        <v>101</v>
      </c>
      <c r="H17" s="34" t="s">
        <v>102</v>
      </c>
      <c r="I17" s="34" t="s">
        <v>103</v>
      </c>
      <c r="J17" s="196" t="s">
        <v>104</v>
      </c>
      <c r="K17" s="195"/>
      <c r="L17" s="195"/>
      <c r="M17" s="138"/>
      <c r="N17" s="138"/>
      <c r="O17" s="138"/>
      <c r="P17" s="138"/>
      <c r="Q17" s="138"/>
      <c r="R17" s="138" t="s">
        <v>285</v>
      </c>
      <c r="S17" s="10"/>
      <c r="T17" s="10"/>
      <c r="U17" s="10"/>
      <c r="V17" s="138"/>
      <c r="W17" s="138"/>
      <c r="X17" s="138"/>
      <c r="Y17" s="138"/>
      <c r="Z17" s="138"/>
      <c r="AA17" s="138"/>
    </row>
    <row r="18" spans="1:29" x14ac:dyDescent="0.4">
      <c r="J18" s="195"/>
      <c r="K18" s="195"/>
      <c r="L18" s="195"/>
      <c r="M18" s="138"/>
      <c r="N18" s="10"/>
      <c r="O18" s="10"/>
      <c r="P18" s="10"/>
      <c r="Q18" s="10"/>
      <c r="R18" s="10" t="s">
        <v>286</v>
      </c>
      <c r="S18" s="10"/>
      <c r="T18" s="10"/>
      <c r="U18" s="10"/>
      <c r="V18" s="10"/>
      <c r="W18" s="10"/>
      <c r="X18" s="10"/>
      <c r="Y18" s="10"/>
      <c r="Z18" s="10"/>
      <c r="AA18" s="10"/>
      <c r="AB18" s="138"/>
      <c r="AC18" s="138"/>
    </row>
    <row r="19" spans="1:29" ht="19.5" thickBot="1" x14ac:dyDescent="0.45">
      <c r="A19" s="34" t="s">
        <v>279</v>
      </c>
      <c r="M19" s="138"/>
      <c r="N19" s="10"/>
      <c r="O19" s="10"/>
      <c r="P19" s="10"/>
      <c r="Q19" s="10"/>
      <c r="R19" s="10"/>
      <c r="S19" s="10"/>
      <c r="T19" s="10"/>
      <c r="U19" s="10"/>
      <c r="V19" s="10"/>
      <c r="W19" s="10"/>
      <c r="X19" s="10"/>
      <c r="Y19" s="10"/>
      <c r="Z19" s="10"/>
      <c r="AA19" s="10"/>
      <c r="AB19" s="138"/>
      <c r="AC19" s="138"/>
    </row>
    <row r="20" spans="1:29" ht="19.5" thickBot="1" x14ac:dyDescent="0.45">
      <c r="A20" s="35" t="s">
        <v>105</v>
      </c>
      <c r="B20" s="197" t="s">
        <v>280</v>
      </c>
      <c r="C20" s="198"/>
      <c r="D20" s="198"/>
      <c r="E20" s="198"/>
      <c r="F20" s="198"/>
      <c r="G20" s="198"/>
      <c r="H20" s="198"/>
      <c r="I20" s="198"/>
      <c r="J20" s="199"/>
      <c r="M20" s="138"/>
      <c r="N20" s="10"/>
      <c r="O20" s="10"/>
      <c r="P20" s="10"/>
      <c r="Q20" s="10"/>
      <c r="R20" s="10"/>
      <c r="S20" s="10"/>
      <c r="T20" s="10"/>
      <c r="U20" s="10"/>
      <c r="V20" s="10"/>
      <c r="W20" s="10"/>
      <c r="X20" s="10"/>
      <c r="Y20" s="10"/>
      <c r="Z20" s="10"/>
      <c r="AA20" s="10"/>
      <c r="AB20" s="138"/>
      <c r="AC20" s="138"/>
    </row>
    <row r="21" spans="1:29" x14ac:dyDescent="0.4">
      <c r="M21" s="138"/>
      <c r="N21" s="10"/>
      <c r="O21" s="10"/>
      <c r="P21" s="10"/>
      <c r="Q21" s="10"/>
      <c r="R21" s="10"/>
      <c r="S21" s="10"/>
      <c r="T21" s="10"/>
      <c r="U21" s="10"/>
      <c r="V21" s="10"/>
      <c r="W21" s="10"/>
      <c r="X21" s="10"/>
      <c r="Y21" s="10"/>
      <c r="Z21" s="10"/>
      <c r="AA21" s="10"/>
      <c r="AB21" s="138"/>
      <c r="AC21" s="138"/>
    </row>
    <row r="22" spans="1:29" ht="19.5" thickBot="1" x14ac:dyDescent="0.45">
      <c r="A22" s="34" t="s">
        <v>281</v>
      </c>
      <c r="E22" s="101" t="s">
        <v>209</v>
      </c>
      <c r="N22" s="138"/>
      <c r="O22" s="181"/>
      <c r="P22" s="181"/>
      <c r="Q22" s="41"/>
      <c r="R22" s="41" t="s">
        <v>135</v>
      </c>
      <c r="S22" s="41"/>
      <c r="T22" s="41"/>
      <c r="U22" s="41"/>
      <c r="V22" s="41"/>
      <c r="W22" s="181"/>
      <c r="X22" s="181"/>
      <c r="Y22" s="138"/>
      <c r="Z22" s="138"/>
      <c r="AA22" s="138"/>
      <c r="AB22" s="138"/>
      <c r="AC22" s="138"/>
    </row>
    <row r="23" spans="1:29" ht="19.5" thickBot="1" x14ac:dyDescent="0.45">
      <c r="A23" s="35"/>
      <c r="B23" s="183" t="s">
        <v>70</v>
      </c>
      <c r="C23" s="33" t="s">
        <v>274</v>
      </c>
      <c r="D23" s="183"/>
      <c r="E23" s="33" t="s">
        <v>274</v>
      </c>
      <c r="F23" s="36" t="s">
        <v>92</v>
      </c>
      <c r="G23" s="38" t="s">
        <v>276</v>
      </c>
      <c r="H23" s="34" t="s">
        <v>70</v>
      </c>
      <c r="I23" s="34" t="s">
        <v>71</v>
      </c>
      <c r="J23" s="34" t="s">
        <v>72</v>
      </c>
      <c r="K23" s="34" t="s">
        <v>73</v>
      </c>
      <c r="L23" s="34" t="s">
        <v>74</v>
      </c>
      <c r="M23" s="34" t="s">
        <v>75</v>
      </c>
      <c r="N23" s="34" t="s">
        <v>76</v>
      </c>
      <c r="O23" s="138"/>
      <c r="P23" s="138"/>
      <c r="Q23" s="41"/>
      <c r="R23" s="41"/>
      <c r="S23" s="41"/>
      <c r="T23" s="41"/>
      <c r="U23" s="41"/>
      <c r="V23" s="41"/>
      <c r="W23" s="138"/>
      <c r="X23" s="138"/>
      <c r="Y23" s="138"/>
      <c r="Z23" s="138"/>
      <c r="AA23" s="138"/>
      <c r="AB23" s="138"/>
      <c r="AC23" s="138"/>
    </row>
    <row r="24" spans="1:29" x14ac:dyDescent="0.4">
      <c r="F24" s="34"/>
      <c r="N24" s="138"/>
      <c r="O24" s="138"/>
      <c r="P24" s="138"/>
      <c r="Q24" s="138"/>
      <c r="R24" s="41"/>
      <c r="S24" s="41"/>
      <c r="T24" s="41"/>
      <c r="U24" s="41"/>
      <c r="V24" s="41"/>
      <c r="W24" s="138"/>
      <c r="X24" s="138"/>
      <c r="Y24" s="138"/>
      <c r="Z24" s="138"/>
      <c r="AA24" s="138"/>
      <c r="AB24" s="138"/>
      <c r="AC24" s="138"/>
    </row>
    <row r="25" spans="1:29" ht="19.5" thickBot="1" x14ac:dyDescent="0.45">
      <c r="A25" s="34" t="s">
        <v>282</v>
      </c>
      <c r="N25" s="138"/>
      <c r="O25" s="138"/>
      <c r="P25" s="138"/>
      <c r="Q25" s="138"/>
      <c r="R25" s="41"/>
      <c r="S25" s="41"/>
      <c r="T25" s="41"/>
      <c r="U25" s="41"/>
      <c r="V25" s="41"/>
      <c r="W25" s="138"/>
      <c r="X25" s="138"/>
      <c r="Y25" s="138"/>
      <c r="Z25" s="138"/>
      <c r="AA25" s="138"/>
      <c r="AB25" s="138"/>
      <c r="AC25" s="138"/>
    </row>
    <row r="26" spans="1:29" ht="19.5" thickBot="1" x14ac:dyDescent="0.45">
      <c r="A26" s="35" t="s">
        <v>123</v>
      </c>
      <c r="B26" s="35" t="str">
        <f>B23&amp;"曜日"</f>
        <v>月曜日</v>
      </c>
      <c r="C26" s="87" t="s">
        <v>201</v>
      </c>
      <c r="D26" s="64" t="s">
        <v>122</v>
      </c>
      <c r="E26" s="88" t="s">
        <v>202</v>
      </c>
      <c r="F26" s="36" t="s">
        <v>92</v>
      </c>
      <c r="G26" s="34" t="s">
        <v>128</v>
      </c>
      <c r="H26" s="34" t="s">
        <v>203</v>
      </c>
      <c r="M26" s="138"/>
      <c r="N26" s="10"/>
      <c r="O26" s="10"/>
      <c r="P26" s="10"/>
      <c r="Q26" s="10"/>
      <c r="R26" s="10"/>
      <c r="S26" s="10"/>
      <c r="T26" s="10"/>
      <c r="U26" s="10"/>
      <c r="V26" s="10"/>
      <c r="W26" s="10"/>
      <c r="X26" s="10"/>
      <c r="Y26" s="10"/>
      <c r="Z26" s="10"/>
      <c r="AA26" s="138"/>
      <c r="AB26" s="138"/>
      <c r="AC26" s="138"/>
    </row>
    <row r="27" spans="1:29" ht="19.5" thickBot="1" x14ac:dyDescent="0.45">
      <c r="A27" s="35"/>
      <c r="B27" s="35" t="str">
        <f>D23&amp;"曜日"</f>
        <v>曜日</v>
      </c>
      <c r="C27" s="87"/>
      <c r="D27" s="64" t="s">
        <v>122</v>
      </c>
      <c r="E27" s="88"/>
      <c r="F27" s="185" t="s">
        <v>277</v>
      </c>
      <c r="G27" s="34"/>
      <c r="M27" s="138"/>
      <c r="N27" s="10"/>
      <c r="O27" s="10"/>
      <c r="P27" s="10"/>
      <c r="Q27" s="10"/>
      <c r="R27" s="10"/>
      <c r="S27" s="10"/>
      <c r="T27" s="10"/>
      <c r="U27" s="10"/>
      <c r="V27" s="10"/>
      <c r="W27" s="10"/>
      <c r="X27" s="10"/>
      <c r="Y27" s="10"/>
      <c r="Z27" s="10"/>
      <c r="AA27" s="138"/>
      <c r="AB27" s="138"/>
      <c r="AC27" s="138"/>
    </row>
    <row r="28" spans="1:29" x14ac:dyDescent="0.4">
      <c r="A28" s="35"/>
      <c r="B28" s="35"/>
      <c r="C28" s="35"/>
      <c r="D28" s="35"/>
      <c r="E28" s="35"/>
      <c r="F28" s="36"/>
      <c r="G28" s="34"/>
      <c r="M28" s="138"/>
      <c r="N28" s="10"/>
      <c r="O28" s="10"/>
      <c r="P28" s="10"/>
      <c r="Q28" s="10"/>
      <c r="R28" s="10"/>
      <c r="S28" s="10"/>
      <c r="T28" s="10"/>
      <c r="U28" s="10"/>
      <c r="V28" s="10"/>
      <c r="W28" s="10"/>
      <c r="X28" s="10"/>
      <c r="Y28" s="10"/>
      <c r="Z28" s="10"/>
      <c r="AA28" s="138"/>
      <c r="AB28" s="138"/>
      <c r="AC28" s="138"/>
    </row>
    <row r="29" spans="1:29" ht="19.5" thickBot="1" x14ac:dyDescent="0.45">
      <c r="A29" s="34" t="s">
        <v>283</v>
      </c>
      <c r="M29" s="138"/>
      <c r="N29" s="10"/>
      <c r="O29" s="10"/>
      <c r="P29" s="10"/>
      <c r="Q29" s="10"/>
      <c r="R29" s="10"/>
      <c r="S29" s="10"/>
      <c r="T29" s="10"/>
      <c r="U29" s="10"/>
      <c r="V29" s="10"/>
      <c r="W29" s="10"/>
      <c r="X29" s="10"/>
      <c r="Y29" s="10"/>
      <c r="Z29" s="10"/>
      <c r="AA29" s="138"/>
      <c r="AB29" s="138"/>
      <c r="AC29" s="138"/>
    </row>
    <row r="30" spans="1:29" ht="19.5" thickBot="1" x14ac:dyDescent="0.45">
      <c r="A30" s="35" t="s">
        <v>111</v>
      </c>
      <c r="B30" s="272" t="s">
        <v>124</v>
      </c>
      <c r="C30" s="273"/>
      <c r="D30" s="273"/>
      <c r="E30" s="274"/>
      <c r="F30" s="36" t="s">
        <v>92</v>
      </c>
      <c r="G30" s="34" t="s">
        <v>112</v>
      </c>
      <c r="M30" s="138"/>
      <c r="N30" s="10"/>
      <c r="O30" s="10"/>
      <c r="P30" s="10"/>
      <c r="Q30" s="10"/>
      <c r="R30" s="10"/>
      <c r="S30" s="10"/>
      <c r="T30" s="10"/>
      <c r="U30" s="10"/>
      <c r="V30" s="10"/>
      <c r="W30" s="10"/>
      <c r="X30" s="10"/>
      <c r="Y30" s="10"/>
      <c r="Z30" s="10"/>
      <c r="AA30" s="138"/>
      <c r="AB30" s="138"/>
      <c r="AC30" s="138"/>
    </row>
    <row r="31" spans="1:29" x14ac:dyDescent="0.4">
      <c r="M31" s="138"/>
      <c r="N31" s="10"/>
      <c r="O31" s="10"/>
      <c r="P31" s="10"/>
      <c r="Q31" s="10"/>
      <c r="R31" s="10"/>
      <c r="S31" s="10"/>
      <c r="T31" s="10"/>
      <c r="U31" s="10"/>
      <c r="V31" s="10"/>
      <c r="W31" s="10"/>
      <c r="X31" s="10"/>
      <c r="Y31" s="10"/>
      <c r="Z31" s="10"/>
      <c r="AA31" s="138"/>
      <c r="AB31" s="138"/>
      <c r="AC31" s="138"/>
    </row>
    <row r="32" spans="1:29" ht="19.5" thickBot="1" x14ac:dyDescent="0.45">
      <c r="A32" s="34" t="s">
        <v>284</v>
      </c>
      <c r="B32" s="34"/>
      <c r="C32" s="34"/>
      <c r="D32" s="34"/>
      <c r="E32" s="34"/>
      <c r="M32" s="138"/>
      <c r="N32" s="10"/>
      <c r="O32" s="10"/>
      <c r="P32" s="10"/>
      <c r="Q32" s="10"/>
      <c r="R32" s="10"/>
      <c r="S32" s="10"/>
      <c r="T32" s="10"/>
      <c r="U32" s="10"/>
      <c r="V32" s="10"/>
      <c r="W32" s="10"/>
      <c r="X32" s="10"/>
      <c r="Y32" s="10"/>
      <c r="Z32" s="10"/>
      <c r="AA32" s="138"/>
      <c r="AB32" s="138"/>
      <c r="AC32" s="138"/>
    </row>
    <row r="33" spans="1:29" ht="19.5" thickBot="1" x14ac:dyDescent="0.45">
      <c r="A33" s="35" t="s">
        <v>106</v>
      </c>
      <c r="B33" s="251" t="s">
        <v>129</v>
      </c>
      <c r="C33" s="252"/>
      <c r="D33" s="252"/>
      <c r="E33" s="253"/>
      <c r="F33" s="36" t="s">
        <v>258</v>
      </c>
      <c r="G33" s="34" t="s">
        <v>129</v>
      </c>
      <c r="M33" s="138"/>
      <c r="N33" s="10"/>
      <c r="O33" s="10"/>
      <c r="P33" s="10"/>
      <c r="Q33" s="10"/>
      <c r="R33" s="10"/>
      <c r="S33" s="10"/>
      <c r="T33" s="10"/>
      <c r="U33" s="10"/>
      <c r="V33" s="10"/>
      <c r="W33" s="10"/>
      <c r="X33" s="10"/>
      <c r="Y33" s="10"/>
      <c r="Z33" s="10"/>
      <c r="AA33" s="138"/>
      <c r="AB33" s="138"/>
      <c r="AC33" s="138"/>
    </row>
    <row r="34" spans="1:29" ht="19.5" thickBot="1" x14ac:dyDescent="0.45">
      <c r="A34" s="35" t="s">
        <v>107</v>
      </c>
      <c r="B34" s="251" t="s">
        <v>130</v>
      </c>
      <c r="C34" s="252"/>
      <c r="D34" s="252"/>
      <c r="E34" s="253"/>
      <c r="F34" s="34"/>
      <c r="G34" s="34" t="s">
        <v>130</v>
      </c>
      <c r="M34" s="138"/>
      <c r="N34" s="10"/>
      <c r="O34" s="10"/>
      <c r="P34" s="10"/>
      <c r="Q34" s="10"/>
      <c r="R34" s="10"/>
      <c r="S34" s="10"/>
      <c r="T34" s="10"/>
      <c r="U34" s="10"/>
      <c r="V34" s="10"/>
      <c r="W34" s="10"/>
      <c r="X34" s="10"/>
      <c r="Y34" s="10"/>
      <c r="Z34" s="10"/>
      <c r="AA34" s="138"/>
      <c r="AB34" s="138"/>
      <c r="AC34" s="138"/>
    </row>
    <row r="35" spans="1:29" ht="19.5" thickBot="1" x14ac:dyDescent="0.45">
      <c r="A35" s="35" t="s">
        <v>108</v>
      </c>
      <c r="B35" s="251"/>
      <c r="C35" s="252"/>
      <c r="D35" s="252"/>
      <c r="E35" s="253"/>
      <c r="F35" s="34"/>
      <c r="G35" s="34" t="s">
        <v>131</v>
      </c>
      <c r="M35" s="138"/>
      <c r="N35" s="10"/>
      <c r="O35" s="10"/>
      <c r="P35" s="10"/>
      <c r="Q35" s="10"/>
      <c r="R35" s="10"/>
      <c r="S35" s="10"/>
      <c r="T35" s="10"/>
      <c r="U35" s="10"/>
      <c r="V35" s="10"/>
      <c r="W35" s="10"/>
      <c r="X35" s="10"/>
      <c r="Y35" s="10"/>
      <c r="Z35" s="10"/>
      <c r="AA35" s="138"/>
      <c r="AB35" s="138"/>
      <c r="AC35" s="138"/>
    </row>
    <row r="36" spans="1:29" ht="19.5" thickBot="1" x14ac:dyDescent="0.45">
      <c r="A36" s="35" t="s">
        <v>109</v>
      </c>
      <c r="B36" s="251"/>
      <c r="C36" s="252"/>
      <c r="D36" s="252"/>
      <c r="E36" s="253"/>
      <c r="G36" s="34" t="s">
        <v>132</v>
      </c>
      <c r="M36" s="138"/>
      <c r="N36" s="10"/>
      <c r="O36" s="10"/>
      <c r="P36" s="10"/>
      <c r="Q36" s="10"/>
      <c r="R36" s="10"/>
      <c r="S36" s="10"/>
      <c r="T36" s="10"/>
      <c r="U36" s="10"/>
      <c r="V36" s="10"/>
      <c r="W36" s="10"/>
      <c r="X36" s="10"/>
      <c r="Y36" s="10"/>
      <c r="Z36" s="10"/>
      <c r="AA36" s="138"/>
      <c r="AB36" s="138"/>
      <c r="AC36" s="138"/>
    </row>
    <row r="37" spans="1:29" ht="19.5" thickBot="1" x14ac:dyDescent="0.45">
      <c r="A37" s="35" t="s">
        <v>110</v>
      </c>
      <c r="B37" s="251"/>
      <c r="C37" s="252"/>
      <c r="D37" s="252"/>
      <c r="E37" s="253"/>
      <c r="G37" s="34" t="s">
        <v>133</v>
      </c>
      <c r="M37" s="138"/>
      <c r="N37" s="10"/>
      <c r="O37" s="10"/>
      <c r="P37" s="10"/>
      <c r="Q37" s="10"/>
      <c r="R37" s="10"/>
      <c r="S37" s="10"/>
      <c r="T37" s="10"/>
      <c r="U37" s="10"/>
      <c r="V37" s="10"/>
      <c r="W37" s="10"/>
      <c r="X37" s="10"/>
      <c r="Y37" s="10"/>
      <c r="Z37" s="10"/>
      <c r="AA37" s="138"/>
      <c r="AB37" s="138"/>
      <c r="AC37" s="138"/>
    </row>
    <row r="38" spans="1:29" x14ac:dyDescent="0.4">
      <c r="M38" s="138"/>
      <c r="N38" s="138"/>
      <c r="O38" s="138"/>
      <c r="P38" s="138"/>
      <c r="Q38" s="138"/>
      <c r="R38" s="138"/>
      <c r="S38" s="138"/>
      <c r="T38" s="138"/>
      <c r="U38" s="138"/>
      <c r="V38" s="138"/>
      <c r="W38" s="138"/>
      <c r="X38" s="138"/>
      <c r="Y38" s="138"/>
      <c r="Z38" s="138"/>
    </row>
    <row r="39" spans="1:29" x14ac:dyDescent="0.4">
      <c r="A39" s="34" t="str">
        <f>IF(B17=J17,R17,IF(B17=I17,R17,R18))</f>
        <v>10．記載不要です。空白に設定してください。</v>
      </c>
      <c r="B39" s="34"/>
      <c r="C39" s="34"/>
      <c r="D39" s="34"/>
      <c r="F39" s="34" t="s">
        <v>118</v>
      </c>
      <c r="M39" s="138"/>
      <c r="N39" s="138"/>
      <c r="O39" s="138"/>
      <c r="P39" s="138"/>
      <c r="Q39" s="138"/>
      <c r="R39" s="138"/>
      <c r="S39" s="138"/>
      <c r="T39" s="138"/>
      <c r="U39" s="138"/>
      <c r="V39" s="138"/>
      <c r="W39" s="138"/>
      <c r="X39" s="138"/>
      <c r="Y39" s="138"/>
      <c r="Z39" s="138"/>
    </row>
    <row r="40" spans="1:29" x14ac:dyDescent="0.4">
      <c r="A40" s="101" t="s">
        <v>208</v>
      </c>
      <c r="B40" s="34"/>
      <c r="C40" s="34"/>
      <c r="D40" s="34"/>
      <c r="E40" s="34"/>
      <c r="M40" s="138"/>
      <c r="N40" s="138"/>
      <c r="O40" s="138"/>
      <c r="P40" s="138"/>
      <c r="Q40" s="138"/>
      <c r="R40" s="138"/>
      <c r="S40" s="138"/>
      <c r="T40" s="138"/>
      <c r="U40" s="138"/>
      <c r="V40" s="138"/>
      <c r="W40" s="138"/>
      <c r="X40" s="138"/>
      <c r="Y40" s="138"/>
      <c r="Z40" s="138"/>
    </row>
    <row r="41" spans="1:29" ht="19.5" thickBot="1" x14ac:dyDescent="0.45">
      <c r="A41" s="101" t="s">
        <v>210</v>
      </c>
      <c r="B41" s="34"/>
      <c r="C41" s="34"/>
      <c r="D41" s="34"/>
      <c r="E41" s="34"/>
      <c r="K41" s="33" t="s">
        <v>136</v>
      </c>
      <c r="M41" s="138" t="s">
        <v>137</v>
      </c>
      <c r="N41" s="138"/>
      <c r="O41" s="138"/>
      <c r="P41" s="138"/>
      <c r="Q41" s="138"/>
      <c r="R41" s="138"/>
      <c r="S41" s="138"/>
      <c r="T41" s="138"/>
      <c r="U41" s="138"/>
      <c r="V41" s="138"/>
      <c r="W41" s="138"/>
      <c r="X41" s="138"/>
      <c r="Y41" s="138"/>
      <c r="Z41" s="138"/>
    </row>
    <row r="42" spans="1:29" ht="19.5" thickBot="1" x14ac:dyDescent="0.45">
      <c r="A42" s="35" t="s">
        <v>113</v>
      </c>
      <c r="B42" s="275">
        <f>IF(B17=J17,L42,IF(B17=I17,L42,))</f>
        <v>0</v>
      </c>
      <c r="C42" s="275"/>
      <c r="D42" s="275"/>
      <c r="E42" s="275"/>
      <c r="F42" s="36" t="s">
        <v>138</v>
      </c>
      <c r="G42" s="89"/>
      <c r="H42" s="385" t="s">
        <v>293</v>
      </c>
      <c r="K42" s="36" t="s">
        <v>119</v>
      </c>
      <c r="L42" s="34" t="s">
        <v>65</v>
      </c>
      <c r="M42" s="39" t="s">
        <v>139</v>
      </c>
      <c r="N42" s="138"/>
      <c r="O42" s="138"/>
      <c r="P42" s="138"/>
      <c r="Q42" s="138"/>
      <c r="R42" s="138"/>
      <c r="S42" s="138"/>
      <c r="T42" s="138"/>
      <c r="U42" s="138"/>
      <c r="V42" s="138"/>
      <c r="W42" s="138"/>
      <c r="X42" s="138"/>
      <c r="Y42" s="138"/>
      <c r="Z42" s="138"/>
    </row>
    <row r="43" spans="1:29" ht="19.5" thickBot="1" x14ac:dyDescent="0.45">
      <c r="A43" s="35" t="s">
        <v>114</v>
      </c>
      <c r="B43" s="251"/>
      <c r="C43" s="252"/>
      <c r="D43" s="252"/>
      <c r="E43" s="253"/>
      <c r="F43" s="36" t="s">
        <v>138</v>
      </c>
      <c r="G43" s="89"/>
      <c r="H43" s="386" t="s">
        <v>294</v>
      </c>
      <c r="L43" s="34" t="s">
        <v>64</v>
      </c>
      <c r="M43" s="39" t="s">
        <v>140</v>
      </c>
    </row>
    <row r="44" spans="1:29" ht="19.5" thickBot="1" x14ac:dyDescent="0.45">
      <c r="A44" s="35" t="s">
        <v>116</v>
      </c>
      <c r="B44" s="251"/>
      <c r="C44" s="252"/>
      <c r="D44" s="252"/>
      <c r="E44" s="253"/>
      <c r="F44" s="36" t="s">
        <v>138</v>
      </c>
      <c r="G44" s="89"/>
      <c r="L44" s="34" t="s">
        <v>66</v>
      </c>
      <c r="M44" s="39" t="s">
        <v>141</v>
      </c>
    </row>
    <row r="45" spans="1:29" ht="19.5" thickBot="1" x14ac:dyDescent="0.45">
      <c r="A45" s="35" t="s">
        <v>117</v>
      </c>
      <c r="B45" s="251"/>
      <c r="C45" s="252"/>
      <c r="D45" s="252"/>
      <c r="E45" s="253"/>
      <c r="F45" s="36" t="s">
        <v>138</v>
      </c>
      <c r="G45" s="89"/>
      <c r="L45" s="34" t="s">
        <v>67</v>
      </c>
      <c r="M45" s="39" t="s">
        <v>142</v>
      </c>
    </row>
    <row r="46" spans="1:29" ht="19.5" thickBot="1" x14ac:dyDescent="0.45">
      <c r="A46" s="35" t="s">
        <v>115</v>
      </c>
      <c r="B46" s="251"/>
      <c r="C46" s="252"/>
      <c r="D46" s="252"/>
      <c r="E46" s="253"/>
      <c r="F46" s="36" t="s">
        <v>138</v>
      </c>
      <c r="G46" s="89"/>
      <c r="L46" s="34" t="s">
        <v>68</v>
      </c>
      <c r="M46" s="39" t="s">
        <v>143</v>
      </c>
    </row>
    <row r="47" spans="1:29" x14ac:dyDescent="0.4">
      <c r="A47" s="101"/>
      <c r="L47" s="34" t="s">
        <v>63</v>
      </c>
      <c r="M47" s="39" t="s">
        <v>144</v>
      </c>
    </row>
    <row r="48" spans="1:29" x14ac:dyDescent="0.4">
      <c r="L48" s="34" t="s">
        <v>69</v>
      </c>
      <c r="M48" s="39" t="s">
        <v>145</v>
      </c>
    </row>
    <row r="49" spans="1:13" ht="19.5" thickBot="1" x14ac:dyDescent="0.45">
      <c r="A49" s="34" t="s">
        <v>287</v>
      </c>
      <c r="J49" s="34"/>
      <c r="M49" s="39" t="s">
        <v>146</v>
      </c>
    </row>
    <row r="50" spans="1:13" ht="20.25" thickBot="1" x14ac:dyDescent="0.45">
      <c r="A50" s="238" t="s">
        <v>23</v>
      </c>
      <c r="B50" s="240"/>
      <c r="C50" s="243" t="s">
        <v>59</v>
      </c>
      <c r="D50" s="243"/>
      <c r="E50" s="243"/>
      <c r="F50" s="243" t="s">
        <v>157</v>
      </c>
      <c r="G50" s="243"/>
      <c r="M50" s="39" t="s">
        <v>147</v>
      </c>
    </row>
    <row r="51" spans="1:13" ht="19.5" customHeight="1" thickBot="1" x14ac:dyDescent="0.45">
      <c r="A51" s="238" t="s">
        <v>26</v>
      </c>
      <c r="B51" s="240"/>
      <c r="C51" s="250">
        <v>0</v>
      </c>
      <c r="D51" s="250"/>
      <c r="E51" s="250"/>
      <c r="M51" s="39" t="s">
        <v>148</v>
      </c>
    </row>
    <row r="52" spans="1:13" ht="20.25" thickBot="1" x14ac:dyDescent="0.45">
      <c r="A52" s="205" t="s">
        <v>27</v>
      </c>
      <c r="B52" s="206"/>
      <c r="C52" s="247">
        <v>24000</v>
      </c>
      <c r="D52" s="248"/>
      <c r="E52" s="249"/>
      <c r="F52" s="244" t="s">
        <v>153</v>
      </c>
      <c r="G52" s="244"/>
      <c r="M52" s="39" t="s">
        <v>149</v>
      </c>
    </row>
    <row r="53" spans="1:13" ht="20.25" thickBot="1" x14ac:dyDescent="0.45">
      <c r="A53" s="229"/>
      <c r="B53" s="230"/>
      <c r="C53" s="247">
        <v>0</v>
      </c>
      <c r="D53" s="248"/>
      <c r="E53" s="249"/>
      <c r="F53" s="245"/>
      <c r="G53" s="245"/>
      <c r="H53" s="34" t="s">
        <v>158</v>
      </c>
      <c r="M53" s="39" t="s">
        <v>150</v>
      </c>
    </row>
    <row r="54" spans="1:13" ht="20.25" thickBot="1" x14ac:dyDescent="0.45">
      <c r="A54" s="238" t="s">
        <v>28</v>
      </c>
      <c r="B54" s="240"/>
      <c r="C54" s="247">
        <v>0</v>
      </c>
      <c r="D54" s="248"/>
      <c r="E54" s="249"/>
      <c r="F54" s="245"/>
      <c r="G54" s="245"/>
    </row>
    <row r="55" spans="1:13" ht="20.25" thickBot="1" x14ac:dyDescent="0.45">
      <c r="A55" s="238" t="s">
        <v>29</v>
      </c>
      <c r="B55" s="240"/>
      <c r="C55" s="247">
        <v>0</v>
      </c>
      <c r="D55" s="248"/>
      <c r="E55" s="249"/>
      <c r="F55" s="246"/>
      <c r="G55" s="246"/>
    </row>
    <row r="56" spans="1:13" x14ac:dyDescent="0.4">
      <c r="C56" s="33" t="s">
        <v>159</v>
      </c>
      <c r="D56" s="201">
        <f>SUM(C51:E55)</f>
        <v>24000</v>
      </c>
      <c r="E56" s="201"/>
    </row>
    <row r="58" spans="1:13" ht="19.5" thickBot="1" x14ac:dyDescent="0.45">
      <c r="A58" s="34" t="s">
        <v>288</v>
      </c>
    </row>
    <row r="59" spans="1:13" ht="20.25" thickBot="1" x14ac:dyDescent="0.45">
      <c r="A59" s="238" t="s">
        <v>23</v>
      </c>
      <c r="B59" s="240"/>
      <c r="C59" s="238" t="s">
        <v>24</v>
      </c>
      <c r="D59" s="239"/>
      <c r="E59" s="240"/>
      <c r="F59" s="239" t="s">
        <v>25</v>
      </c>
      <c r="G59" s="240"/>
    </row>
    <row r="60" spans="1:13" ht="19.5" x14ac:dyDescent="0.4">
      <c r="A60" s="205" t="s">
        <v>61</v>
      </c>
      <c r="B60" s="206"/>
      <c r="C60" s="220"/>
      <c r="D60" s="221"/>
      <c r="E60" s="222"/>
      <c r="F60" s="241"/>
      <c r="G60" s="242"/>
      <c r="H60" s="35" t="s">
        <v>165</v>
      </c>
    </row>
    <row r="61" spans="1:13" ht="19.5" customHeight="1" x14ac:dyDescent="0.4">
      <c r="A61" s="207" t="s">
        <v>60</v>
      </c>
      <c r="B61" s="208"/>
      <c r="C61" s="231"/>
      <c r="D61" s="232"/>
      <c r="E61" s="233"/>
      <c r="F61" s="234"/>
      <c r="G61" s="235"/>
      <c r="H61" s="57">
        <f>SUM(C60:E62)</f>
        <v>0</v>
      </c>
    </row>
    <row r="62" spans="1:13" ht="20.25" customHeight="1" thickBot="1" x14ac:dyDescent="0.45">
      <c r="A62" s="209" t="s">
        <v>90</v>
      </c>
      <c r="B62" s="210"/>
      <c r="C62" s="217"/>
      <c r="D62" s="218"/>
      <c r="E62" s="219"/>
      <c r="F62" s="236"/>
      <c r="G62" s="237"/>
    </row>
    <row r="63" spans="1:13" ht="19.5" customHeight="1" x14ac:dyDescent="0.4">
      <c r="A63" s="211"/>
      <c r="B63" s="212"/>
      <c r="C63" s="220">
        <v>7000</v>
      </c>
      <c r="D63" s="221"/>
      <c r="E63" s="222"/>
      <c r="F63" s="90" t="s">
        <v>271</v>
      </c>
      <c r="G63" s="91" t="s">
        <v>273</v>
      </c>
      <c r="H63" s="35" t="s">
        <v>166</v>
      </c>
    </row>
    <row r="64" spans="1:13" ht="19.5" x14ac:dyDescent="0.4">
      <c r="A64" s="213" t="s">
        <v>62</v>
      </c>
      <c r="B64" s="214"/>
      <c r="C64" s="231">
        <v>3000</v>
      </c>
      <c r="D64" s="232"/>
      <c r="E64" s="233"/>
      <c r="F64" s="92" t="s">
        <v>270</v>
      </c>
      <c r="G64" s="93" t="s">
        <v>272</v>
      </c>
      <c r="H64" s="57">
        <f>SUM(C63:E68)</f>
        <v>12000</v>
      </c>
    </row>
    <row r="65" spans="1:9" ht="19.5" customHeight="1" x14ac:dyDescent="0.4">
      <c r="A65" s="213" t="s">
        <v>32</v>
      </c>
      <c r="B65" s="214"/>
      <c r="C65" s="231">
        <v>2000</v>
      </c>
      <c r="D65" s="232"/>
      <c r="E65" s="233"/>
      <c r="F65" s="92" t="s">
        <v>161</v>
      </c>
      <c r="G65" s="93" t="s">
        <v>160</v>
      </c>
    </row>
    <row r="66" spans="1:9" ht="19.5" x14ac:dyDescent="0.4">
      <c r="A66" s="56"/>
      <c r="B66" s="55"/>
      <c r="C66" s="231"/>
      <c r="D66" s="232"/>
      <c r="E66" s="233"/>
      <c r="F66" s="92"/>
      <c r="G66" s="93"/>
    </row>
    <row r="67" spans="1:9" ht="19.5" x14ac:dyDescent="0.4">
      <c r="A67" s="56"/>
      <c r="B67" s="55"/>
      <c r="C67" s="231"/>
      <c r="D67" s="232"/>
      <c r="E67" s="233"/>
      <c r="F67" s="92"/>
      <c r="G67" s="93"/>
    </row>
    <row r="68" spans="1:9" ht="20.25" thickBot="1" x14ac:dyDescent="0.45">
      <c r="A68" s="215"/>
      <c r="B68" s="216"/>
      <c r="C68" s="217"/>
      <c r="D68" s="218"/>
      <c r="E68" s="219"/>
      <c r="F68" s="94"/>
      <c r="G68" s="95"/>
    </row>
    <row r="69" spans="1:9" ht="19.5" customHeight="1" x14ac:dyDescent="0.4">
      <c r="A69" s="205" t="s">
        <v>33</v>
      </c>
      <c r="B69" s="206"/>
      <c r="C69" s="220">
        <v>12000</v>
      </c>
      <c r="D69" s="221"/>
      <c r="E69" s="222"/>
      <c r="F69" s="96" t="s">
        <v>162</v>
      </c>
      <c r="G69" s="91" t="s">
        <v>169</v>
      </c>
      <c r="H69" s="35" t="s">
        <v>168</v>
      </c>
    </row>
    <row r="70" spans="1:9" ht="20.25" thickBot="1" x14ac:dyDescent="0.45">
      <c r="A70" s="229" t="s">
        <v>34</v>
      </c>
      <c r="B70" s="230"/>
      <c r="C70" s="217"/>
      <c r="D70" s="218"/>
      <c r="E70" s="219"/>
      <c r="F70" s="97"/>
      <c r="G70" s="95"/>
      <c r="H70" s="57">
        <f>SUM(C69:E70)</f>
        <v>12000</v>
      </c>
    </row>
    <row r="71" spans="1:9" ht="19.5" x14ac:dyDescent="0.4">
      <c r="A71" s="223" t="s">
        <v>163</v>
      </c>
      <c r="B71" s="224"/>
      <c r="C71" s="220"/>
      <c r="D71" s="221"/>
      <c r="E71" s="222"/>
      <c r="F71" s="92"/>
      <c r="G71" s="91"/>
      <c r="H71" s="35" t="s">
        <v>167</v>
      </c>
    </row>
    <row r="72" spans="1:9" ht="19.5" x14ac:dyDescent="0.4">
      <c r="A72" s="225"/>
      <c r="B72" s="226"/>
      <c r="C72" s="231"/>
      <c r="D72" s="232"/>
      <c r="E72" s="233"/>
      <c r="F72" s="92"/>
      <c r="G72" s="93"/>
      <c r="H72" s="57">
        <f>SUM(C71:E73)</f>
        <v>0</v>
      </c>
    </row>
    <row r="73" spans="1:9" ht="20.25" thickBot="1" x14ac:dyDescent="0.45">
      <c r="A73" s="227"/>
      <c r="B73" s="228"/>
      <c r="C73" s="217"/>
      <c r="D73" s="218"/>
      <c r="E73" s="219"/>
      <c r="F73" s="94"/>
      <c r="G73" s="95"/>
    </row>
    <row r="74" spans="1:9" ht="20.25" thickBot="1" x14ac:dyDescent="0.45">
      <c r="A74" s="256" t="s">
        <v>164</v>
      </c>
      <c r="B74" s="257"/>
      <c r="C74" s="202"/>
      <c r="D74" s="203"/>
      <c r="E74" s="204"/>
      <c r="F74" s="98"/>
      <c r="G74" s="99"/>
      <c r="H74" s="58" t="str">
        <f>A74</f>
        <v>送迎に係る経費</v>
      </c>
      <c r="I74" s="57">
        <f>C74</f>
        <v>0</v>
      </c>
    </row>
    <row r="75" spans="1:9" ht="20.25" thickBot="1" x14ac:dyDescent="0.45">
      <c r="A75" s="254"/>
      <c r="B75" s="255"/>
      <c r="C75" s="202"/>
      <c r="D75" s="203"/>
      <c r="E75" s="204"/>
      <c r="F75" s="98"/>
      <c r="G75" s="99"/>
      <c r="H75" s="58">
        <f>A75</f>
        <v>0</v>
      </c>
      <c r="I75" s="57">
        <f t="shared" ref="I75:I78" si="0">C75</f>
        <v>0</v>
      </c>
    </row>
    <row r="76" spans="1:9" ht="20.25" thickBot="1" x14ac:dyDescent="0.45">
      <c r="A76" s="254"/>
      <c r="B76" s="255"/>
      <c r="C76" s="202"/>
      <c r="D76" s="203"/>
      <c r="E76" s="204"/>
      <c r="F76" s="98"/>
      <c r="G76" s="99"/>
      <c r="H76" s="58">
        <f>A76</f>
        <v>0</v>
      </c>
      <c r="I76" s="57">
        <f t="shared" si="0"/>
        <v>0</v>
      </c>
    </row>
    <row r="77" spans="1:9" ht="20.25" thickBot="1" x14ac:dyDescent="0.45">
      <c r="A77" s="254"/>
      <c r="B77" s="255"/>
      <c r="C77" s="202"/>
      <c r="D77" s="203"/>
      <c r="E77" s="204"/>
      <c r="F77" s="98"/>
      <c r="G77" s="99"/>
      <c r="H77" s="58">
        <f>A77</f>
        <v>0</v>
      </c>
      <c r="I77" s="57">
        <f t="shared" si="0"/>
        <v>0</v>
      </c>
    </row>
    <row r="78" spans="1:9" ht="20.25" thickBot="1" x14ac:dyDescent="0.45">
      <c r="A78" s="254"/>
      <c r="B78" s="255"/>
      <c r="C78" s="202"/>
      <c r="D78" s="203"/>
      <c r="E78" s="204"/>
      <c r="F78" s="98"/>
      <c r="G78" s="99"/>
      <c r="H78" s="58">
        <f>A78</f>
        <v>0</v>
      </c>
      <c r="I78" s="57">
        <f t="shared" si="0"/>
        <v>0</v>
      </c>
    </row>
    <row r="79" spans="1:9" x14ac:dyDescent="0.4">
      <c r="C79" s="33" t="s">
        <v>159</v>
      </c>
      <c r="D79" s="200">
        <f>SUM(C60:E78)</f>
        <v>24000</v>
      </c>
      <c r="E79" s="201"/>
    </row>
  </sheetData>
  <sheetProtection sheet="1" objects="1" scenarios="1"/>
  <mergeCells count="79">
    <mergeCell ref="A5:G5"/>
    <mergeCell ref="A6:G6"/>
    <mergeCell ref="A59:B59"/>
    <mergeCell ref="H11:J11"/>
    <mergeCell ref="I5:K5"/>
    <mergeCell ref="I6:K6"/>
    <mergeCell ref="B35:E35"/>
    <mergeCell ref="B36:E36"/>
    <mergeCell ref="B37:E37"/>
    <mergeCell ref="B8:E8"/>
    <mergeCell ref="B11:E11"/>
    <mergeCell ref="B14:E14"/>
    <mergeCell ref="B33:E33"/>
    <mergeCell ref="B34:E34"/>
    <mergeCell ref="B30:E30"/>
    <mergeCell ref="B17:E17"/>
    <mergeCell ref="B42:E42"/>
    <mergeCell ref="A78:B78"/>
    <mergeCell ref="A77:B77"/>
    <mergeCell ref="A76:B76"/>
    <mergeCell ref="A75:B75"/>
    <mergeCell ref="A74:B74"/>
    <mergeCell ref="B43:E43"/>
    <mergeCell ref="B44:E44"/>
    <mergeCell ref="B45:E45"/>
    <mergeCell ref="B46:E46"/>
    <mergeCell ref="A51:B51"/>
    <mergeCell ref="A52:B53"/>
    <mergeCell ref="C54:E54"/>
    <mergeCell ref="C55:E55"/>
    <mergeCell ref="C50:E50"/>
    <mergeCell ref="C51:E51"/>
    <mergeCell ref="C52:E52"/>
    <mergeCell ref="C53:E53"/>
    <mergeCell ref="A50:B50"/>
    <mergeCell ref="A54:B54"/>
    <mergeCell ref="A55:B55"/>
    <mergeCell ref="F50:G50"/>
    <mergeCell ref="F52:G52"/>
    <mergeCell ref="F53:G53"/>
    <mergeCell ref="F54:G54"/>
    <mergeCell ref="F55:G55"/>
    <mergeCell ref="D56:E56"/>
    <mergeCell ref="C59:E59"/>
    <mergeCell ref="F59:G59"/>
    <mergeCell ref="F60:G60"/>
    <mergeCell ref="C60:E60"/>
    <mergeCell ref="F61:G61"/>
    <mergeCell ref="F62:G62"/>
    <mergeCell ref="C69:E69"/>
    <mergeCell ref="C61:E61"/>
    <mergeCell ref="C62:E62"/>
    <mergeCell ref="C63:E63"/>
    <mergeCell ref="C64:E64"/>
    <mergeCell ref="C65:E65"/>
    <mergeCell ref="C68:E68"/>
    <mergeCell ref="C67:E67"/>
    <mergeCell ref="C66:E66"/>
    <mergeCell ref="C71:E71"/>
    <mergeCell ref="A71:B73"/>
    <mergeCell ref="A70:B70"/>
    <mergeCell ref="C73:E73"/>
    <mergeCell ref="C72:E72"/>
    <mergeCell ref="B20:J20"/>
    <mergeCell ref="D79:E79"/>
    <mergeCell ref="C75:E75"/>
    <mergeCell ref="C76:E76"/>
    <mergeCell ref="C77:E77"/>
    <mergeCell ref="C74:E74"/>
    <mergeCell ref="C78:E78"/>
    <mergeCell ref="A60:B60"/>
    <mergeCell ref="A61:B61"/>
    <mergeCell ref="A62:B62"/>
    <mergeCell ref="A63:B63"/>
    <mergeCell ref="A64:B64"/>
    <mergeCell ref="A65:B65"/>
    <mergeCell ref="A68:B68"/>
    <mergeCell ref="A69:B69"/>
    <mergeCell ref="C70:E70"/>
  </mergeCells>
  <phoneticPr fontId="19"/>
  <conditionalFormatting sqref="H74:I78">
    <cfRule type="cellIs" dxfId="18" priority="1" operator="equal">
      <formula>0</formula>
    </cfRule>
  </conditionalFormatting>
  <dataValidations count="6">
    <dataValidation type="list" allowBlank="1" showInputMessage="1" showErrorMessage="1" sqref="B17:E17">
      <formula1>$G$17:$J$17</formula1>
    </dataValidation>
    <dataValidation type="list" errorStyle="information" allowBlank="1" showErrorMessage="1" error="週2回以上の時は、曜日名を記載してください。例）『月・木』_x000a_上記のとおり記入いただいていれば、次の質問にお進みください。" sqref="B23 D23">
      <formula1>$G$23:$N$23</formula1>
    </dataValidation>
    <dataValidation type="list" errorStyle="information" allowBlank="1" showInputMessage="1" showErrorMessage="1" error="介護予防に効果のある体操の名を書いてください。_x000a_介護予防に効果のある体操名を書いて頂いていれば、そのままお進みください。_x000a_" sqref="B33:E37">
      <formula1>$G$33:$G$37</formula1>
    </dataValidation>
    <dataValidation allowBlank="1" showInputMessage="1" showErrorMessage="1" error="リストから選択してください" sqref="B42:E42"/>
    <dataValidation type="list" allowBlank="1" showInputMessage="1" showErrorMessage="1" error="リストから選択してください" sqref="B43:E46">
      <formula1>$L$42:$L$48</formula1>
    </dataValidation>
    <dataValidation type="list" allowBlank="1" showInputMessage="1" showErrorMessage="1" sqref="G42:G46">
      <formula1>$M$42:$M$53</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59"/>
  <sheetViews>
    <sheetView showGridLines="0" topLeftCell="A13" zoomScaleNormal="100" zoomScaleSheetLayoutView="100" workbookViewId="0"/>
  </sheetViews>
  <sheetFormatPr defaultRowHeight="18.75" x14ac:dyDescent="0.4"/>
  <cols>
    <col min="1" max="1" width="28.625" customWidth="1"/>
    <col min="2" max="2" width="16.625" customWidth="1"/>
    <col min="3" max="3" width="17.625" customWidth="1"/>
    <col min="4" max="4" width="11.875" customWidth="1"/>
    <col min="11" max="11" width="13.125" customWidth="1"/>
  </cols>
  <sheetData>
    <row r="1" spans="1:41" ht="24.75" thickBot="1" x14ac:dyDescent="0.45">
      <c r="D1" s="19" t="s">
        <v>172</v>
      </c>
      <c r="E1" s="79"/>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row>
    <row r="2" spans="1:41" ht="20.25" customHeight="1" x14ac:dyDescent="0.4">
      <c r="A2" s="60"/>
      <c r="B2" s="65"/>
      <c r="C2" s="276" t="s">
        <v>197</v>
      </c>
      <c r="D2" s="277"/>
      <c r="E2" s="33"/>
      <c r="F2" s="44" t="s">
        <v>154</v>
      </c>
      <c r="G2" s="45"/>
      <c r="H2" s="46"/>
      <c r="I2" s="46"/>
      <c r="J2" s="81"/>
      <c r="K2" s="82"/>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1:41" ht="20.25" customHeight="1" x14ac:dyDescent="0.4">
      <c r="A3" s="278" t="s">
        <v>263</v>
      </c>
      <c r="B3" s="279"/>
      <c r="C3" s="66"/>
      <c r="D3" s="67"/>
      <c r="E3" s="33"/>
      <c r="F3" s="48" t="s">
        <v>206</v>
      </c>
      <c r="G3" s="49"/>
      <c r="H3" s="50"/>
      <c r="I3" s="50"/>
      <c r="J3" s="83"/>
      <c r="K3" s="84"/>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row>
    <row r="4" spans="1:41" ht="20.25" customHeight="1" thickBot="1" x14ac:dyDescent="0.45">
      <c r="A4" s="278"/>
      <c r="B4" s="279"/>
      <c r="C4" s="66"/>
      <c r="D4" s="67"/>
      <c r="E4" s="33"/>
      <c r="F4" s="52"/>
      <c r="G4" s="53"/>
      <c r="H4" s="53"/>
      <c r="I4" s="53"/>
      <c r="J4" s="85"/>
      <c r="K4" s="86"/>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41" ht="20.25" customHeight="1" x14ac:dyDescent="0.4">
      <c r="A5" s="70"/>
      <c r="B5" s="127" t="s">
        <v>173</v>
      </c>
      <c r="C5" s="280" t="str">
        <f>"佐世保市"&amp;入力シート!H11</f>
        <v>佐世保市高砂町５－１</v>
      </c>
      <c r="D5" s="281"/>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row>
    <row r="6" spans="1:41" ht="20.25" customHeight="1" x14ac:dyDescent="0.4">
      <c r="A6" s="70"/>
      <c r="B6" s="127" t="s">
        <v>260</v>
      </c>
      <c r="C6" s="280" t="str">
        <f>入力シート!B8</f>
        <v>○○健康クラブ</v>
      </c>
      <c r="D6" s="281"/>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ht="20.25" customHeight="1" x14ac:dyDescent="0.4">
      <c r="A7" s="70"/>
      <c r="B7" s="127" t="s">
        <v>261</v>
      </c>
      <c r="C7" s="77" t="str">
        <f>入力シート!B14</f>
        <v>代表</v>
      </c>
      <c r="D7" s="78"/>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row>
    <row r="8" spans="1:41" ht="20.25" customHeight="1" x14ac:dyDescent="0.4">
      <c r="A8" s="70"/>
      <c r="B8" s="127" t="s">
        <v>262</v>
      </c>
      <c r="C8" s="280" t="str">
        <f>入力シート!B11</f>
        <v>佐世保　太郎</v>
      </c>
      <c r="D8" s="281"/>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ht="20.25" customHeight="1" x14ac:dyDescent="0.4">
      <c r="A9" s="70"/>
      <c r="B9" s="291" t="s">
        <v>174</v>
      </c>
      <c r="C9" s="291"/>
      <c r="D9" s="292"/>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row>
    <row r="10" spans="1:41" ht="20.25" customHeight="1" x14ac:dyDescent="0.4">
      <c r="A10" s="278"/>
      <c r="B10" s="279"/>
      <c r="C10" s="66"/>
      <c r="D10" s="67"/>
      <c r="E10" s="33"/>
      <c r="F10" s="101" t="s">
        <v>204</v>
      </c>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ht="20.25" customHeight="1" x14ac:dyDescent="0.4">
      <c r="A11" s="288" t="s">
        <v>175</v>
      </c>
      <c r="B11" s="289"/>
      <c r="C11" s="289"/>
      <c r="D11" s="290"/>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row>
    <row r="12" spans="1:41" ht="20.25" customHeight="1" x14ac:dyDescent="0.4">
      <c r="A12" s="278"/>
      <c r="B12" s="279"/>
      <c r="C12" s="66"/>
      <c r="D12" s="67"/>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row>
    <row r="13" spans="1:41" x14ac:dyDescent="0.15">
      <c r="A13" s="282" t="s">
        <v>264</v>
      </c>
      <c r="B13" s="283"/>
      <c r="C13" s="283"/>
      <c r="D13" s="284"/>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ht="25.5" customHeight="1" x14ac:dyDescent="0.4">
      <c r="A14" s="285" t="s">
        <v>265</v>
      </c>
      <c r="B14" s="286"/>
      <c r="C14" s="286"/>
      <c r="D14" s="287"/>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ht="31.5" customHeight="1" x14ac:dyDescent="0.4">
      <c r="A15" s="285" t="s">
        <v>266</v>
      </c>
      <c r="B15" s="286"/>
      <c r="C15" s="286"/>
      <c r="D15" s="287"/>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row>
    <row r="16" spans="1:41" ht="31.5" customHeight="1" thickBot="1" x14ac:dyDescent="0.45">
      <c r="A16" s="293"/>
      <c r="B16" s="294"/>
      <c r="C16" s="68"/>
      <c r="D16" s="69"/>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row>
    <row r="17" spans="1:41" ht="51.75" customHeight="1" thickBot="1" x14ac:dyDescent="0.45">
      <c r="A17" s="61" t="s">
        <v>176</v>
      </c>
      <c r="B17" s="295" t="s">
        <v>177</v>
      </c>
      <c r="C17" s="296"/>
      <c r="D17" s="297"/>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row>
    <row r="18" spans="1:41" ht="46.9" customHeight="1" thickBot="1" x14ac:dyDescent="0.45">
      <c r="A18" s="61" t="s">
        <v>178</v>
      </c>
      <c r="B18" s="73"/>
      <c r="C18" s="114">
        <f>入力シート!D56</f>
        <v>24000</v>
      </c>
      <c r="D18" s="74" t="s">
        <v>196</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row>
    <row r="19" spans="1:41" ht="42.6" customHeight="1" thickBot="1" x14ac:dyDescent="0.45">
      <c r="A19" s="61" t="s">
        <v>179</v>
      </c>
      <c r="B19" s="75"/>
      <c r="C19" s="113">
        <f>入力シート!C52</f>
        <v>24000</v>
      </c>
      <c r="D19" s="76" t="s">
        <v>196</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1" ht="27.75" customHeight="1" x14ac:dyDescent="0.4">
      <c r="A20" s="298" t="s">
        <v>199</v>
      </c>
      <c r="B20" s="71" t="s">
        <v>194</v>
      </c>
      <c r="C20" s="307" t="s">
        <v>268</v>
      </c>
      <c r="D20" s="308"/>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row>
    <row r="21" spans="1:41" ht="15" customHeight="1" x14ac:dyDescent="0.4">
      <c r="A21" s="299"/>
      <c r="B21" s="301"/>
      <c r="C21" s="302"/>
      <c r="D21" s="30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row>
    <row r="22" spans="1:41" ht="27.75" customHeight="1" thickBot="1" x14ac:dyDescent="0.45">
      <c r="A22" s="300"/>
      <c r="B22" s="72" t="s">
        <v>195</v>
      </c>
      <c r="C22" s="309" t="s">
        <v>269</v>
      </c>
      <c r="D22" s="310"/>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row>
    <row r="23" spans="1:41" ht="24.75" customHeight="1" x14ac:dyDescent="0.4">
      <c r="A23" s="298" t="s">
        <v>180</v>
      </c>
      <c r="B23" s="301" t="s">
        <v>181</v>
      </c>
      <c r="C23" s="302"/>
      <c r="D23" s="30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row>
    <row r="24" spans="1:41" ht="24.75" customHeight="1" x14ac:dyDescent="0.4">
      <c r="A24" s="299"/>
      <c r="B24" s="301" t="s">
        <v>182</v>
      </c>
      <c r="C24" s="302"/>
      <c r="D24" s="30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row>
    <row r="25" spans="1:41" ht="24.75" customHeight="1" thickBot="1" x14ac:dyDescent="0.45">
      <c r="A25" s="300"/>
      <c r="B25" s="304" t="s">
        <v>198</v>
      </c>
      <c r="C25" s="305"/>
      <c r="D25" s="306"/>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row>
    <row r="26" spans="1:41" ht="55.15" customHeight="1" thickBot="1" x14ac:dyDescent="0.45">
      <c r="A26" s="61" t="s">
        <v>183</v>
      </c>
      <c r="B26" s="313"/>
      <c r="C26" s="314"/>
      <c r="D26" s="315"/>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row>
    <row r="27" spans="1:41" x14ac:dyDescent="0.4">
      <c r="A27" s="62"/>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row>
    <row r="28" spans="1:41" x14ac:dyDescent="0.4">
      <c r="A28" s="316" t="s">
        <v>184</v>
      </c>
      <c r="B28" s="317"/>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row>
    <row r="29" spans="1:41" x14ac:dyDescent="0.4">
      <c r="A29" s="312" t="s">
        <v>185</v>
      </c>
      <c r="B29" s="312"/>
      <c r="C29" s="312"/>
      <c r="D29" s="312"/>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row>
    <row r="30" spans="1:41" x14ac:dyDescent="0.4">
      <c r="A30" s="6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row>
    <row r="31" spans="1:41" ht="56.25" customHeight="1" x14ac:dyDescent="0.4">
      <c r="A31" s="311" t="s">
        <v>186</v>
      </c>
      <c r="B31" s="311"/>
      <c r="C31" s="311"/>
      <c r="D31" s="311"/>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row>
    <row r="32" spans="1:41" ht="56.25" customHeight="1" x14ac:dyDescent="0.4">
      <c r="A32" s="311" t="s">
        <v>187</v>
      </c>
      <c r="B32" s="311"/>
      <c r="C32" s="311"/>
      <c r="D32" s="311"/>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row>
    <row r="33" spans="1:41" ht="56.25" customHeight="1" x14ac:dyDescent="0.4">
      <c r="A33" s="311" t="s">
        <v>188</v>
      </c>
      <c r="B33" s="311"/>
      <c r="C33" s="311"/>
      <c r="D33" s="311"/>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row>
    <row r="34" spans="1:41" ht="56.25" customHeight="1" x14ac:dyDescent="0.4">
      <c r="A34" s="311" t="s">
        <v>189</v>
      </c>
      <c r="B34" s="311"/>
      <c r="C34" s="311"/>
      <c r="D34" s="311"/>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row>
    <row r="35" spans="1:41" ht="56.25" customHeight="1" x14ac:dyDescent="0.4">
      <c r="A35" s="311" t="s">
        <v>190</v>
      </c>
      <c r="B35" s="311"/>
      <c r="C35" s="311"/>
      <c r="D35" s="311"/>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row>
    <row r="36" spans="1:41" ht="56.25" customHeight="1" x14ac:dyDescent="0.4">
      <c r="A36" s="311" t="s">
        <v>191</v>
      </c>
      <c r="B36" s="311"/>
      <c r="C36" s="311"/>
      <c r="D36" s="311"/>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row>
    <row r="37" spans="1:41" ht="56.25" customHeight="1" x14ac:dyDescent="0.4">
      <c r="A37" s="311" t="s">
        <v>192</v>
      </c>
      <c r="B37" s="311"/>
      <c r="C37" s="311"/>
      <c r="D37" s="311"/>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row>
    <row r="38" spans="1:41" ht="56.25" customHeight="1" x14ac:dyDescent="0.4">
      <c r="A38" s="311" t="s">
        <v>193</v>
      </c>
      <c r="B38" s="311"/>
      <c r="C38" s="311"/>
      <c r="D38" s="311"/>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row>
    <row r="39" spans="1:41" x14ac:dyDescent="0.4">
      <c r="A39" s="115"/>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row>
    <row r="40" spans="1:41" x14ac:dyDescent="0.4">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row>
    <row r="41" spans="1:41" x14ac:dyDescent="0.4">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row>
    <row r="42" spans="1:41" x14ac:dyDescent="0.4">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row>
    <row r="43" spans="1:41" x14ac:dyDescent="0.4">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row>
    <row r="44" spans="1:41" x14ac:dyDescent="0.4">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row>
    <row r="45" spans="1:41" x14ac:dyDescent="0.4">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row>
    <row r="46" spans="1:41" x14ac:dyDescent="0.4">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row>
    <row r="47" spans="1:41" x14ac:dyDescent="0.4">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1:41" x14ac:dyDescent="0.4">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1:41" x14ac:dyDescent="0.4">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row>
    <row r="50" spans="1:41" x14ac:dyDescent="0.4">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row>
    <row r="51" spans="1:41" x14ac:dyDescent="0.4">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row>
    <row r="52" spans="1:41" x14ac:dyDescent="0.4">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row>
    <row r="53" spans="1:41" x14ac:dyDescent="0.4">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row>
    <row r="54" spans="1:41" x14ac:dyDescent="0.4">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row>
    <row r="55" spans="1:41" x14ac:dyDescent="0.4">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row>
    <row r="56" spans="1:41" x14ac:dyDescent="0.4">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row>
    <row r="57" spans="1:41" x14ac:dyDescent="0.4">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row>
    <row r="58" spans="1:41" x14ac:dyDescent="0.4">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row>
    <row r="59" spans="1:41" x14ac:dyDescent="0.4">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row>
    <row r="60" spans="1:41" x14ac:dyDescent="0.4">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row>
    <row r="61" spans="1:41" x14ac:dyDescent="0.4">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row>
    <row r="62" spans="1:41" x14ac:dyDescent="0.4">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row>
    <row r="63" spans="1:41" x14ac:dyDescent="0.4">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row>
    <row r="64" spans="1:41" x14ac:dyDescent="0.4">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row>
    <row r="65" spans="1:41" x14ac:dyDescent="0.4">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row>
    <row r="66" spans="1:41" x14ac:dyDescent="0.4">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row>
    <row r="67" spans="1:41" x14ac:dyDescent="0.4">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row>
    <row r="68" spans="1:41" x14ac:dyDescent="0.4">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row>
    <row r="69" spans="1:41" x14ac:dyDescent="0.4">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row>
    <row r="70" spans="1:41" x14ac:dyDescent="0.4">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row>
    <row r="71" spans="1:41" x14ac:dyDescent="0.4">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row>
    <row r="72" spans="1:41" x14ac:dyDescent="0.4">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row>
    <row r="73" spans="1:41" x14ac:dyDescent="0.4">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row>
    <row r="74" spans="1:41" x14ac:dyDescent="0.4">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row>
    <row r="75" spans="1:41" x14ac:dyDescent="0.4">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row>
    <row r="76" spans="1:41" x14ac:dyDescent="0.4">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row>
    <row r="77" spans="1:41" x14ac:dyDescent="0.4">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row>
    <row r="78" spans="1:41" x14ac:dyDescent="0.4">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row>
    <row r="79" spans="1:41" x14ac:dyDescent="0.4">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row>
    <row r="80" spans="1:41" x14ac:dyDescent="0.4">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row>
    <row r="81" spans="1:41" x14ac:dyDescent="0.4">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row>
    <row r="82" spans="1:41" x14ac:dyDescent="0.4">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row>
    <row r="83" spans="1:41" x14ac:dyDescent="0.4">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row>
    <row r="84" spans="1:41" x14ac:dyDescent="0.4">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row>
    <row r="85" spans="1:41" x14ac:dyDescent="0.4">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row>
    <row r="86" spans="1:41" x14ac:dyDescent="0.4">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row>
    <row r="87" spans="1:41" x14ac:dyDescent="0.4">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row>
    <row r="88" spans="1:41" x14ac:dyDescent="0.4">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row>
    <row r="89" spans="1:41" x14ac:dyDescent="0.4">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row>
    <row r="90" spans="1:41" x14ac:dyDescent="0.4">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row>
    <row r="91" spans="1:41" x14ac:dyDescent="0.4">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row>
    <row r="92" spans="1:41" x14ac:dyDescent="0.4">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row>
    <row r="93" spans="1:41" x14ac:dyDescent="0.4">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row>
    <row r="94" spans="1:41" x14ac:dyDescent="0.4">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row>
    <row r="95" spans="1:41" x14ac:dyDescent="0.4">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row>
    <row r="96" spans="1:41" x14ac:dyDescent="0.4">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row>
    <row r="97" spans="1:41" x14ac:dyDescent="0.4">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row>
    <row r="98" spans="1:41" x14ac:dyDescent="0.4">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row>
    <row r="99" spans="1:41" x14ac:dyDescent="0.4">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row>
    <row r="100" spans="1:41" x14ac:dyDescent="0.4">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row>
    <row r="101" spans="1:41" x14ac:dyDescent="0.4">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row>
    <row r="102" spans="1:41" x14ac:dyDescent="0.4">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row>
    <row r="103" spans="1:41" x14ac:dyDescent="0.4">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row>
    <row r="104" spans="1:41" x14ac:dyDescent="0.4">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row>
    <row r="105" spans="1:41" x14ac:dyDescent="0.4">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row>
    <row r="106" spans="1:41" x14ac:dyDescent="0.4">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row>
    <row r="107" spans="1:41" x14ac:dyDescent="0.4">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row>
    <row r="108" spans="1:41" x14ac:dyDescent="0.4">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row>
    <row r="109" spans="1:41" x14ac:dyDescent="0.4">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row>
    <row r="110" spans="1:41" x14ac:dyDescent="0.4">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row>
    <row r="111" spans="1:41" x14ac:dyDescent="0.4">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row>
    <row r="112" spans="1:41" x14ac:dyDescent="0.4">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row>
    <row r="113" spans="1:41" x14ac:dyDescent="0.4">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row>
    <row r="114" spans="1:41" x14ac:dyDescent="0.4">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row>
    <row r="115" spans="1:41" x14ac:dyDescent="0.4">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row>
    <row r="116" spans="1:41" x14ac:dyDescent="0.4">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row>
    <row r="117" spans="1:41" x14ac:dyDescent="0.4">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row>
    <row r="118" spans="1:41" x14ac:dyDescent="0.4">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row>
    <row r="119" spans="1:41" x14ac:dyDescent="0.4">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row>
    <row r="120" spans="1:41" x14ac:dyDescent="0.4">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row>
    <row r="121" spans="1:41" x14ac:dyDescent="0.4">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row>
    <row r="122" spans="1:41" x14ac:dyDescent="0.4">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row>
    <row r="123" spans="1:41" x14ac:dyDescent="0.4">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row>
    <row r="124" spans="1:41" x14ac:dyDescent="0.4">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row>
    <row r="125" spans="1:41" x14ac:dyDescent="0.4">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row>
    <row r="126" spans="1:41" x14ac:dyDescent="0.4">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row>
    <row r="127" spans="1:41" x14ac:dyDescent="0.4">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row>
    <row r="128" spans="1:41" x14ac:dyDescent="0.4">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row>
    <row r="129" spans="1:41" x14ac:dyDescent="0.4">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row>
    <row r="130" spans="1:41" x14ac:dyDescent="0.4">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row>
    <row r="131" spans="1:41" x14ac:dyDescent="0.4">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row>
    <row r="132" spans="1:41" x14ac:dyDescent="0.4">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row>
    <row r="133" spans="1:41" x14ac:dyDescent="0.4">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row>
    <row r="134" spans="1:41" x14ac:dyDescent="0.4">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row>
    <row r="135" spans="1:41" x14ac:dyDescent="0.4">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row>
    <row r="136" spans="1:41" x14ac:dyDescent="0.4">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row>
    <row r="137" spans="1:41" x14ac:dyDescent="0.4">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row>
    <row r="138" spans="1:41" x14ac:dyDescent="0.4">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row>
    <row r="139" spans="1:41" x14ac:dyDescent="0.4">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row>
    <row r="140" spans="1:41" x14ac:dyDescent="0.4">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row>
    <row r="141" spans="1:41" x14ac:dyDescent="0.4">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row>
    <row r="142" spans="1:41" x14ac:dyDescent="0.4">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row>
    <row r="143" spans="1:41" x14ac:dyDescent="0.4">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row>
    <row r="144" spans="1:41" x14ac:dyDescent="0.4">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row>
    <row r="145" spans="1:41" x14ac:dyDescent="0.4">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row>
    <row r="146" spans="1:41" x14ac:dyDescent="0.4">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row>
    <row r="147" spans="1:41" x14ac:dyDescent="0.4">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row>
    <row r="148" spans="1:41" x14ac:dyDescent="0.4">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row>
    <row r="149" spans="1:41" x14ac:dyDescent="0.4">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row>
    <row r="150" spans="1:41" x14ac:dyDescent="0.4">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row>
    <row r="151" spans="1:41" x14ac:dyDescent="0.4">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row>
    <row r="152" spans="1:41" x14ac:dyDescent="0.4">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row>
    <row r="153" spans="1:41" x14ac:dyDescent="0.4">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row>
    <row r="154" spans="1:41" x14ac:dyDescent="0.4">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row>
    <row r="155" spans="1:41" x14ac:dyDescent="0.4">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row>
    <row r="156" spans="1:41" x14ac:dyDescent="0.4">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row>
    <row r="157" spans="1:41" x14ac:dyDescent="0.4">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row>
    <row r="158" spans="1:41" x14ac:dyDescent="0.4">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row>
    <row r="159" spans="1:41" x14ac:dyDescent="0.4">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row>
    <row r="160" spans="1:41" x14ac:dyDescent="0.4">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row>
    <row r="161" spans="1:41" x14ac:dyDescent="0.4">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row>
    <row r="162" spans="1:41" x14ac:dyDescent="0.4">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row>
    <row r="163" spans="1:41" x14ac:dyDescent="0.4">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row>
    <row r="164" spans="1:41" x14ac:dyDescent="0.4">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row>
    <row r="165" spans="1:41" x14ac:dyDescent="0.4">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row>
    <row r="166" spans="1:41" x14ac:dyDescent="0.4">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row>
    <row r="167" spans="1:41" x14ac:dyDescent="0.4">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row>
    <row r="168" spans="1:41" x14ac:dyDescent="0.4">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row>
    <row r="169" spans="1:41" x14ac:dyDescent="0.4">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row>
    <row r="170" spans="1:41" x14ac:dyDescent="0.4">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row>
    <row r="171" spans="1:41" x14ac:dyDescent="0.4">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row>
    <row r="172" spans="1:41" x14ac:dyDescent="0.4">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row>
    <row r="173" spans="1:41" x14ac:dyDescent="0.4">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row>
    <row r="174" spans="1:41" x14ac:dyDescent="0.4">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row>
    <row r="175" spans="1:41" x14ac:dyDescent="0.4">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row>
    <row r="176" spans="1:41" x14ac:dyDescent="0.4">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row>
    <row r="177" spans="1:41" x14ac:dyDescent="0.4">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row>
    <row r="178" spans="1:41" x14ac:dyDescent="0.4">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row>
    <row r="179" spans="1:41" x14ac:dyDescent="0.4">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row>
    <row r="180" spans="1:41" x14ac:dyDescent="0.4">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row>
    <row r="181" spans="1:41" x14ac:dyDescent="0.4">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row>
    <row r="182" spans="1:41" x14ac:dyDescent="0.4">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row>
    <row r="183" spans="1:41" x14ac:dyDescent="0.4">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row>
    <row r="184" spans="1:41" x14ac:dyDescent="0.4">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row>
    <row r="185" spans="1:41" x14ac:dyDescent="0.4">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row>
    <row r="186" spans="1:41" x14ac:dyDescent="0.4">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row>
    <row r="187" spans="1:41" x14ac:dyDescent="0.4">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row>
    <row r="188" spans="1:41" x14ac:dyDescent="0.4">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row>
    <row r="189" spans="1:41" x14ac:dyDescent="0.4">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row>
    <row r="190" spans="1:41" x14ac:dyDescent="0.4">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row>
    <row r="191" spans="1:41" x14ac:dyDescent="0.4">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row>
    <row r="192" spans="1:41" x14ac:dyDescent="0.4">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row>
    <row r="193" spans="1:41" x14ac:dyDescent="0.4">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row>
    <row r="194" spans="1:41" x14ac:dyDescent="0.4">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row>
    <row r="195" spans="1:41" x14ac:dyDescent="0.4">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row>
    <row r="196" spans="1:41" x14ac:dyDescent="0.4">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row>
    <row r="197" spans="1:41" x14ac:dyDescent="0.4">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row>
    <row r="198" spans="1:41" x14ac:dyDescent="0.4">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row>
    <row r="199" spans="1:41" x14ac:dyDescent="0.4">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row>
    <row r="200" spans="1:41" x14ac:dyDescent="0.4">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row>
    <row r="201" spans="1:41" x14ac:dyDescent="0.4">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row>
    <row r="202" spans="1:41" x14ac:dyDescent="0.4">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row>
    <row r="203" spans="1:41" x14ac:dyDescent="0.4">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row>
    <row r="204" spans="1:41" x14ac:dyDescent="0.4">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row>
    <row r="205" spans="1:41" x14ac:dyDescent="0.4">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row>
    <row r="206" spans="1:41" x14ac:dyDescent="0.4">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row>
    <row r="207" spans="1:41" x14ac:dyDescent="0.4">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row>
    <row r="208" spans="1:41" x14ac:dyDescent="0.4">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row>
    <row r="209" spans="1:41" x14ac:dyDescent="0.4">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row>
    <row r="210" spans="1:41" x14ac:dyDescent="0.4">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row>
    <row r="211" spans="1:41" x14ac:dyDescent="0.4">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row>
    <row r="212" spans="1:41" x14ac:dyDescent="0.4">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row>
    <row r="213" spans="1:41" x14ac:dyDescent="0.4">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row>
    <row r="214" spans="1:41" x14ac:dyDescent="0.4">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row>
    <row r="215" spans="1:41" x14ac:dyDescent="0.4">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row>
    <row r="216" spans="1:41" x14ac:dyDescent="0.4">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row>
    <row r="217" spans="1:41" x14ac:dyDescent="0.4">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row>
    <row r="218" spans="1:41" x14ac:dyDescent="0.4">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row>
    <row r="219" spans="1:41" x14ac:dyDescent="0.4">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row>
    <row r="220" spans="1:41" x14ac:dyDescent="0.4">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row>
    <row r="221" spans="1:41" x14ac:dyDescent="0.4">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row>
    <row r="222" spans="1:41" x14ac:dyDescent="0.4">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row>
    <row r="223" spans="1:41" x14ac:dyDescent="0.4">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row>
    <row r="224" spans="1:41" x14ac:dyDescent="0.4">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row>
    <row r="225" spans="5:41" x14ac:dyDescent="0.4">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row>
    <row r="226" spans="5:41" x14ac:dyDescent="0.4">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row>
    <row r="227" spans="5:41" x14ac:dyDescent="0.4">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row>
    <row r="228" spans="5:41" x14ac:dyDescent="0.4">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row>
    <row r="229" spans="5:41" x14ac:dyDescent="0.4">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row>
    <row r="230" spans="5:41" x14ac:dyDescent="0.4">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row>
    <row r="231" spans="5:41" x14ac:dyDescent="0.4">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row>
    <row r="232" spans="5:41" x14ac:dyDescent="0.4">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row>
    <row r="233" spans="5:41" x14ac:dyDescent="0.4">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row>
    <row r="234" spans="5:41" x14ac:dyDescent="0.4">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row>
    <row r="235" spans="5:41" x14ac:dyDescent="0.4">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row>
    <row r="236" spans="5:41" x14ac:dyDescent="0.4">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row>
    <row r="237" spans="5:41" x14ac:dyDescent="0.4">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row>
    <row r="238" spans="5:41" x14ac:dyDescent="0.4">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row>
    <row r="239" spans="5:41" x14ac:dyDescent="0.4">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row>
    <row r="240" spans="5:41" x14ac:dyDescent="0.4">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row>
    <row r="241" spans="5:41" x14ac:dyDescent="0.4">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row>
    <row r="242" spans="5:41" x14ac:dyDescent="0.4">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row>
    <row r="243" spans="5:41" x14ac:dyDescent="0.4">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row>
    <row r="244" spans="5:41" x14ac:dyDescent="0.4">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row>
    <row r="245" spans="5:41" x14ac:dyDescent="0.4">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row>
    <row r="246" spans="5:41" x14ac:dyDescent="0.4">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row>
    <row r="247" spans="5:41" x14ac:dyDescent="0.4">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row>
    <row r="248" spans="5:41" x14ac:dyDescent="0.4">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row>
    <row r="249" spans="5:41" x14ac:dyDescent="0.4">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row>
    <row r="250" spans="5:41" x14ac:dyDescent="0.4">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row>
    <row r="251" spans="5:41" x14ac:dyDescent="0.4">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row>
    <row r="252" spans="5:41" x14ac:dyDescent="0.4">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row>
    <row r="253" spans="5:41" x14ac:dyDescent="0.4">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row>
    <row r="254" spans="5:41" x14ac:dyDescent="0.4">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row>
    <row r="255" spans="5:41" x14ac:dyDescent="0.4">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row>
    <row r="256" spans="5:41" x14ac:dyDescent="0.4">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row>
    <row r="257" spans="5:41" x14ac:dyDescent="0.4">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row>
    <row r="258" spans="5:41" x14ac:dyDescent="0.4">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row>
    <row r="259" spans="5:41" x14ac:dyDescent="0.4">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row>
    <row r="260" spans="5:41" x14ac:dyDescent="0.4">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row>
    <row r="261" spans="5:41" x14ac:dyDescent="0.4">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row>
    <row r="262" spans="5:41" x14ac:dyDescent="0.4">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row>
    <row r="263" spans="5:41" x14ac:dyDescent="0.4">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row>
    <row r="264" spans="5:41" x14ac:dyDescent="0.4">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row>
    <row r="265" spans="5:41" x14ac:dyDescent="0.4">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row>
    <row r="266" spans="5:41" x14ac:dyDescent="0.4">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row>
    <row r="267" spans="5:41" x14ac:dyDescent="0.4">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row>
    <row r="268" spans="5:41" x14ac:dyDescent="0.4">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row>
    <row r="269" spans="5:41" x14ac:dyDescent="0.4">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row>
    <row r="270" spans="5:41" x14ac:dyDescent="0.4">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row>
    <row r="271" spans="5:41" x14ac:dyDescent="0.4">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row>
    <row r="272" spans="5:41" x14ac:dyDescent="0.4">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row>
    <row r="273" spans="5:41" x14ac:dyDescent="0.4">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row>
    <row r="274" spans="5:41" x14ac:dyDescent="0.4">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row>
    <row r="275" spans="5:41" x14ac:dyDescent="0.4">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row>
    <row r="276" spans="5:41" x14ac:dyDescent="0.4">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row>
    <row r="277" spans="5:41" x14ac:dyDescent="0.4">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row>
    <row r="278" spans="5:41" x14ac:dyDescent="0.4">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row>
    <row r="279" spans="5:41" x14ac:dyDescent="0.4">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row>
    <row r="280" spans="5:41" x14ac:dyDescent="0.4">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row>
    <row r="281" spans="5:41" x14ac:dyDescent="0.4">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row>
    <row r="282" spans="5:41" x14ac:dyDescent="0.4">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row>
    <row r="283" spans="5:41" x14ac:dyDescent="0.4">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row>
    <row r="284" spans="5:41" x14ac:dyDescent="0.4">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row>
    <row r="285" spans="5:41" x14ac:dyDescent="0.4">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row>
    <row r="286" spans="5:41" x14ac:dyDescent="0.4">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row>
    <row r="287" spans="5:41" x14ac:dyDescent="0.4">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row>
    <row r="288" spans="5:41" x14ac:dyDescent="0.4">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row>
    <row r="289" spans="5:41" x14ac:dyDescent="0.4">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row>
    <row r="290" spans="5:41" x14ac:dyDescent="0.4">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row>
    <row r="291" spans="5:41" x14ac:dyDescent="0.4">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row>
    <row r="292" spans="5:41" x14ac:dyDescent="0.4">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row>
    <row r="293" spans="5:41" x14ac:dyDescent="0.4">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row>
    <row r="294" spans="5:41" x14ac:dyDescent="0.4">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row>
    <row r="295" spans="5:41" x14ac:dyDescent="0.4">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row>
    <row r="296" spans="5:41" x14ac:dyDescent="0.4">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row>
    <row r="297" spans="5:41" x14ac:dyDescent="0.4">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row>
    <row r="298" spans="5:41" x14ac:dyDescent="0.4">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row>
    <row r="299" spans="5:41" x14ac:dyDescent="0.4">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row>
    <row r="300" spans="5:41" x14ac:dyDescent="0.4">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row>
    <row r="301" spans="5:41" x14ac:dyDescent="0.4">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row>
    <row r="302" spans="5:41" x14ac:dyDescent="0.4">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row>
    <row r="303" spans="5:41" x14ac:dyDescent="0.4">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row>
    <row r="304" spans="5:41" x14ac:dyDescent="0.4">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row>
    <row r="305" spans="5:41" x14ac:dyDescent="0.4">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row>
    <row r="306" spans="5:41" x14ac:dyDescent="0.4">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row>
    <row r="307" spans="5:41" x14ac:dyDescent="0.4">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row>
    <row r="308" spans="5:41" x14ac:dyDescent="0.4">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row>
    <row r="309" spans="5:41" x14ac:dyDescent="0.4">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row>
    <row r="310" spans="5:41" x14ac:dyDescent="0.4">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row>
    <row r="311" spans="5:41" x14ac:dyDescent="0.4">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row>
    <row r="312" spans="5:41" x14ac:dyDescent="0.4">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row>
    <row r="313" spans="5:41" x14ac:dyDescent="0.4">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row>
    <row r="314" spans="5:41" x14ac:dyDescent="0.4">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row>
    <row r="315" spans="5:41" x14ac:dyDescent="0.4">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row>
    <row r="316" spans="5:41" x14ac:dyDescent="0.4">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row>
    <row r="317" spans="5:41" x14ac:dyDescent="0.4">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row>
    <row r="318" spans="5:41" x14ac:dyDescent="0.4">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row>
    <row r="319" spans="5:41" x14ac:dyDescent="0.4">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row>
    <row r="320" spans="5:41" x14ac:dyDescent="0.4">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row>
    <row r="321" spans="5:41" x14ac:dyDescent="0.4">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row>
    <row r="322" spans="5:41" x14ac:dyDescent="0.4">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row>
    <row r="323" spans="5:41" x14ac:dyDescent="0.4">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row>
    <row r="324" spans="5:41" x14ac:dyDescent="0.4">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row>
    <row r="325" spans="5:41" x14ac:dyDescent="0.4">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row>
    <row r="326" spans="5:41" x14ac:dyDescent="0.4">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row>
    <row r="327" spans="5:41" x14ac:dyDescent="0.4">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row>
    <row r="328" spans="5:41" x14ac:dyDescent="0.4">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row>
    <row r="329" spans="5:41" x14ac:dyDescent="0.4">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row>
    <row r="330" spans="5:41" x14ac:dyDescent="0.4">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row>
    <row r="331" spans="5:41" x14ac:dyDescent="0.4">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row>
    <row r="332" spans="5:41" x14ac:dyDescent="0.4">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row>
    <row r="333" spans="5:41" x14ac:dyDescent="0.4">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row>
    <row r="334" spans="5:41" x14ac:dyDescent="0.4">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row>
    <row r="335" spans="5:41" x14ac:dyDescent="0.4">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row>
    <row r="336" spans="5:41" x14ac:dyDescent="0.4">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row>
    <row r="337" spans="5:41" x14ac:dyDescent="0.4">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row>
    <row r="338" spans="5:41" x14ac:dyDescent="0.4">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row>
    <row r="339" spans="5:41" x14ac:dyDescent="0.4">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row>
    <row r="340" spans="5:41" x14ac:dyDescent="0.4">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row>
    <row r="341" spans="5:41" x14ac:dyDescent="0.4">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row>
    <row r="342" spans="5:41" x14ac:dyDescent="0.4">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row>
    <row r="343" spans="5:41" x14ac:dyDescent="0.4">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row>
    <row r="344" spans="5:41" x14ac:dyDescent="0.4">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row>
    <row r="345" spans="5:41" x14ac:dyDescent="0.4">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row>
    <row r="346" spans="5:41" x14ac:dyDescent="0.4">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row>
    <row r="347" spans="5:41" x14ac:dyDescent="0.4">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row>
    <row r="348" spans="5:41" x14ac:dyDescent="0.4">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row>
    <row r="349" spans="5:41" x14ac:dyDescent="0.4">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row>
    <row r="350" spans="5:41" x14ac:dyDescent="0.4">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row>
    <row r="351" spans="5:41" x14ac:dyDescent="0.4">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row>
    <row r="352" spans="5:41" x14ac:dyDescent="0.4">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row>
    <row r="353" spans="5:41" x14ac:dyDescent="0.4">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row>
    <row r="354" spans="5:41" x14ac:dyDescent="0.4">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row>
    <row r="355" spans="5:41" x14ac:dyDescent="0.4">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row>
    <row r="356" spans="5:41" x14ac:dyDescent="0.4">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row>
    <row r="357" spans="5:41" x14ac:dyDescent="0.4">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row>
    <row r="358" spans="5:41" x14ac:dyDescent="0.4">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row>
    <row r="359" spans="5:41" x14ac:dyDescent="0.4">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row>
    <row r="360" spans="5:41" x14ac:dyDescent="0.4">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row>
    <row r="361" spans="5:41" x14ac:dyDescent="0.4">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row>
    <row r="362" spans="5:41" x14ac:dyDescent="0.4">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row>
    <row r="363" spans="5:41" x14ac:dyDescent="0.4">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row>
    <row r="364" spans="5:41" x14ac:dyDescent="0.4">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row>
    <row r="365" spans="5:41" x14ac:dyDescent="0.4">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row>
    <row r="366" spans="5:41" x14ac:dyDescent="0.4">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row>
    <row r="367" spans="5:41" x14ac:dyDescent="0.4">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row>
    <row r="368" spans="5:41" x14ac:dyDescent="0.4">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row>
    <row r="369" spans="5:41" x14ac:dyDescent="0.4">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row>
    <row r="370" spans="5:41" x14ac:dyDescent="0.4">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row>
    <row r="371" spans="5:41" x14ac:dyDescent="0.4">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row>
    <row r="372" spans="5:41" x14ac:dyDescent="0.4">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row>
    <row r="373" spans="5:41" x14ac:dyDescent="0.4">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row>
    <row r="374" spans="5:41" x14ac:dyDescent="0.4">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row>
    <row r="375" spans="5:41" x14ac:dyDescent="0.4">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row>
    <row r="376" spans="5:41" x14ac:dyDescent="0.4">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row>
    <row r="377" spans="5:41" x14ac:dyDescent="0.4">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row>
    <row r="378" spans="5:41" x14ac:dyDescent="0.4">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row>
    <row r="379" spans="5:41" x14ac:dyDescent="0.4">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row>
    <row r="380" spans="5:41" x14ac:dyDescent="0.4">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row>
    <row r="381" spans="5:41" x14ac:dyDescent="0.4">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row>
    <row r="382" spans="5:41" x14ac:dyDescent="0.4">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row>
    <row r="383" spans="5:41" x14ac:dyDescent="0.4">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row>
    <row r="384" spans="5:41" x14ac:dyDescent="0.4">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row>
    <row r="385" spans="5:41" x14ac:dyDescent="0.4">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row>
    <row r="386" spans="5:41" x14ac:dyDescent="0.4">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row>
    <row r="387" spans="5:41" x14ac:dyDescent="0.4">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row>
    <row r="388" spans="5:41" x14ac:dyDescent="0.4">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row>
    <row r="389" spans="5:41" x14ac:dyDescent="0.4">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row>
    <row r="390" spans="5:41" x14ac:dyDescent="0.4">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row>
    <row r="391" spans="5:41" x14ac:dyDescent="0.4">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row>
    <row r="392" spans="5:41" x14ac:dyDescent="0.4">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row>
    <row r="393" spans="5:41" x14ac:dyDescent="0.4">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row>
    <row r="394" spans="5:41" x14ac:dyDescent="0.4">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row>
    <row r="395" spans="5:41" x14ac:dyDescent="0.4">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row>
    <row r="396" spans="5:41" x14ac:dyDescent="0.4">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row>
    <row r="397" spans="5:41" x14ac:dyDescent="0.4">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row>
    <row r="398" spans="5:41" x14ac:dyDescent="0.4">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row>
    <row r="399" spans="5:41" x14ac:dyDescent="0.4">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row>
    <row r="400" spans="5:41" x14ac:dyDescent="0.4">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row>
    <row r="401" spans="5:41" x14ac:dyDescent="0.4">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row>
    <row r="402" spans="5:41" x14ac:dyDescent="0.4">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row>
    <row r="403" spans="5:41" x14ac:dyDescent="0.4">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row>
    <row r="404" spans="5:41" x14ac:dyDescent="0.4">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row>
    <row r="405" spans="5:41" x14ac:dyDescent="0.4">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row>
    <row r="406" spans="5:41" x14ac:dyDescent="0.4">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row>
    <row r="407" spans="5:41" x14ac:dyDescent="0.4">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row>
    <row r="408" spans="5:41" x14ac:dyDescent="0.4">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row>
    <row r="409" spans="5:41" x14ac:dyDescent="0.4">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row>
    <row r="410" spans="5:41" x14ac:dyDescent="0.4">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row>
    <row r="411" spans="5:41" x14ac:dyDescent="0.4">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row>
    <row r="412" spans="5:41" x14ac:dyDescent="0.4">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row>
    <row r="413" spans="5:41" x14ac:dyDescent="0.4">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row>
    <row r="414" spans="5:41" x14ac:dyDescent="0.4">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row>
    <row r="415" spans="5:41" x14ac:dyDescent="0.4">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row>
    <row r="416" spans="5:41" x14ac:dyDescent="0.4">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row>
    <row r="417" spans="5:41" x14ac:dyDescent="0.4">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row>
    <row r="418" spans="5:41" x14ac:dyDescent="0.4">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row>
    <row r="419" spans="5:41" x14ac:dyDescent="0.4">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row>
    <row r="420" spans="5:41" x14ac:dyDescent="0.4">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row>
    <row r="421" spans="5:41" x14ac:dyDescent="0.4">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row>
    <row r="422" spans="5:41" x14ac:dyDescent="0.4">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row>
    <row r="423" spans="5:41" x14ac:dyDescent="0.4">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row>
    <row r="424" spans="5:41" x14ac:dyDescent="0.4">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row>
    <row r="425" spans="5:41" x14ac:dyDescent="0.4">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row>
    <row r="426" spans="5:41" x14ac:dyDescent="0.4">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row>
    <row r="427" spans="5:41" x14ac:dyDescent="0.4">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row>
    <row r="428" spans="5:41" x14ac:dyDescent="0.4">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row>
    <row r="429" spans="5:41" x14ac:dyDescent="0.4">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row>
    <row r="430" spans="5:41" x14ac:dyDescent="0.4">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row>
    <row r="431" spans="5:41" x14ac:dyDescent="0.4">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row>
    <row r="432" spans="5:41" x14ac:dyDescent="0.4">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row>
    <row r="433" spans="5:41" x14ac:dyDescent="0.4">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row>
    <row r="434" spans="5:41" x14ac:dyDescent="0.4">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row>
    <row r="435" spans="5:41" x14ac:dyDescent="0.4">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row>
    <row r="436" spans="5:41" x14ac:dyDescent="0.4">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row>
    <row r="437" spans="5:41" x14ac:dyDescent="0.4">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row>
    <row r="438" spans="5:41" x14ac:dyDescent="0.4">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row>
    <row r="439" spans="5:41" x14ac:dyDescent="0.4">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row>
    <row r="440" spans="5:41" x14ac:dyDescent="0.4">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row>
    <row r="441" spans="5:41" x14ac:dyDescent="0.4">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row>
    <row r="442" spans="5:41" x14ac:dyDescent="0.4">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row>
    <row r="443" spans="5:41" x14ac:dyDescent="0.4">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row>
    <row r="444" spans="5:41" x14ac:dyDescent="0.4">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row>
    <row r="445" spans="5:41" x14ac:dyDescent="0.4">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row>
    <row r="446" spans="5:41" x14ac:dyDescent="0.4">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row>
    <row r="447" spans="5:41" x14ac:dyDescent="0.4">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row>
    <row r="448" spans="5:41" x14ac:dyDescent="0.4">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row>
    <row r="449" spans="5:41" x14ac:dyDescent="0.4">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row>
    <row r="450" spans="5:41" x14ac:dyDescent="0.4">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row>
    <row r="451" spans="5:41" x14ac:dyDescent="0.4">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row>
    <row r="452" spans="5:41" x14ac:dyDescent="0.4">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row>
    <row r="453" spans="5:41" x14ac:dyDescent="0.4">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row>
    <row r="454" spans="5:41" x14ac:dyDescent="0.4">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row>
    <row r="455" spans="5:41" x14ac:dyDescent="0.4">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row>
    <row r="456" spans="5:41" x14ac:dyDescent="0.4">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row>
    <row r="457" spans="5:41" x14ac:dyDescent="0.4">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row>
    <row r="458" spans="5:41" x14ac:dyDescent="0.4">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row>
    <row r="459" spans="5:41" x14ac:dyDescent="0.4">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row>
    <row r="460" spans="5:41" x14ac:dyDescent="0.4">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row>
    <row r="461" spans="5:41" x14ac:dyDescent="0.4">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row>
    <row r="462" spans="5:41" x14ac:dyDescent="0.4">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row>
    <row r="463" spans="5:41" x14ac:dyDescent="0.4">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row>
    <row r="464" spans="5:41" x14ac:dyDescent="0.4">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row>
    <row r="465" spans="5:41" x14ac:dyDescent="0.4">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row>
    <row r="466" spans="5:41" x14ac:dyDescent="0.4">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row>
    <row r="467" spans="5:41" x14ac:dyDescent="0.4">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row>
    <row r="468" spans="5:41" x14ac:dyDescent="0.4">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row>
    <row r="469" spans="5:41" x14ac:dyDescent="0.4">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row>
    <row r="470" spans="5:41" x14ac:dyDescent="0.4">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row>
    <row r="471" spans="5:41" x14ac:dyDescent="0.4">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row>
    <row r="472" spans="5:41" x14ac:dyDescent="0.4">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row>
    <row r="473" spans="5:41" x14ac:dyDescent="0.4">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row>
    <row r="474" spans="5:41" x14ac:dyDescent="0.4">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row>
    <row r="475" spans="5:41" x14ac:dyDescent="0.4">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row>
    <row r="476" spans="5:41" x14ac:dyDescent="0.4">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row>
    <row r="477" spans="5:41" x14ac:dyDescent="0.4">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row>
    <row r="478" spans="5:41" x14ac:dyDescent="0.4">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row>
    <row r="479" spans="5:41" x14ac:dyDescent="0.4">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row>
    <row r="480" spans="5:41" x14ac:dyDescent="0.4">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row>
    <row r="481" spans="5:41" x14ac:dyDescent="0.4">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row>
    <row r="482" spans="5:41" x14ac:dyDescent="0.4">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row>
    <row r="483" spans="5:41" x14ac:dyDescent="0.4">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row>
    <row r="484" spans="5:41" x14ac:dyDescent="0.4">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row>
    <row r="485" spans="5:41" x14ac:dyDescent="0.4">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row>
    <row r="486" spans="5:41" x14ac:dyDescent="0.4">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row>
    <row r="487" spans="5:41" x14ac:dyDescent="0.4">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row>
    <row r="488" spans="5:41" x14ac:dyDescent="0.4">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row>
    <row r="489" spans="5:41" x14ac:dyDescent="0.4">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row>
    <row r="490" spans="5:41" x14ac:dyDescent="0.4">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row>
    <row r="491" spans="5:41" x14ac:dyDescent="0.4">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row>
    <row r="492" spans="5:41" x14ac:dyDescent="0.4">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row>
    <row r="493" spans="5:41" x14ac:dyDescent="0.4">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row>
    <row r="494" spans="5:41" x14ac:dyDescent="0.4">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row>
    <row r="495" spans="5:41" x14ac:dyDescent="0.4">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row>
    <row r="496" spans="5:41" x14ac:dyDescent="0.4">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row>
    <row r="497" spans="5:41" x14ac:dyDescent="0.4">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row>
    <row r="498" spans="5:41" x14ac:dyDescent="0.4">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row>
    <row r="499" spans="5:41" x14ac:dyDescent="0.4">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row>
    <row r="500" spans="5:41" x14ac:dyDescent="0.4">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row>
    <row r="501" spans="5:41" x14ac:dyDescent="0.4">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row>
    <row r="502" spans="5:41" x14ac:dyDescent="0.4">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row>
    <row r="503" spans="5:41" x14ac:dyDescent="0.4">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row>
    <row r="504" spans="5:41" x14ac:dyDescent="0.4">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row>
    <row r="505" spans="5:41" x14ac:dyDescent="0.4">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row>
    <row r="506" spans="5:41" x14ac:dyDescent="0.4">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row>
    <row r="507" spans="5:41" x14ac:dyDescent="0.4">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row>
    <row r="508" spans="5:41" x14ac:dyDescent="0.4">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row>
    <row r="509" spans="5:41" x14ac:dyDescent="0.4">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row>
    <row r="510" spans="5:41" x14ac:dyDescent="0.4">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row>
    <row r="511" spans="5:41" x14ac:dyDescent="0.4">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row>
    <row r="512" spans="5:41" x14ac:dyDescent="0.4">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row>
    <row r="513" spans="5:41" x14ac:dyDescent="0.4">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row>
    <row r="514" spans="5:41" x14ac:dyDescent="0.4">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row>
    <row r="515" spans="5:41" x14ac:dyDescent="0.4">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row>
    <row r="516" spans="5:41" x14ac:dyDescent="0.4">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row>
    <row r="517" spans="5:41" x14ac:dyDescent="0.4">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row>
    <row r="518" spans="5:41" x14ac:dyDescent="0.4">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row>
    <row r="519" spans="5:41" x14ac:dyDescent="0.4">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row>
    <row r="520" spans="5:41" x14ac:dyDescent="0.4">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row>
    <row r="521" spans="5:41" x14ac:dyDescent="0.4">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row>
    <row r="522" spans="5:41" x14ac:dyDescent="0.4">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row>
    <row r="523" spans="5:41" x14ac:dyDescent="0.4">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row>
    <row r="524" spans="5:41" x14ac:dyDescent="0.4">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row>
    <row r="525" spans="5:41" x14ac:dyDescent="0.4">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row>
    <row r="526" spans="5:41" x14ac:dyDescent="0.4">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row>
    <row r="527" spans="5:41" x14ac:dyDescent="0.4">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row>
    <row r="528" spans="5:41" x14ac:dyDescent="0.4">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row>
    <row r="529" spans="5:41" x14ac:dyDescent="0.4">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row>
    <row r="530" spans="5:41" x14ac:dyDescent="0.4">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row>
    <row r="531" spans="5:41" x14ac:dyDescent="0.4">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row>
    <row r="532" spans="5:41" x14ac:dyDescent="0.4">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row>
    <row r="533" spans="5:41" x14ac:dyDescent="0.4">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row>
    <row r="534" spans="5:41" x14ac:dyDescent="0.4">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row>
    <row r="535" spans="5:41" x14ac:dyDescent="0.4">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row>
    <row r="536" spans="5:41" x14ac:dyDescent="0.4">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row>
    <row r="537" spans="5:41" x14ac:dyDescent="0.4">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row>
    <row r="538" spans="5:41" x14ac:dyDescent="0.4">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row>
    <row r="539" spans="5:41" x14ac:dyDescent="0.4">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row>
    <row r="540" spans="5:41" x14ac:dyDescent="0.4">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row>
    <row r="541" spans="5:41" x14ac:dyDescent="0.4">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row>
    <row r="542" spans="5:41" x14ac:dyDescent="0.4">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row>
    <row r="543" spans="5:41" x14ac:dyDescent="0.4">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row>
    <row r="544" spans="5:41" x14ac:dyDescent="0.4">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row>
    <row r="545" spans="5:41" x14ac:dyDescent="0.4">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row>
    <row r="546" spans="5:41" x14ac:dyDescent="0.4">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row>
    <row r="547" spans="5:41" x14ac:dyDescent="0.4">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row>
    <row r="548" spans="5:41" x14ac:dyDescent="0.4">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row>
    <row r="549" spans="5:41" x14ac:dyDescent="0.4">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row>
    <row r="550" spans="5:41" x14ac:dyDescent="0.4">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row>
    <row r="551" spans="5:41" x14ac:dyDescent="0.4">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row>
    <row r="552" spans="5:41" x14ac:dyDescent="0.4">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row>
    <row r="553" spans="5:41" x14ac:dyDescent="0.4">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row>
    <row r="554" spans="5:41" x14ac:dyDescent="0.4">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row>
    <row r="555" spans="5:41" x14ac:dyDescent="0.4">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row>
    <row r="556" spans="5:41" x14ac:dyDescent="0.4">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row>
    <row r="557" spans="5:41" x14ac:dyDescent="0.4">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row>
    <row r="558" spans="5:41" x14ac:dyDescent="0.4">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row>
    <row r="559" spans="5:41" x14ac:dyDescent="0.4">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row>
    <row r="560" spans="5:41" x14ac:dyDescent="0.4">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row>
    <row r="561" spans="5:41" x14ac:dyDescent="0.4">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row>
    <row r="562" spans="5:41" x14ac:dyDescent="0.4">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row>
    <row r="563" spans="5:41" x14ac:dyDescent="0.4">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row>
    <row r="564" spans="5:41" x14ac:dyDescent="0.4">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row>
    <row r="565" spans="5:41" x14ac:dyDescent="0.4">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row>
    <row r="566" spans="5:41" x14ac:dyDescent="0.4">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row>
    <row r="567" spans="5:41" x14ac:dyDescent="0.4">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row>
    <row r="568" spans="5:41" x14ac:dyDescent="0.4">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row>
    <row r="569" spans="5:41" x14ac:dyDescent="0.4">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row>
    <row r="570" spans="5:41" x14ac:dyDescent="0.4">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row>
    <row r="571" spans="5:41" x14ac:dyDescent="0.4">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row>
    <row r="572" spans="5:41" x14ac:dyDescent="0.4">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row>
    <row r="573" spans="5:41" x14ac:dyDescent="0.4">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row>
    <row r="574" spans="5:41" x14ac:dyDescent="0.4">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row>
    <row r="575" spans="5:41" x14ac:dyDescent="0.4">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row>
    <row r="576" spans="5:41" x14ac:dyDescent="0.4">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row>
    <row r="577" spans="5:41" x14ac:dyDescent="0.4">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row>
    <row r="578" spans="5:41" x14ac:dyDescent="0.4">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row>
    <row r="579" spans="5:41" x14ac:dyDescent="0.4">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row>
    <row r="580" spans="5:41" x14ac:dyDescent="0.4">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row>
    <row r="581" spans="5:41" x14ac:dyDescent="0.4">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row>
    <row r="582" spans="5:41" x14ac:dyDescent="0.4">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row>
    <row r="583" spans="5:41" x14ac:dyDescent="0.4">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row>
    <row r="584" spans="5:41" x14ac:dyDescent="0.4">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row>
    <row r="585" spans="5:41" x14ac:dyDescent="0.4">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row>
    <row r="586" spans="5:41" x14ac:dyDescent="0.4">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row>
    <row r="587" spans="5:41" x14ac:dyDescent="0.4">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row>
    <row r="588" spans="5:41" x14ac:dyDescent="0.4">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row>
    <row r="589" spans="5:41" x14ac:dyDescent="0.4">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row>
    <row r="590" spans="5:41" x14ac:dyDescent="0.4">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row>
    <row r="591" spans="5:41" x14ac:dyDescent="0.4">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row>
    <row r="592" spans="5:41" x14ac:dyDescent="0.4">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row>
    <row r="593" spans="5:41" x14ac:dyDescent="0.4">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row>
    <row r="594" spans="5:41" x14ac:dyDescent="0.4">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row>
    <row r="595" spans="5:41" x14ac:dyDescent="0.4">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row>
    <row r="596" spans="5:41" x14ac:dyDescent="0.4">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row>
    <row r="597" spans="5:41" x14ac:dyDescent="0.4">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row>
    <row r="598" spans="5:41" x14ac:dyDescent="0.4">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row>
    <row r="599" spans="5:41" x14ac:dyDescent="0.4">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row>
    <row r="600" spans="5:41" x14ac:dyDescent="0.4">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row>
    <row r="601" spans="5:41" x14ac:dyDescent="0.4">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row>
    <row r="602" spans="5:41" x14ac:dyDescent="0.4">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row>
    <row r="603" spans="5:41" x14ac:dyDescent="0.4">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row>
    <row r="604" spans="5:41" x14ac:dyDescent="0.4">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row>
    <row r="605" spans="5:41" x14ac:dyDescent="0.4">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row>
    <row r="606" spans="5:41" x14ac:dyDescent="0.4">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row>
    <row r="607" spans="5:41" x14ac:dyDescent="0.4">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row>
    <row r="608" spans="5:41" x14ac:dyDescent="0.4">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row>
    <row r="609" spans="5:41" x14ac:dyDescent="0.4">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row>
    <row r="610" spans="5:41" x14ac:dyDescent="0.4">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row>
    <row r="611" spans="5:41" x14ac:dyDescent="0.4">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row>
    <row r="612" spans="5:41" x14ac:dyDescent="0.4">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row>
    <row r="613" spans="5:41" x14ac:dyDescent="0.4">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row>
    <row r="614" spans="5:41" x14ac:dyDescent="0.4">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row>
    <row r="615" spans="5:41" x14ac:dyDescent="0.4">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row>
    <row r="616" spans="5:41" x14ac:dyDescent="0.4">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row>
    <row r="617" spans="5:41" x14ac:dyDescent="0.4">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row>
    <row r="618" spans="5:41" x14ac:dyDescent="0.4">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row>
    <row r="619" spans="5:41" x14ac:dyDescent="0.4">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row>
    <row r="620" spans="5:41" x14ac:dyDescent="0.4">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row>
    <row r="621" spans="5:41" x14ac:dyDescent="0.4">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row>
    <row r="622" spans="5:41" x14ac:dyDescent="0.4">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row>
    <row r="623" spans="5:41" x14ac:dyDescent="0.4">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row>
    <row r="624" spans="5:41" x14ac:dyDescent="0.4">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row>
    <row r="625" spans="5:41" x14ac:dyDescent="0.4">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row>
    <row r="626" spans="5:41" x14ac:dyDescent="0.4">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row>
    <row r="627" spans="5:41" x14ac:dyDescent="0.4">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row>
    <row r="628" spans="5:41" x14ac:dyDescent="0.4">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row>
    <row r="629" spans="5:41" x14ac:dyDescent="0.4">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row>
    <row r="630" spans="5:41" x14ac:dyDescent="0.4">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row>
    <row r="631" spans="5:41" x14ac:dyDescent="0.4">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row>
    <row r="632" spans="5:41" x14ac:dyDescent="0.4">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row>
    <row r="633" spans="5:41" x14ac:dyDescent="0.4">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row>
    <row r="634" spans="5:41" x14ac:dyDescent="0.4">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row>
    <row r="635" spans="5:41" x14ac:dyDescent="0.4">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row>
    <row r="636" spans="5:41" x14ac:dyDescent="0.4">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row>
    <row r="637" spans="5:41" x14ac:dyDescent="0.4">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row>
    <row r="638" spans="5:41" x14ac:dyDescent="0.4">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row>
    <row r="639" spans="5:41" x14ac:dyDescent="0.4">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row>
    <row r="640" spans="5:41" x14ac:dyDescent="0.4">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row>
    <row r="641" spans="5:41" x14ac:dyDescent="0.4">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row>
    <row r="642" spans="5:41" x14ac:dyDescent="0.4">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row>
    <row r="643" spans="5:41" x14ac:dyDescent="0.4">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row>
    <row r="644" spans="5:41" x14ac:dyDescent="0.4">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row>
    <row r="645" spans="5:41" x14ac:dyDescent="0.4">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row>
    <row r="646" spans="5:41" x14ac:dyDescent="0.4">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row>
    <row r="647" spans="5:41" x14ac:dyDescent="0.4">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row>
    <row r="648" spans="5:41" x14ac:dyDescent="0.4">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row>
    <row r="649" spans="5:41" x14ac:dyDescent="0.4">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row>
    <row r="650" spans="5:41" x14ac:dyDescent="0.4">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row>
    <row r="651" spans="5:41" x14ac:dyDescent="0.4">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row>
    <row r="652" spans="5:41" x14ac:dyDescent="0.4">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row>
    <row r="653" spans="5:41" x14ac:dyDescent="0.4">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row>
    <row r="654" spans="5:41" x14ac:dyDescent="0.4">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row>
    <row r="655" spans="5:41" x14ac:dyDescent="0.4">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row>
    <row r="656" spans="5:41" x14ac:dyDescent="0.4">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row>
    <row r="657" spans="5:41" x14ac:dyDescent="0.4">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row>
    <row r="658" spans="5:41" x14ac:dyDescent="0.4">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row>
    <row r="659" spans="5:41" x14ac:dyDescent="0.4">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row>
  </sheetData>
  <sheetProtection sheet="1" objects="1" scenarios="1"/>
  <mergeCells count="34">
    <mergeCell ref="A34:D34"/>
    <mergeCell ref="A35:D35"/>
    <mergeCell ref="A36:D36"/>
    <mergeCell ref="A37:D37"/>
    <mergeCell ref="A38:D38"/>
    <mergeCell ref="A31:D31"/>
    <mergeCell ref="A32:D32"/>
    <mergeCell ref="A33:D33"/>
    <mergeCell ref="A29:D29"/>
    <mergeCell ref="B26:D26"/>
    <mergeCell ref="A28:B28"/>
    <mergeCell ref="A16:B16"/>
    <mergeCell ref="B17:D17"/>
    <mergeCell ref="A20:A22"/>
    <mergeCell ref="B21:D21"/>
    <mergeCell ref="A23:A25"/>
    <mergeCell ref="B23:D23"/>
    <mergeCell ref="B24:D24"/>
    <mergeCell ref="B25:D25"/>
    <mergeCell ref="C20:D20"/>
    <mergeCell ref="C22:D22"/>
    <mergeCell ref="A13:D13"/>
    <mergeCell ref="A14:D14"/>
    <mergeCell ref="A15:D15"/>
    <mergeCell ref="A11:D11"/>
    <mergeCell ref="B9:D9"/>
    <mergeCell ref="C2:D2"/>
    <mergeCell ref="A3:B3"/>
    <mergeCell ref="A4:B4"/>
    <mergeCell ref="A10:B10"/>
    <mergeCell ref="A12:B12"/>
    <mergeCell ref="C5:D5"/>
    <mergeCell ref="C6:D6"/>
    <mergeCell ref="C8:D8"/>
  </mergeCells>
  <phoneticPr fontId="19"/>
  <conditionalFormatting sqref="A1:D26">
    <cfRule type="cellIs" dxfId="1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topLeftCell="A19" workbookViewId="0">
      <selection activeCell="B1" sqref="B1"/>
    </sheetView>
  </sheetViews>
  <sheetFormatPr defaultRowHeight="24" x14ac:dyDescent="0.4"/>
  <cols>
    <col min="1" max="1" width="17.125" style="9" bestFit="1" customWidth="1"/>
    <col min="2" max="6" width="12" style="9" customWidth="1"/>
    <col min="7" max="7" width="16.375" style="9" customWidth="1"/>
    <col min="8" max="8" width="12.25" style="9" bestFit="1" customWidth="1"/>
    <col min="9" max="9" width="36" style="9" bestFit="1" customWidth="1"/>
    <col min="10" max="16384" width="9" style="9"/>
  </cols>
  <sheetData>
    <row r="1" spans="1:11" x14ac:dyDescent="0.4">
      <c r="A1" s="16"/>
      <c r="B1" s="17"/>
      <c r="C1" s="17"/>
      <c r="D1" s="17"/>
      <c r="E1" s="17"/>
      <c r="F1" s="18" t="s">
        <v>0</v>
      </c>
      <c r="G1" s="8"/>
      <c r="H1" s="8"/>
      <c r="I1" s="8"/>
    </row>
    <row r="2" spans="1:11" ht="18.75" customHeight="1" thickBot="1" x14ac:dyDescent="0.45">
      <c r="A2" s="29" t="s">
        <v>121</v>
      </c>
      <c r="B2" s="318" t="str">
        <f>入力シート!B8</f>
        <v>○○健康クラブ</v>
      </c>
      <c r="C2" s="318"/>
      <c r="D2" s="318"/>
      <c r="E2" s="30" t="s">
        <v>50</v>
      </c>
      <c r="F2" s="30"/>
      <c r="G2" s="8"/>
      <c r="H2" s="8"/>
      <c r="I2" s="8"/>
    </row>
    <row r="3" spans="1:11" ht="18.75" customHeight="1" x14ac:dyDescent="0.4">
      <c r="A3" s="30" t="s">
        <v>51</v>
      </c>
      <c r="B3" s="319" t="str">
        <f>入力シート!B17</f>
        <v>第1段階（初回）</v>
      </c>
      <c r="C3" s="319"/>
      <c r="D3" s="30"/>
      <c r="E3" s="30"/>
      <c r="F3" s="30"/>
      <c r="G3" s="8"/>
      <c r="H3" s="44" t="s">
        <v>154</v>
      </c>
      <c r="I3" s="45"/>
      <c r="J3" s="46"/>
      <c r="K3" s="47"/>
    </row>
    <row r="4" spans="1:11" x14ac:dyDescent="0.4">
      <c r="A4" s="30" t="s">
        <v>1</v>
      </c>
      <c r="B4" s="30"/>
      <c r="C4" s="30"/>
      <c r="D4" s="30"/>
      <c r="E4" s="30"/>
      <c r="F4" s="30"/>
      <c r="G4" s="8"/>
      <c r="H4" s="48" t="s">
        <v>89</v>
      </c>
      <c r="I4" s="49"/>
      <c r="J4" s="50"/>
      <c r="K4" s="51"/>
    </row>
    <row r="5" spans="1:11" ht="20.25" customHeight="1" thickBot="1" x14ac:dyDescent="0.45">
      <c r="A5" s="326" t="str">
        <f>入力シート!B20</f>
        <v>地区住民主体で結成され、地域に介護予防に取り組める場を創出し、健康の維持増進を図る</v>
      </c>
      <c r="B5" s="327"/>
      <c r="C5" s="327"/>
      <c r="D5" s="327"/>
      <c r="E5" s="327"/>
      <c r="F5" s="327"/>
      <c r="H5" s="52" t="s">
        <v>155</v>
      </c>
      <c r="I5" s="53"/>
      <c r="J5" s="53"/>
      <c r="K5" s="54"/>
    </row>
    <row r="6" spans="1:11" ht="20.25" customHeight="1" x14ac:dyDescent="0.4">
      <c r="A6" s="327"/>
      <c r="B6" s="327"/>
      <c r="C6" s="327"/>
      <c r="D6" s="327"/>
      <c r="E6" s="327"/>
      <c r="F6" s="327"/>
    </row>
    <row r="7" spans="1:11" x14ac:dyDescent="0.4">
      <c r="A7" s="30" t="s">
        <v>2</v>
      </c>
      <c r="B7" s="30"/>
      <c r="C7" s="30"/>
      <c r="D7" s="30"/>
      <c r="E7" s="30"/>
      <c r="F7" s="30"/>
      <c r="G7" s="8"/>
      <c r="H7" s="101" t="s">
        <v>204</v>
      </c>
      <c r="I7" s="33"/>
    </row>
    <row r="8" spans="1:11" ht="24" customHeight="1" x14ac:dyDescent="0.4">
      <c r="A8" s="30" t="s">
        <v>3</v>
      </c>
      <c r="B8" s="30"/>
      <c r="C8" s="30"/>
      <c r="D8" s="30"/>
      <c r="E8" s="30"/>
      <c r="F8" s="30"/>
      <c r="G8" s="8"/>
      <c r="H8" s="33"/>
      <c r="I8" s="33"/>
    </row>
    <row r="9" spans="1:11" x14ac:dyDescent="0.4">
      <c r="A9" s="320" t="str">
        <f>"　"&amp;入力シート!B33&amp;"　"&amp;入力シート!B34&amp;"　"&amp;入力シート!B35&amp;"　"&amp;入力シート!B36&amp;"　"&amp;入力シート!B37</f>
        <v>　いきいき百歳体操　　かみかみ百歳体操　　　　</v>
      </c>
      <c r="B9" s="320"/>
      <c r="C9" s="320"/>
      <c r="D9" s="320"/>
      <c r="E9" s="320"/>
      <c r="F9" s="320"/>
      <c r="H9" s="33"/>
      <c r="I9" s="33"/>
    </row>
    <row r="10" spans="1:11" x14ac:dyDescent="0.4">
      <c r="A10" s="30" t="s">
        <v>4</v>
      </c>
      <c r="B10" s="30"/>
      <c r="C10" s="30"/>
      <c r="D10" s="30"/>
      <c r="E10" s="30"/>
      <c r="F10" s="30"/>
      <c r="G10" s="8"/>
      <c r="H10" s="33"/>
      <c r="I10" s="33"/>
    </row>
    <row r="11" spans="1:11" ht="21" customHeight="1" x14ac:dyDescent="0.4">
      <c r="A11" s="328" t="s">
        <v>205</v>
      </c>
      <c r="B11" s="328"/>
      <c r="C11" s="328"/>
      <c r="D11" s="328"/>
      <c r="E11" s="328"/>
      <c r="F11" s="328"/>
      <c r="H11" s="33"/>
      <c r="I11" s="33"/>
    </row>
    <row r="12" spans="1:11" ht="21" customHeight="1" x14ac:dyDescent="0.4">
      <c r="A12" s="328" t="s">
        <v>134</v>
      </c>
      <c r="B12" s="328"/>
      <c r="C12" s="328"/>
      <c r="D12" s="328"/>
      <c r="E12" s="328"/>
      <c r="F12" s="328"/>
    </row>
    <row r="13" spans="1:11" ht="21" customHeight="1" x14ac:dyDescent="0.4">
      <c r="A13" s="328" t="str">
        <f>IF(入力シート!B17=入力シート!I17,入力シート!R22,IF(入力シート!B17=入力シート!J17,入力シート!R22,""))</f>
        <v/>
      </c>
      <c r="B13" s="328"/>
      <c r="C13" s="328"/>
      <c r="D13" s="328"/>
      <c r="E13" s="328"/>
      <c r="F13" s="328"/>
    </row>
    <row r="14" spans="1:11" ht="24" customHeight="1" x14ac:dyDescent="0.4">
      <c r="A14" s="30" t="s">
        <v>5</v>
      </c>
      <c r="B14" s="30"/>
      <c r="C14" s="30"/>
      <c r="D14" s="30"/>
      <c r="E14" s="30"/>
      <c r="F14" s="30"/>
      <c r="G14" s="8"/>
    </row>
    <row r="15" spans="1:11" ht="18" customHeight="1" x14ac:dyDescent="0.4">
      <c r="A15" s="318" t="str">
        <f>入力シート!B30&amp;"　毎週"&amp;入力シート!B23&amp;"曜日　"&amp;入力シート!C26&amp;"~"&amp;入力シート!E26</f>
        <v>●●地区コミュニティセンター　毎週月曜日　10：00~12：00</v>
      </c>
      <c r="B15" s="318"/>
      <c r="C15" s="318"/>
      <c r="D15" s="318"/>
      <c r="E15" s="318"/>
      <c r="F15" s="318"/>
    </row>
    <row r="16" spans="1:11" ht="18" customHeight="1" x14ac:dyDescent="0.4">
      <c r="A16" s="182"/>
      <c r="B16" s="182"/>
      <c r="C16" s="182"/>
      <c r="D16" s="320" t="str">
        <f>IF(入力シート!D23="","",'②（様式第1-2）'!H16)</f>
        <v/>
      </c>
      <c r="E16" s="320"/>
      <c r="F16" s="320"/>
      <c r="H16" s="28" t="str">
        <f>"毎週"&amp;入力シート!D23&amp;"曜日　"&amp;入力シート!C27&amp;"~"&amp;入力シート!E27</f>
        <v>毎週曜日　~</v>
      </c>
    </row>
    <row r="17" spans="1:9" ht="24.75" customHeight="1" thickBot="1" x14ac:dyDescent="0.45">
      <c r="A17" s="30" t="s">
        <v>278</v>
      </c>
      <c r="B17" s="30"/>
      <c r="C17" s="30"/>
      <c r="D17" s="30"/>
      <c r="E17" s="30"/>
      <c r="F17" s="30"/>
      <c r="G17" s="8"/>
    </row>
    <row r="18" spans="1:9" ht="22.5" customHeight="1" thickBot="1" x14ac:dyDescent="0.45">
      <c r="A18" s="334" t="s">
        <v>6</v>
      </c>
      <c r="B18" s="335"/>
      <c r="C18" s="335"/>
      <c r="D18" s="335"/>
      <c r="E18" s="335"/>
      <c r="F18" s="336"/>
      <c r="H18" s="8"/>
      <c r="I18" s="8"/>
    </row>
    <row r="19" spans="1:9" ht="19.5" customHeight="1" thickBot="1" x14ac:dyDescent="0.45">
      <c r="A19" s="15" t="s">
        <v>7</v>
      </c>
      <c r="B19" s="126">
        <f>VLOOKUP(H19,・・!A:B,2,0)</f>
        <v>7</v>
      </c>
      <c r="C19" s="126">
        <f>B19+7</f>
        <v>14</v>
      </c>
      <c r="D19" s="126">
        <f>B19+14</f>
        <v>21</v>
      </c>
      <c r="E19" s="126">
        <f>B19+21</f>
        <v>28</v>
      </c>
      <c r="F19" s="126">
        <f>B19+28</f>
        <v>35</v>
      </c>
      <c r="H19" s="40" t="str">
        <f>入力シート!B23</f>
        <v>月</v>
      </c>
    </row>
    <row r="20" spans="1:9" ht="19.5" customHeight="1" thickBot="1" x14ac:dyDescent="0.45">
      <c r="A20" s="15" t="s">
        <v>8</v>
      </c>
      <c r="B20" s="126">
        <f>VLOOKUP(H19,・・!A:M,3,0)</f>
        <v>5</v>
      </c>
      <c r="C20" s="126">
        <f t="shared" ref="C20" si="0">B20+7</f>
        <v>12</v>
      </c>
      <c r="D20" s="126">
        <f t="shared" ref="D20:D30" si="1">B20+14</f>
        <v>19</v>
      </c>
      <c r="E20" s="126">
        <f t="shared" ref="E20:E30" si="2">B20+21</f>
        <v>26</v>
      </c>
      <c r="F20" s="126">
        <f>E20+7</f>
        <v>33</v>
      </c>
      <c r="H20" s="8"/>
      <c r="I20" s="8"/>
    </row>
    <row r="21" spans="1:9" ht="19.5" customHeight="1" thickBot="1" x14ac:dyDescent="0.45">
      <c r="A21" s="15" t="s">
        <v>9</v>
      </c>
      <c r="B21" s="126">
        <f>VLOOKUP(H19,・・!A:M,4,0)</f>
        <v>2</v>
      </c>
      <c r="C21" s="126">
        <f t="shared" ref="C21:F21" si="3">B21+7</f>
        <v>9</v>
      </c>
      <c r="D21" s="126">
        <f t="shared" si="1"/>
        <v>16</v>
      </c>
      <c r="E21" s="126">
        <f t="shared" si="2"/>
        <v>23</v>
      </c>
      <c r="F21" s="126">
        <f t="shared" si="3"/>
        <v>30</v>
      </c>
    </row>
    <row r="22" spans="1:9" ht="19.5" customHeight="1" thickBot="1" x14ac:dyDescent="0.45">
      <c r="A22" s="15" t="s">
        <v>10</v>
      </c>
      <c r="B22" s="126">
        <f>VLOOKUP(H19,・・!A:M,5,0)</f>
        <v>7</v>
      </c>
      <c r="C22" s="126">
        <f t="shared" ref="C22:F22" si="4">B22+7</f>
        <v>14</v>
      </c>
      <c r="D22" s="126">
        <f t="shared" si="1"/>
        <v>21</v>
      </c>
      <c r="E22" s="126">
        <f t="shared" si="2"/>
        <v>28</v>
      </c>
      <c r="F22" s="126">
        <f t="shared" si="4"/>
        <v>35</v>
      </c>
    </row>
    <row r="23" spans="1:9" ht="19.5" customHeight="1" thickBot="1" x14ac:dyDescent="0.45">
      <c r="A23" s="15" t="s">
        <v>11</v>
      </c>
      <c r="B23" s="126">
        <f>VLOOKUP(H19,・・!A:M,6,0)</f>
        <v>4</v>
      </c>
      <c r="C23" s="126">
        <f>B23+7</f>
        <v>11</v>
      </c>
      <c r="D23" s="126">
        <f t="shared" si="1"/>
        <v>18</v>
      </c>
      <c r="E23" s="126">
        <f t="shared" si="2"/>
        <v>25</v>
      </c>
      <c r="F23" s="126">
        <f t="shared" ref="F23" si="5">E23+7</f>
        <v>32</v>
      </c>
    </row>
    <row r="24" spans="1:9" ht="19.5" customHeight="1" thickBot="1" x14ac:dyDescent="0.45">
      <c r="A24" s="15" t="s">
        <v>12</v>
      </c>
      <c r="B24" s="126">
        <f>VLOOKUP(H19,・・!A:M,7,0)</f>
        <v>1</v>
      </c>
      <c r="C24" s="126">
        <f t="shared" ref="C24:F24" si="6">B24+7</f>
        <v>8</v>
      </c>
      <c r="D24" s="126">
        <f t="shared" si="1"/>
        <v>15</v>
      </c>
      <c r="E24" s="126">
        <f t="shared" si="2"/>
        <v>22</v>
      </c>
      <c r="F24" s="126">
        <f t="shared" si="6"/>
        <v>29</v>
      </c>
    </row>
    <row r="25" spans="1:9" ht="19.5" customHeight="1" thickBot="1" x14ac:dyDescent="0.45">
      <c r="A25" s="15" t="s">
        <v>13</v>
      </c>
      <c r="B25" s="126">
        <f>VLOOKUP(H19,・・!A:M,8,0)</f>
        <v>6</v>
      </c>
      <c r="C25" s="126">
        <f t="shared" ref="C25:F25" si="7">B25+7</f>
        <v>13</v>
      </c>
      <c r="D25" s="126">
        <f t="shared" si="1"/>
        <v>20</v>
      </c>
      <c r="E25" s="126">
        <f t="shared" si="2"/>
        <v>27</v>
      </c>
      <c r="F25" s="126">
        <f t="shared" si="7"/>
        <v>34</v>
      </c>
    </row>
    <row r="26" spans="1:9" ht="19.5" customHeight="1" thickBot="1" x14ac:dyDescent="0.45">
      <c r="A26" s="15" t="s">
        <v>14</v>
      </c>
      <c r="B26" s="126">
        <f>VLOOKUP(H19,・・!A:M,9,0)</f>
        <v>3</v>
      </c>
      <c r="C26" s="126">
        <f t="shared" ref="C26:F26" si="8">B26+7</f>
        <v>10</v>
      </c>
      <c r="D26" s="126">
        <f t="shared" si="1"/>
        <v>17</v>
      </c>
      <c r="E26" s="126">
        <f t="shared" si="2"/>
        <v>24</v>
      </c>
      <c r="F26" s="126">
        <f t="shared" si="8"/>
        <v>31</v>
      </c>
    </row>
    <row r="27" spans="1:9" ht="19.5" customHeight="1" thickBot="1" x14ac:dyDescent="0.45">
      <c r="A27" s="15" t="s">
        <v>15</v>
      </c>
      <c r="B27" s="126">
        <f>VLOOKUP(H19,・・!A:M,10,0)</f>
        <v>1</v>
      </c>
      <c r="C27" s="126">
        <f t="shared" ref="C27:F27" si="9">B27+7</f>
        <v>8</v>
      </c>
      <c r="D27" s="126">
        <f t="shared" si="1"/>
        <v>15</v>
      </c>
      <c r="E27" s="126">
        <f t="shared" si="2"/>
        <v>22</v>
      </c>
      <c r="F27" s="126">
        <f t="shared" si="9"/>
        <v>29</v>
      </c>
    </row>
    <row r="28" spans="1:9" ht="19.5" customHeight="1" thickBot="1" x14ac:dyDescent="0.45">
      <c r="A28" s="15" t="s">
        <v>16</v>
      </c>
      <c r="B28" s="126">
        <f>VLOOKUP(H19,・・!A:M,11,0)</f>
        <v>5</v>
      </c>
      <c r="C28" s="126">
        <f>H28+7</f>
        <v>12</v>
      </c>
      <c r="D28" s="126">
        <f t="shared" si="1"/>
        <v>19</v>
      </c>
      <c r="E28" s="126">
        <f t="shared" si="2"/>
        <v>26</v>
      </c>
      <c r="F28" s="126">
        <f t="shared" ref="F28" si="10">E28+7</f>
        <v>33</v>
      </c>
      <c r="H28" s="28">
        <f>VLOOKUP(H19,・・!A:M,11,0)</f>
        <v>5</v>
      </c>
    </row>
    <row r="29" spans="1:9" ht="19.5" customHeight="1" thickBot="1" x14ac:dyDescent="0.45">
      <c r="A29" s="15" t="s">
        <v>17</v>
      </c>
      <c r="B29" s="126">
        <f>VLOOKUP(H19,・・!A:M,12,0)</f>
        <v>2</v>
      </c>
      <c r="C29" s="126">
        <f t="shared" ref="C29:F29" si="11">B29+7</f>
        <v>9</v>
      </c>
      <c r="D29" s="126">
        <f t="shared" si="1"/>
        <v>16</v>
      </c>
      <c r="E29" s="126">
        <f t="shared" si="2"/>
        <v>23</v>
      </c>
      <c r="F29" s="126">
        <f t="shared" si="11"/>
        <v>30</v>
      </c>
    </row>
    <row r="30" spans="1:9" ht="19.5" customHeight="1" thickBot="1" x14ac:dyDescent="0.45">
      <c r="A30" s="15" t="s">
        <v>18</v>
      </c>
      <c r="B30" s="126">
        <f>VLOOKUP(H19,・・!A:M,13,0)</f>
        <v>2</v>
      </c>
      <c r="C30" s="126">
        <f t="shared" ref="C30:F30" si="12">B30+7</f>
        <v>9</v>
      </c>
      <c r="D30" s="126">
        <f t="shared" si="1"/>
        <v>16</v>
      </c>
      <c r="E30" s="126">
        <f t="shared" si="2"/>
        <v>23</v>
      </c>
      <c r="F30" s="126">
        <f t="shared" si="12"/>
        <v>30</v>
      </c>
    </row>
    <row r="31" spans="1:9" ht="24.75" thickBot="1" x14ac:dyDescent="0.45">
      <c r="A31" s="330" t="s">
        <v>19</v>
      </c>
      <c r="B31" s="330"/>
      <c r="C31" s="330"/>
      <c r="D31" s="330"/>
      <c r="E31" s="330"/>
      <c r="F31" s="330"/>
    </row>
    <row r="32" spans="1:9" ht="24.75" customHeight="1" thickBot="1" x14ac:dyDescent="0.45">
      <c r="A32" s="14" t="s">
        <v>20</v>
      </c>
      <c r="B32" s="331" t="s">
        <v>120</v>
      </c>
      <c r="C32" s="333"/>
      <c r="D32" s="332"/>
      <c r="E32" s="331" t="s">
        <v>137</v>
      </c>
      <c r="F32" s="332"/>
    </row>
    <row r="33" spans="1:15" ht="24.75" customHeight="1" thickBot="1" x14ac:dyDescent="0.45">
      <c r="A33" s="14" t="s">
        <v>21</v>
      </c>
      <c r="B33" s="321">
        <f>入力シート!B42</f>
        <v>0</v>
      </c>
      <c r="C33" s="322"/>
      <c r="D33" s="323"/>
      <c r="E33" s="324">
        <f>入力シート!G42</f>
        <v>0</v>
      </c>
      <c r="F33" s="325"/>
      <c r="G33" s="80"/>
      <c r="H33" s="80"/>
      <c r="I33" s="80"/>
      <c r="J33" s="80"/>
      <c r="K33" s="80"/>
      <c r="L33" s="80"/>
      <c r="M33" s="80"/>
      <c r="N33" s="80"/>
      <c r="O33" s="80"/>
    </row>
    <row r="34" spans="1:15" ht="24.75" customHeight="1" thickBot="1" x14ac:dyDescent="0.45">
      <c r="A34" s="14" t="s">
        <v>22</v>
      </c>
      <c r="B34" s="321">
        <f>入力シート!B43</f>
        <v>0</v>
      </c>
      <c r="C34" s="322"/>
      <c r="D34" s="323"/>
      <c r="E34" s="324">
        <f>入力シート!G43</f>
        <v>0</v>
      </c>
      <c r="F34" s="325"/>
      <c r="G34" s="80"/>
      <c r="H34" s="329"/>
      <c r="I34" s="329"/>
      <c r="J34" s="329"/>
      <c r="K34" s="80"/>
      <c r="L34" s="80"/>
      <c r="M34" s="80"/>
      <c r="N34" s="80"/>
      <c r="O34" s="80"/>
    </row>
    <row r="35" spans="1:15" ht="24.75" customHeight="1" thickBot="1" x14ac:dyDescent="0.45">
      <c r="A35" s="14" t="s">
        <v>22</v>
      </c>
      <c r="B35" s="321">
        <f>入力シート!B44</f>
        <v>0</v>
      </c>
      <c r="C35" s="322"/>
      <c r="D35" s="323"/>
      <c r="E35" s="324">
        <f>入力シート!G44</f>
        <v>0</v>
      </c>
      <c r="F35" s="325"/>
      <c r="G35" s="80"/>
      <c r="H35" s="329"/>
      <c r="I35" s="329"/>
      <c r="J35" s="329"/>
      <c r="K35" s="80"/>
      <c r="L35" s="80"/>
      <c r="M35" s="80"/>
      <c r="N35" s="80"/>
      <c r="O35" s="80"/>
    </row>
    <row r="36" spans="1:15" ht="24.75" customHeight="1" thickBot="1" x14ac:dyDescent="0.45">
      <c r="A36" s="14" t="s">
        <v>22</v>
      </c>
      <c r="B36" s="321">
        <f>入力シート!B45</f>
        <v>0</v>
      </c>
      <c r="C36" s="322"/>
      <c r="D36" s="323"/>
      <c r="E36" s="324">
        <f>入力シート!G45</f>
        <v>0</v>
      </c>
      <c r="F36" s="325"/>
      <c r="G36" s="80"/>
      <c r="H36" s="80"/>
      <c r="I36" s="80"/>
      <c r="J36" s="80"/>
      <c r="K36" s="80"/>
      <c r="L36" s="80"/>
      <c r="M36" s="80"/>
      <c r="N36" s="80"/>
      <c r="O36" s="80"/>
    </row>
    <row r="37" spans="1:15" ht="24.75" thickBot="1" x14ac:dyDescent="0.45">
      <c r="A37" s="14" t="s">
        <v>22</v>
      </c>
      <c r="B37" s="321">
        <f>入力シート!B46</f>
        <v>0</v>
      </c>
      <c r="C37" s="322"/>
      <c r="D37" s="323"/>
      <c r="E37" s="324">
        <f>入力シート!G46</f>
        <v>0</v>
      </c>
      <c r="F37" s="325"/>
      <c r="G37" s="80"/>
      <c r="H37" s="80"/>
      <c r="I37" s="80"/>
      <c r="J37" s="80"/>
      <c r="K37" s="80"/>
      <c r="L37" s="80"/>
      <c r="M37" s="80"/>
      <c r="N37" s="80"/>
      <c r="O37" s="80"/>
    </row>
    <row r="38" spans="1:15" ht="24.75" customHeight="1" x14ac:dyDescent="0.4">
      <c r="G38" s="80"/>
      <c r="H38" s="80"/>
      <c r="I38" s="80"/>
      <c r="J38" s="80"/>
      <c r="K38" s="80"/>
      <c r="L38" s="80"/>
      <c r="M38" s="80"/>
      <c r="N38" s="80"/>
      <c r="O38" s="80"/>
    </row>
    <row r="39" spans="1:15" x14ac:dyDescent="0.4">
      <c r="G39" s="80"/>
      <c r="H39" s="80"/>
      <c r="I39" s="80"/>
      <c r="J39" s="80"/>
      <c r="K39" s="80"/>
      <c r="L39" s="80"/>
      <c r="M39" s="80"/>
      <c r="N39" s="80"/>
      <c r="O39" s="80"/>
    </row>
    <row r="40" spans="1:15" x14ac:dyDescent="0.4">
      <c r="G40" s="80"/>
      <c r="H40" s="80"/>
      <c r="I40" s="80"/>
      <c r="J40" s="80"/>
      <c r="K40" s="80"/>
      <c r="L40" s="80"/>
      <c r="M40" s="80"/>
      <c r="N40" s="80"/>
      <c r="O40" s="80"/>
    </row>
  </sheetData>
  <sheetProtection sheet="1" objects="1" scenarios="1"/>
  <mergeCells count="25">
    <mergeCell ref="H34:J34"/>
    <mergeCell ref="H35:J35"/>
    <mergeCell ref="B35:D35"/>
    <mergeCell ref="E35:F35"/>
    <mergeCell ref="A11:F11"/>
    <mergeCell ref="A12:F12"/>
    <mergeCell ref="B33:D33"/>
    <mergeCell ref="E33:F33"/>
    <mergeCell ref="B34:D34"/>
    <mergeCell ref="E34:F34"/>
    <mergeCell ref="A31:F31"/>
    <mergeCell ref="E32:F32"/>
    <mergeCell ref="B32:D32"/>
    <mergeCell ref="A18:F18"/>
    <mergeCell ref="D16:F16"/>
    <mergeCell ref="B2:D2"/>
    <mergeCell ref="B3:C3"/>
    <mergeCell ref="A9:F9"/>
    <mergeCell ref="B37:D37"/>
    <mergeCell ref="E37:F37"/>
    <mergeCell ref="A5:F6"/>
    <mergeCell ref="B36:D36"/>
    <mergeCell ref="E36:F36"/>
    <mergeCell ref="A13:F13"/>
    <mergeCell ref="A15:F15"/>
  </mergeCells>
  <phoneticPr fontId="19"/>
  <conditionalFormatting sqref="F20">
    <cfRule type="cellIs" dxfId="16" priority="12" operator="greaterThanOrEqual">
      <formula>32</formula>
    </cfRule>
  </conditionalFormatting>
  <conditionalFormatting sqref="F22:F23">
    <cfRule type="cellIs" dxfId="15" priority="6" operator="greaterThanOrEqual">
      <formula>32</formula>
    </cfRule>
  </conditionalFormatting>
  <conditionalFormatting sqref="F19">
    <cfRule type="cellIs" dxfId="14" priority="10" operator="greaterThanOrEqual">
      <formula>31</formula>
    </cfRule>
  </conditionalFormatting>
  <conditionalFormatting sqref="F21">
    <cfRule type="cellIs" dxfId="13" priority="9" operator="greaterThanOrEqual">
      <formula>31</formula>
    </cfRule>
  </conditionalFormatting>
  <conditionalFormatting sqref="F24">
    <cfRule type="cellIs" dxfId="12" priority="8" operator="greaterThanOrEqual">
      <formula>31</formula>
    </cfRule>
  </conditionalFormatting>
  <conditionalFormatting sqref="F26">
    <cfRule type="cellIs" dxfId="11" priority="7" operator="greaterThanOrEqual">
      <formula>31</formula>
    </cfRule>
  </conditionalFormatting>
  <conditionalFormatting sqref="F25">
    <cfRule type="cellIs" dxfId="10" priority="5" operator="greaterThanOrEqual">
      <formula>32</formula>
    </cfRule>
  </conditionalFormatting>
  <conditionalFormatting sqref="F27:F28">
    <cfRule type="cellIs" dxfId="9" priority="4" operator="greaterThanOrEqual">
      <formula>32</formula>
    </cfRule>
  </conditionalFormatting>
  <conditionalFormatting sqref="F30">
    <cfRule type="cellIs" dxfId="8" priority="3" operator="greaterThanOrEqual">
      <formula>32</formula>
    </cfRule>
  </conditionalFormatting>
  <conditionalFormatting sqref="F29">
    <cfRule type="cellIs" dxfId="7" priority="2" operator="greaterThanOrEqual">
      <formula>29</formula>
    </cfRule>
  </conditionalFormatting>
  <conditionalFormatting sqref="B33:B37 E33:E37">
    <cfRule type="cellIs" dxfId="6" priority="1" operator="equal">
      <formula>0</formula>
    </cfRule>
  </conditionalFormatting>
  <dataValidations count="1">
    <dataValidation type="list" errorStyle="information" allowBlank="1" showInputMessage="1" showErrorMessage="1" sqref="H19">
      <formula1>$M$19:$M$25</formula1>
    </dataValidation>
  </dataValidations>
  <printOptions horizontalCentered="1" verticalCentered="1"/>
  <pageMargins left="0.23622047244094491" right="0.23622047244094491" top="0.15748031496062992" bottom="0.15748031496062992" header="0.31496062992125984" footer="0.31496062992125984"/>
  <pageSetup paperSize="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30" customHeight="1" x14ac:dyDescent="0.4"/>
  <cols>
    <col min="1" max="1" width="17.125" style="10" bestFit="1" customWidth="1"/>
    <col min="2" max="2" width="15.375" style="10" customWidth="1"/>
    <col min="3" max="3" width="20.125" style="10" customWidth="1"/>
    <col min="4" max="4" width="23.875" style="10" customWidth="1"/>
    <col min="5" max="10" width="9" style="10" customWidth="1"/>
    <col min="11" max="11" width="19.5" style="10" customWidth="1"/>
    <col min="12" max="16384" width="9" style="10"/>
  </cols>
  <sheetData>
    <row r="1" spans="1:13" ht="30" customHeight="1" thickBot="1" x14ac:dyDescent="0.45">
      <c r="A1" s="12"/>
      <c r="B1" s="13"/>
      <c r="C1" s="19"/>
      <c r="D1" s="19" t="s">
        <v>215</v>
      </c>
      <c r="E1" s="11"/>
      <c r="F1" s="11"/>
      <c r="G1" s="11"/>
      <c r="H1" s="11"/>
      <c r="I1" s="11"/>
      <c r="J1" s="11"/>
    </row>
    <row r="2" spans="1:13" ht="30" customHeight="1" x14ac:dyDescent="0.4">
      <c r="A2" s="29" t="str">
        <f>'②（様式第1-2）'!A2</f>
        <v>令和7年度</v>
      </c>
      <c r="B2" s="318" t="str">
        <f>入力シート!B8</f>
        <v>○○健康クラブ</v>
      </c>
      <c r="C2" s="318"/>
      <c r="D2" s="29" t="s">
        <v>49</v>
      </c>
      <c r="E2" s="11"/>
      <c r="F2" s="44" t="s">
        <v>154</v>
      </c>
      <c r="G2" s="45"/>
      <c r="H2" s="46"/>
      <c r="I2" s="46"/>
      <c r="J2" s="81"/>
      <c r="K2" s="82"/>
    </row>
    <row r="3" spans="1:13" ht="30" customHeight="1" thickBot="1" x14ac:dyDescent="0.45">
      <c r="A3" s="32" t="s">
        <v>47</v>
      </c>
      <c r="B3" s="31"/>
      <c r="C3" s="341" t="s">
        <v>48</v>
      </c>
      <c r="D3" s="341"/>
      <c r="E3" s="11"/>
      <c r="F3" s="48" t="s">
        <v>200</v>
      </c>
      <c r="G3" s="49"/>
      <c r="H3" s="50"/>
      <c r="I3" s="50"/>
      <c r="J3" s="83"/>
      <c r="K3" s="84"/>
    </row>
    <row r="4" spans="1:13" ht="30" customHeight="1" thickBot="1" x14ac:dyDescent="0.45">
      <c r="A4" s="21" t="s">
        <v>23</v>
      </c>
      <c r="B4" s="24" t="s">
        <v>59</v>
      </c>
      <c r="C4" s="238" t="s">
        <v>25</v>
      </c>
      <c r="D4" s="240"/>
      <c r="F4" s="52"/>
      <c r="G4" s="53"/>
      <c r="H4" s="53"/>
      <c r="I4" s="53"/>
      <c r="J4" s="85"/>
      <c r="K4" s="86"/>
    </row>
    <row r="5" spans="1:13" ht="30" customHeight="1" thickBot="1" x14ac:dyDescent="0.45">
      <c r="A5" s="22" t="s">
        <v>26</v>
      </c>
      <c r="B5" s="128">
        <f>入力シート!C51</f>
        <v>0</v>
      </c>
      <c r="C5" s="337"/>
      <c r="D5" s="338"/>
    </row>
    <row r="6" spans="1:13" ht="30" customHeight="1" thickBot="1" x14ac:dyDescent="0.45">
      <c r="A6" s="339" t="s">
        <v>27</v>
      </c>
      <c r="B6" s="128">
        <f>入力シート!C52</f>
        <v>24000</v>
      </c>
      <c r="C6" s="337" t="s">
        <v>153</v>
      </c>
      <c r="D6" s="338"/>
      <c r="F6" s="101" t="s">
        <v>204</v>
      </c>
      <c r="G6" s="33"/>
      <c r="H6" s="9"/>
      <c r="I6" s="9"/>
      <c r="J6" s="9"/>
      <c r="K6" s="9"/>
      <c r="L6" s="9"/>
      <c r="M6" s="9"/>
    </row>
    <row r="7" spans="1:13" ht="30" customHeight="1" thickBot="1" x14ac:dyDescent="0.45">
      <c r="A7" s="340"/>
      <c r="B7" s="128">
        <f>入力シート!C53</f>
        <v>0</v>
      </c>
      <c r="C7" s="337">
        <f>入力シート!F53</f>
        <v>0</v>
      </c>
      <c r="D7" s="338"/>
      <c r="F7" s="33"/>
      <c r="G7" s="33"/>
      <c r="H7" s="9"/>
      <c r="I7" s="9"/>
      <c r="J7" s="9"/>
      <c r="K7" s="9"/>
      <c r="L7" s="9"/>
      <c r="M7" s="9"/>
    </row>
    <row r="8" spans="1:13" ht="30" customHeight="1" thickBot="1" x14ac:dyDescent="0.45">
      <c r="A8" s="22" t="s">
        <v>28</v>
      </c>
      <c r="B8" s="128">
        <f>入力シート!C54</f>
        <v>0</v>
      </c>
      <c r="C8" s="337">
        <f>入力シート!F54</f>
        <v>0</v>
      </c>
      <c r="D8" s="338"/>
      <c r="F8" s="33"/>
      <c r="G8" s="33"/>
      <c r="H8" s="9"/>
      <c r="I8" s="9"/>
      <c r="J8" s="9"/>
      <c r="K8" s="9"/>
      <c r="L8" s="9"/>
      <c r="M8" s="9"/>
    </row>
    <row r="9" spans="1:13" ht="30" customHeight="1" thickBot="1" x14ac:dyDescent="0.45">
      <c r="A9" s="23" t="s">
        <v>29</v>
      </c>
      <c r="B9" s="129">
        <f>入力シート!C55</f>
        <v>0</v>
      </c>
      <c r="C9" s="348">
        <f>入力シート!F55</f>
        <v>0</v>
      </c>
      <c r="D9" s="349"/>
      <c r="F9" s="33"/>
      <c r="G9" s="33"/>
      <c r="H9" s="9"/>
      <c r="I9" s="9"/>
      <c r="J9" s="9"/>
      <c r="K9" s="9"/>
      <c r="L9" s="9"/>
      <c r="M9" s="9"/>
    </row>
    <row r="10" spans="1:13" ht="30" customHeight="1" thickTop="1" thickBot="1" x14ac:dyDescent="0.45">
      <c r="A10" s="22" t="s">
        <v>30</v>
      </c>
      <c r="B10" s="128">
        <f>SUM(B5:B9)</f>
        <v>24000</v>
      </c>
      <c r="C10" s="350"/>
      <c r="D10" s="351"/>
      <c r="F10" s="33"/>
      <c r="G10" s="33"/>
      <c r="H10" s="9"/>
      <c r="I10" s="9"/>
      <c r="J10" s="9"/>
      <c r="K10" s="9"/>
      <c r="L10" s="9"/>
      <c r="M10" s="9"/>
    </row>
    <row r="11" spans="1:13" ht="30" customHeight="1" thickBot="1" x14ac:dyDescent="0.45">
      <c r="A11" s="32" t="s">
        <v>31</v>
      </c>
      <c r="B11" s="13"/>
      <c r="C11" s="13"/>
      <c r="D11" s="13"/>
      <c r="E11" s="11"/>
      <c r="F11" s="11"/>
      <c r="G11" s="11"/>
      <c r="H11" s="11"/>
      <c r="I11" s="11"/>
      <c r="J11" s="11"/>
    </row>
    <row r="12" spans="1:13" ht="30" customHeight="1" thickBot="1" x14ac:dyDescent="0.45">
      <c r="A12" s="21" t="s">
        <v>23</v>
      </c>
      <c r="B12" s="24" t="s">
        <v>24</v>
      </c>
      <c r="C12" s="238" t="s">
        <v>25</v>
      </c>
      <c r="D12" s="240"/>
    </row>
    <row r="13" spans="1:13" ht="30.75" customHeight="1" thickBot="1" x14ac:dyDescent="0.45">
      <c r="A13" s="179" t="s">
        <v>171</v>
      </c>
      <c r="B13" s="130">
        <f>入力シート!H61</f>
        <v>0</v>
      </c>
      <c r="C13" s="337" t="str">
        <f>入力シート!F60&amp;"　"&amp;入力シート!F61&amp;"　"&amp;入力シート!F62</f>
        <v>　　</v>
      </c>
      <c r="D13" s="338"/>
    </row>
    <row r="14" spans="1:13" ht="30" customHeight="1" thickBot="1" x14ac:dyDescent="0.45">
      <c r="A14" s="184" t="s">
        <v>275</v>
      </c>
      <c r="B14" s="131"/>
      <c r="C14" s="337" t="str">
        <f>入力シート!F63&amp;入力シート!G63&amp;" "&amp;入力シート!F64&amp;入力シート!G64</f>
        <v>レクレーション用品7000円 文具代3000円</v>
      </c>
      <c r="D14" s="338"/>
    </row>
    <row r="15" spans="1:13" ht="30" customHeight="1" thickBot="1" x14ac:dyDescent="0.45">
      <c r="A15" s="25" t="s">
        <v>32</v>
      </c>
      <c r="B15" s="132">
        <f>入力シート!H64</f>
        <v>12000</v>
      </c>
      <c r="C15" s="337" t="str">
        <f>入力シート!F65&amp;入力シート!G65&amp;"　"&amp;入力シート!F66&amp;入力シート!G66</f>
        <v>プリンターインク代2000円　</v>
      </c>
      <c r="D15" s="338"/>
    </row>
    <row r="16" spans="1:13" ht="30" customHeight="1" thickBot="1" x14ac:dyDescent="0.45">
      <c r="A16" s="26"/>
      <c r="B16" s="133"/>
      <c r="C16" s="337" t="str">
        <f>入力シート!F67&amp;入力シート!G67&amp;"　"&amp;入力シート!F68&amp;入力シート!G68</f>
        <v>　</v>
      </c>
      <c r="D16" s="338"/>
    </row>
    <row r="17" spans="1:4" ht="37.5" customHeight="1" thickBot="1" x14ac:dyDescent="0.45">
      <c r="A17" s="21" t="s">
        <v>170</v>
      </c>
      <c r="B17" s="134">
        <f>入力シート!H70</f>
        <v>12000</v>
      </c>
      <c r="C17" s="337" t="str">
        <f>入力シート!F69&amp;入力シート!G69&amp;"　"&amp;入力シート!F70&amp;入力シート!G70</f>
        <v>公民館使用料1000円×12ヶ月　</v>
      </c>
      <c r="D17" s="338"/>
    </row>
    <row r="18" spans="1:4" ht="30" customHeight="1" thickBot="1" x14ac:dyDescent="0.45">
      <c r="A18" s="22" t="str">
        <f>入力シート!A71</f>
        <v>講話に伴う経費</v>
      </c>
      <c r="B18" s="135">
        <f>入力シート!H72</f>
        <v>0</v>
      </c>
      <c r="C18" s="337" t="str">
        <f>入力シート!F71&amp;入力シート!G71&amp;"　"&amp;入力シート!F72&amp;入力シート!G72&amp;"　"&amp;入力シート!F73&amp;入力シート!G73</f>
        <v>　　</v>
      </c>
      <c r="D18" s="338"/>
    </row>
    <row r="19" spans="1:4" ht="30" customHeight="1" thickBot="1" x14ac:dyDescent="0.45">
      <c r="A19" s="22" t="str">
        <f>入力シート!A74</f>
        <v>送迎に係る経費</v>
      </c>
      <c r="B19" s="135">
        <f>入力シート!I74</f>
        <v>0</v>
      </c>
      <c r="C19" s="344" t="str">
        <f>入力シート!F74&amp;入力シート!G74</f>
        <v/>
      </c>
      <c r="D19" s="345"/>
    </row>
    <row r="20" spans="1:4" ht="30" customHeight="1" thickBot="1" x14ac:dyDescent="0.45">
      <c r="A20" s="22">
        <f>入力シート!H75</f>
        <v>0</v>
      </c>
      <c r="B20" s="135">
        <f>入力シート!I75</f>
        <v>0</v>
      </c>
      <c r="C20" s="344" t="str">
        <f>入力シート!F75&amp;入力シート!G75</f>
        <v/>
      </c>
      <c r="D20" s="345"/>
    </row>
    <row r="21" spans="1:4" ht="30" customHeight="1" thickBot="1" x14ac:dyDescent="0.45">
      <c r="A21" s="22">
        <f>入力シート!H76</f>
        <v>0</v>
      </c>
      <c r="B21" s="135">
        <f>入力シート!I76</f>
        <v>0</v>
      </c>
      <c r="C21" s="321" t="str">
        <f>入力シート!F76&amp;入力シート!G76</f>
        <v/>
      </c>
      <c r="D21" s="323"/>
    </row>
    <row r="22" spans="1:4" ht="30" customHeight="1" thickBot="1" x14ac:dyDescent="0.45">
      <c r="A22" s="22">
        <f>入力シート!H77</f>
        <v>0</v>
      </c>
      <c r="B22" s="135">
        <f>入力シート!I77</f>
        <v>0</v>
      </c>
      <c r="C22" s="321" t="str">
        <f>入力シート!F77&amp;入力シート!G77</f>
        <v/>
      </c>
      <c r="D22" s="323"/>
    </row>
    <row r="23" spans="1:4" ht="30" customHeight="1" thickBot="1" x14ac:dyDescent="0.45">
      <c r="A23" s="59">
        <f>入力シート!H78</f>
        <v>0</v>
      </c>
      <c r="B23" s="136">
        <f>入力シート!I78</f>
        <v>0</v>
      </c>
      <c r="C23" s="346" t="str">
        <f>入力シート!F78&amp;入力シート!G78</f>
        <v/>
      </c>
      <c r="D23" s="347"/>
    </row>
    <row r="24" spans="1:4" ht="30" customHeight="1" thickTop="1" thickBot="1" x14ac:dyDescent="0.45">
      <c r="A24" s="22" t="s">
        <v>30</v>
      </c>
      <c r="B24" s="135">
        <f>SUM(B13:B23)</f>
        <v>24000</v>
      </c>
      <c r="C24" s="342"/>
      <c r="D24" s="343"/>
    </row>
  </sheetData>
  <mergeCells count="23">
    <mergeCell ref="C24:D24"/>
    <mergeCell ref="B2:C2"/>
    <mergeCell ref="C19:D19"/>
    <mergeCell ref="C20:D20"/>
    <mergeCell ref="C21:D21"/>
    <mergeCell ref="C22:D22"/>
    <mergeCell ref="C23:D23"/>
    <mergeCell ref="C14:D14"/>
    <mergeCell ref="C15:D15"/>
    <mergeCell ref="C16:D16"/>
    <mergeCell ref="C17:D17"/>
    <mergeCell ref="C18:D18"/>
    <mergeCell ref="C8:D8"/>
    <mergeCell ref="C9:D9"/>
    <mergeCell ref="C10:D10"/>
    <mergeCell ref="C12:D12"/>
    <mergeCell ref="C13:D13"/>
    <mergeCell ref="A6:A7"/>
    <mergeCell ref="C3:D3"/>
    <mergeCell ref="C4:D4"/>
    <mergeCell ref="C5:D5"/>
    <mergeCell ref="C6:D6"/>
    <mergeCell ref="C7:D7"/>
  </mergeCells>
  <phoneticPr fontId="19"/>
  <conditionalFormatting sqref="A20:A23">
    <cfRule type="cellIs" dxfId="5" priority="5" operator="equal">
      <formula>0</formula>
    </cfRule>
  </conditionalFormatting>
  <conditionalFormatting sqref="B20:B23">
    <cfRule type="cellIs" dxfId="4" priority="4" operator="equal">
      <formula>0</formula>
    </cfRule>
  </conditionalFormatting>
  <conditionalFormatting sqref="C9">
    <cfRule type="cellIs" dxfId="3" priority="3" operator="equal">
      <formula>0</formula>
    </cfRule>
  </conditionalFormatting>
  <conditionalFormatting sqref="C7:D7">
    <cfRule type="cellIs" dxfId="2" priority="2" operator="equal">
      <formula>0</formula>
    </cfRule>
  </conditionalFormatting>
  <conditionalFormatting sqref="C8:D8">
    <cfRule type="cellIs" dxfId="1" priority="1" operator="equal">
      <formula>0</formula>
    </cfRule>
  </conditionalFormatting>
  <printOptions horizontalCentered="1" verticalCentered="1"/>
  <pageMargins left="0.35433070866141736" right="0.35433070866141736" top="0.59055118110236227" bottom="0.59055118110236227"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4"/>
  <sheetViews>
    <sheetView showGridLines="0" zoomScale="85" zoomScaleNormal="85" zoomScaleSheetLayoutView="70" workbookViewId="0">
      <selection activeCell="A5" sqref="A5"/>
    </sheetView>
  </sheetViews>
  <sheetFormatPr defaultRowHeight="24" x14ac:dyDescent="0.4"/>
  <cols>
    <col min="1" max="4" width="18.75" style="9" customWidth="1"/>
    <col min="5" max="5" width="12.375" style="9" customWidth="1"/>
    <col min="6" max="9" width="19.375" style="9" customWidth="1"/>
    <col min="10" max="10" width="5.75" style="9" customWidth="1"/>
    <col min="11" max="16384" width="9" style="9"/>
  </cols>
  <sheetData>
    <row r="1" spans="1:19" ht="35.25" customHeight="1" thickBot="1" x14ac:dyDescent="0.45">
      <c r="A1" s="190" t="str">
        <f>'②（様式第1-2）'!A2</f>
        <v>令和7年度</v>
      </c>
      <c r="B1" s="355" t="str">
        <f>入力シート!B8</f>
        <v>○○健康クラブ</v>
      </c>
      <c r="C1" s="355"/>
      <c r="D1" s="355"/>
      <c r="E1" s="191" t="s">
        <v>54</v>
      </c>
      <c r="F1" s="192" t="s">
        <v>55</v>
      </c>
      <c r="G1" s="193">
        <f>COUNTA(A5:A144)</f>
        <v>0</v>
      </c>
      <c r="H1" s="194" t="s">
        <v>56</v>
      </c>
      <c r="I1" s="20"/>
      <c r="J1" s="102"/>
    </row>
    <row r="2" spans="1:19" ht="22.5" customHeight="1" thickTop="1" x14ac:dyDescent="0.4">
      <c r="A2" s="356" t="s">
        <v>35</v>
      </c>
      <c r="B2" s="359" t="s">
        <v>36</v>
      </c>
      <c r="C2" s="359" t="s">
        <v>37</v>
      </c>
      <c r="D2" s="359" t="s">
        <v>38</v>
      </c>
      <c r="E2" s="374" t="s">
        <v>39</v>
      </c>
      <c r="F2" s="362" t="s">
        <v>58</v>
      </c>
      <c r="G2" s="363"/>
      <c r="H2" s="1" t="s">
        <v>41</v>
      </c>
      <c r="I2" s="2" t="s">
        <v>44</v>
      </c>
      <c r="J2" s="103"/>
      <c r="K2" s="106" t="s">
        <v>156</v>
      </c>
      <c r="L2" s="107"/>
      <c r="M2" s="107"/>
      <c r="N2" s="107"/>
      <c r="O2" s="107"/>
      <c r="P2" s="107"/>
      <c r="Q2" s="107"/>
      <c r="R2" s="107"/>
      <c r="S2" s="108"/>
    </row>
    <row r="3" spans="1:19" ht="22.5" customHeight="1" thickBot="1" x14ac:dyDescent="0.45">
      <c r="A3" s="357"/>
      <c r="B3" s="360"/>
      <c r="C3" s="360"/>
      <c r="D3" s="360"/>
      <c r="E3" s="375"/>
      <c r="F3" s="364" t="s">
        <v>40</v>
      </c>
      <c r="G3" s="365"/>
      <c r="H3" s="3" t="s">
        <v>42</v>
      </c>
      <c r="I3" s="372" t="s">
        <v>52</v>
      </c>
      <c r="J3" s="104"/>
      <c r="K3" s="366" t="s">
        <v>57</v>
      </c>
      <c r="L3" s="367"/>
      <c r="M3" s="367"/>
      <c r="N3" s="367"/>
      <c r="O3" s="367"/>
      <c r="P3" s="367"/>
      <c r="Q3" s="367"/>
      <c r="R3" s="367"/>
      <c r="S3" s="368"/>
    </row>
    <row r="4" spans="1:19" ht="22.5" customHeight="1" thickBot="1" x14ac:dyDescent="0.45">
      <c r="A4" s="358"/>
      <c r="B4" s="361"/>
      <c r="C4" s="361"/>
      <c r="D4" s="361"/>
      <c r="E4" s="4" t="s">
        <v>53</v>
      </c>
      <c r="F4" s="5" t="s">
        <v>45</v>
      </c>
      <c r="G4" s="6" t="s">
        <v>46</v>
      </c>
      <c r="H4" s="7" t="s">
        <v>43</v>
      </c>
      <c r="I4" s="373"/>
      <c r="J4" s="104"/>
      <c r="K4" s="369"/>
      <c r="L4" s="370"/>
      <c r="M4" s="370"/>
      <c r="N4" s="370"/>
      <c r="O4" s="370"/>
      <c r="P4" s="370"/>
      <c r="Q4" s="370"/>
      <c r="R4" s="370"/>
      <c r="S4" s="371"/>
    </row>
    <row r="5" spans="1:19" ht="52.5" customHeight="1" thickBot="1" x14ac:dyDescent="0.45">
      <c r="A5" s="116"/>
      <c r="B5" s="117"/>
      <c r="C5" s="118"/>
      <c r="D5" s="119"/>
      <c r="E5" s="176"/>
      <c r="F5" s="186"/>
      <c r="G5" s="187"/>
      <c r="H5" s="187"/>
      <c r="I5" s="120"/>
      <c r="J5" s="105"/>
      <c r="K5" s="352" t="s">
        <v>267</v>
      </c>
      <c r="L5" s="353"/>
      <c r="M5" s="353"/>
      <c r="N5" s="353"/>
      <c r="O5" s="353"/>
      <c r="P5" s="353"/>
      <c r="Q5" s="353"/>
      <c r="R5" s="353"/>
      <c r="S5" s="354"/>
    </row>
    <row r="6" spans="1:19" ht="52.5" customHeight="1" thickBot="1" x14ac:dyDescent="0.45">
      <c r="A6" s="116"/>
      <c r="B6" s="117"/>
      <c r="C6" s="118"/>
      <c r="D6" s="119"/>
      <c r="E6" s="176"/>
      <c r="F6" s="186"/>
      <c r="G6" s="187"/>
      <c r="H6" s="174"/>
      <c r="I6" s="120"/>
      <c r="J6" s="105"/>
    </row>
    <row r="7" spans="1:19" ht="52.5" customHeight="1" thickBot="1" x14ac:dyDescent="0.45">
      <c r="A7" s="116"/>
      <c r="B7" s="117"/>
      <c r="C7" s="118"/>
      <c r="D7" s="119"/>
      <c r="E7" s="176"/>
      <c r="F7" s="186"/>
      <c r="G7" s="187"/>
      <c r="H7" s="174"/>
      <c r="I7" s="120"/>
      <c r="J7" s="105"/>
    </row>
    <row r="8" spans="1:19" ht="52.5" customHeight="1" thickBot="1" x14ac:dyDescent="0.45">
      <c r="A8" s="116"/>
      <c r="B8" s="117"/>
      <c r="C8" s="118"/>
      <c r="D8" s="119"/>
      <c r="E8" s="176"/>
      <c r="F8" s="186"/>
      <c r="G8" s="187"/>
      <c r="H8" s="174"/>
      <c r="I8" s="120"/>
      <c r="J8" s="105"/>
    </row>
    <row r="9" spans="1:19" ht="52.5" customHeight="1" thickBot="1" x14ac:dyDescent="0.45">
      <c r="A9" s="116"/>
      <c r="B9" s="117"/>
      <c r="C9" s="118"/>
      <c r="D9" s="119"/>
      <c r="E9" s="176"/>
      <c r="F9" s="186"/>
      <c r="G9" s="187"/>
      <c r="H9" s="174"/>
      <c r="I9" s="120"/>
      <c r="J9" s="105"/>
    </row>
    <row r="10" spans="1:19" ht="52.5" customHeight="1" thickBot="1" x14ac:dyDescent="0.45">
      <c r="A10" s="116"/>
      <c r="B10" s="117"/>
      <c r="C10" s="118"/>
      <c r="D10" s="119"/>
      <c r="E10" s="176"/>
      <c r="F10" s="186"/>
      <c r="G10" s="187"/>
      <c r="H10" s="174"/>
      <c r="I10" s="120"/>
      <c r="J10" s="105"/>
    </row>
    <row r="11" spans="1:19" ht="52.5" customHeight="1" thickBot="1" x14ac:dyDescent="0.45">
      <c r="A11" s="116"/>
      <c r="B11" s="117"/>
      <c r="C11" s="118"/>
      <c r="D11" s="119"/>
      <c r="E11" s="176"/>
      <c r="F11" s="186"/>
      <c r="G11" s="187"/>
      <c r="H11" s="174"/>
      <c r="I11" s="120"/>
      <c r="J11" s="105"/>
    </row>
    <row r="12" spans="1:19" ht="52.5" customHeight="1" thickBot="1" x14ac:dyDescent="0.45">
      <c r="A12" s="116"/>
      <c r="B12" s="117"/>
      <c r="C12" s="118"/>
      <c r="D12" s="119"/>
      <c r="E12" s="176"/>
      <c r="F12" s="186"/>
      <c r="G12" s="187"/>
      <c r="H12" s="174"/>
      <c r="I12" s="120"/>
      <c r="J12" s="105"/>
    </row>
    <row r="13" spans="1:19" ht="52.5" customHeight="1" thickBot="1" x14ac:dyDescent="0.45">
      <c r="A13" s="116"/>
      <c r="B13" s="117"/>
      <c r="C13" s="118"/>
      <c r="D13" s="119"/>
      <c r="E13" s="176"/>
      <c r="F13" s="186"/>
      <c r="G13" s="187"/>
      <c r="H13" s="174"/>
      <c r="I13" s="120"/>
      <c r="J13" s="105"/>
    </row>
    <row r="14" spans="1:19" ht="52.5" customHeight="1" thickBot="1" x14ac:dyDescent="0.45">
      <c r="A14" s="116"/>
      <c r="B14" s="117"/>
      <c r="C14" s="118"/>
      <c r="D14" s="119"/>
      <c r="E14" s="176"/>
      <c r="F14" s="186"/>
      <c r="G14" s="187"/>
      <c r="H14" s="174"/>
      <c r="I14" s="120"/>
      <c r="J14" s="105"/>
    </row>
    <row r="15" spans="1:19" ht="52.5" customHeight="1" thickBot="1" x14ac:dyDescent="0.45">
      <c r="A15" s="116"/>
      <c r="B15" s="117"/>
      <c r="C15" s="118"/>
      <c r="D15" s="119"/>
      <c r="E15" s="176"/>
      <c r="F15" s="186"/>
      <c r="G15" s="187"/>
      <c r="H15" s="174"/>
      <c r="I15" s="120"/>
      <c r="J15" s="105"/>
    </row>
    <row r="16" spans="1:19" ht="52.5" customHeight="1" thickBot="1" x14ac:dyDescent="0.45">
      <c r="A16" s="116"/>
      <c r="B16" s="117"/>
      <c r="C16" s="118"/>
      <c r="D16" s="119"/>
      <c r="E16" s="176"/>
      <c r="F16" s="186"/>
      <c r="G16" s="187"/>
      <c r="H16" s="174"/>
      <c r="I16" s="120"/>
      <c r="J16" s="105"/>
    </row>
    <row r="17" spans="1:10" ht="52.5" customHeight="1" thickBot="1" x14ac:dyDescent="0.45">
      <c r="A17" s="116"/>
      <c r="B17" s="117"/>
      <c r="C17" s="118"/>
      <c r="D17" s="119"/>
      <c r="E17" s="177"/>
      <c r="F17" s="186"/>
      <c r="G17" s="187"/>
      <c r="H17" s="174"/>
      <c r="I17" s="120"/>
      <c r="J17" s="105"/>
    </row>
    <row r="18" spans="1:10" ht="52.5" customHeight="1" thickBot="1" x14ac:dyDescent="0.45">
      <c r="A18" s="116"/>
      <c r="B18" s="117"/>
      <c r="C18" s="118"/>
      <c r="D18" s="119"/>
      <c r="E18" s="177"/>
      <c r="F18" s="186"/>
      <c r="G18" s="187"/>
      <c r="H18" s="174"/>
      <c r="I18" s="120"/>
      <c r="J18" s="105"/>
    </row>
    <row r="19" spans="1:10" ht="52.5" customHeight="1" thickBot="1" x14ac:dyDescent="0.45">
      <c r="A19" s="116"/>
      <c r="B19" s="117"/>
      <c r="C19" s="118"/>
      <c r="D19" s="119"/>
      <c r="E19" s="177"/>
      <c r="F19" s="186"/>
      <c r="G19" s="187"/>
      <c r="H19" s="174"/>
      <c r="I19" s="120"/>
      <c r="J19" s="105"/>
    </row>
    <row r="20" spans="1:10" ht="52.5" customHeight="1" thickBot="1" x14ac:dyDescent="0.45">
      <c r="A20" s="116"/>
      <c r="B20" s="117"/>
      <c r="C20" s="118"/>
      <c r="D20" s="119"/>
      <c r="E20" s="177"/>
      <c r="F20" s="186"/>
      <c r="G20" s="187"/>
      <c r="H20" s="174"/>
      <c r="I20" s="120"/>
      <c r="J20" s="105"/>
    </row>
    <row r="21" spans="1:10" ht="52.5" customHeight="1" thickBot="1" x14ac:dyDescent="0.45">
      <c r="A21" s="116"/>
      <c r="B21" s="117"/>
      <c r="C21" s="118"/>
      <c r="D21" s="119"/>
      <c r="E21" s="177"/>
      <c r="F21" s="186"/>
      <c r="G21" s="187"/>
      <c r="H21" s="174"/>
      <c r="I21" s="120"/>
      <c r="J21" s="105"/>
    </row>
    <row r="22" spans="1:10" ht="52.5" customHeight="1" thickBot="1" x14ac:dyDescent="0.45">
      <c r="A22" s="116"/>
      <c r="B22" s="117"/>
      <c r="C22" s="118"/>
      <c r="D22" s="119"/>
      <c r="E22" s="177"/>
      <c r="F22" s="186"/>
      <c r="G22" s="187"/>
      <c r="H22" s="174"/>
      <c r="I22" s="120"/>
      <c r="J22" s="105"/>
    </row>
    <row r="23" spans="1:10" ht="52.5" customHeight="1" thickBot="1" x14ac:dyDescent="0.45">
      <c r="A23" s="116"/>
      <c r="B23" s="117"/>
      <c r="C23" s="118"/>
      <c r="D23" s="119"/>
      <c r="E23" s="177"/>
      <c r="F23" s="186"/>
      <c r="G23" s="187"/>
      <c r="H23" s="174"/>
      <c r="I23" s="120"/>
      <c r="J23" s="105"/>
    </row>
    <row r="24" spans="1:10" ht="52.5" customHeight="1" thickBot="1" x14ac:dyDescent="0.45">
      <c r="A24" s="116"/>
      <c r="B24" s="117"/>
      <c r="C24" s="118"/>
      <c r="D24" s="119"/>
      <c r="E24" s="177"/>
      <c r="F24" s="186"/>
      <c r="G24" s="187"/>
      <c r="H24" s="174"/>
      <c r="I24" s="120"/>
      <c r="J24" s="105"/>
    </row>
    <row r="25" spans="1:10" ht="52.5" customHeight="1" thickBot="1" x14ac:dyDescent="0.45">
      <c r="A25" s="116"/>
      <c r="B25" s="117"/>
      <c r="C25" s="118"/>
      <c r="D25" s="119"/>
      <c r="E25" s="176"/>
      <c r="F25" s="186"/>
      <c r="G25" s="187"/>
      <c r="H25" s="174"/>
      <c r="I25" s="120"/>
      <c r="J25" s="105"/>
    </row>
    <row r="26" spans="1:10" ht="52.5" customHeight="1" thickBot="1" x14ac:dyDescent="0.45">
      <c r="A26" s="116"/>
      <c r="B26" s="117"/>
      <c r="C26" s="118"/>
      <c r="D26" s="119"/>
      <c r="E26" s="176"/>
      <c r="F26" s="186"/>
      <c r="G26" s="187"/>
      <c r="H26" s="174"/>
      <c r="I26" s="120"/>
      <c r="J26" s="105"/>
    </row>
    <row r="27" spans="1:10" ht="52.5" customHeight="1" thickBot="1" x14ac:dyDescent="0.45">
      <c r="A27" s="116"/>
      <c r="B27" s="117"/>
      <c r="C27" s="118"/>
      <c r="D27" s="119"/>
      <c r="E27" s="176"/>
      <c r="F27" s="186"/>
      <c r="G27" s="187"/>
      <c r="H27" s="174"/>
      <c r="I27" s="120"/>
      <c r="J27" s="105"/>
    </row>
    <row r="28" spans="1:10" ht="52.5" customHeight="1" thickBot="1" x14ac:dyDescent="0.45">
      <c r="A28" s="116"/>
      <c r="B28" s="117"/>
      <c r="C28" s="118"/>
      <c r="D28" s="119"/>
      <c r="E28" s="176"/>
      <c r="F28" s="186"/>
      <c r="G28" s="187"/>
      <c r="H28" s="174"/>
      <c r="I28" s="120"/>
      <c r="J28" s="105"/>
    </row>
    <row r="29" spans="1:10" ht="52.5" customHeight="1" thickBot="1" x14ac:dyDescent="0.45">
      <c r="A29" s="116"/>
      <c r="B29" s="117"/>
      <c r="C29" s="118"/>
      <c r="D29" s="119"/>
      <c r="E29" s="176"/>
      <c r="F29" s="186"/>
      <c r="G29" s="187"/>
      <c r="H29" s="174"/>
      <c r="I29" s="120"/>
      <c r="J29" s="105"/>
    </row>
    <row r="30" spans="1:10" ht="52.5" customHeight="1" thickBot="1" x14ac:dyDescent="0.45">
      <c r="A30" s="116"/>
      <c r="B30" s="117"/>
      <c r="C30" s="118"/>
      <c r="D30" s="119"/>
      <c r="E30" s="176"/>
      <c r="F30" s="186"/>
      <c r="G30" s="187"/>
      <c r="H30" s="174"/>
      <c r="I30" s="120"/>
      <c r="J30" s="105"/>
    </row>
    <row r="31" spans="1:10" ht="52.5" customHeight="1" thickBot="1" x14ac:dyDescent="0.45">
      <c r="A31" s="116"/>
      <c r="B31" s="117"/>
      <c r="C31" s="118"/>
      <c r="D31" s="119"/>
      <c r="E31" s="176"/>
      <c r="F31" s="186"/>
      <c r="G31" s="187"/>
      <c r="H31" s="174"/>
      <c r="I31" s="120"/>
      <c r="J31" s="105"/>
    </row>
    <row r="32" spans="1:10" ht="52.5" customHeight="1" thickBot="1" x14ac:dyDescent="0.45">
      <c r="A32" s="116"/>
      <c r="B32" s="117"/>
      <c r="C32" s="118"/>
      <c r="D32" s="119"/>
      <c r="E32" s="176"/>
      <c r="F32" s="186"/>
      <c r="G32" s="187"/>
      <c r="H32" s="174"/>
      <c r="I32" s="120"/>
      <c r="J32" s="105"/>
    </row>
    <row r="33" spans="1:10" ht="52.5" customHeight="1" thickBot="1" x14ac:dyDescent="0.45">
      <c r="A33" s="116"/>
      <c r="B33" s="117"/>
      <c r="C33" s="118"/>
      <c r="D33" s="119"/>
      <c r="E33" s="176"/>
      <c r="F33" s="186"/>
      <c r="G33" s="187"/>
      <c r="H33" s="174"/>
      <c r="I33" s="120"/>
      <c r="J33" s="105"/>
    </row>
    <row r="34" spans="1:10" ht="52.5" customHeight="1" thickBot="1" x14ac:dyDescent="0.45">
      <c r="A34" s="116"/>
      <c r="B34" s="117"/>
      <c r="C34" s="118"/>
      <c r="D34" s="119"/>
      <c r="E34" s="176"/>
      <c r="F34" s="186"/>
      <c r="G34" s="187"/>
      <c r="H34" s="174"/>
      <c r="I34" s="120"/>
      <c r="J34" s="105"/>
    </row>
    <row r="35" spans="1:10" ht="52.5" customHeight="1" thickBot="1" x14ac:dyDescent="0.45">
      <c r="A35" s="116"/>
      <c r="B35" s="117"/>
      <c r="C35" s="118"/>
      <c r="D35" s="119"/>
      <c r="E35" s="176"/>
      <c r="F35" s="186"/>
      <c r="G35" s="187"/>
      <c r="H35" s="174"/>
      <c r="I35" s="120"/>
      <c r="J35" s="105"/>
    </row>
    <row r="36" spans="1:10" ht="52.5" customHeight="1" thickBot="1" x14ac:dyDescent="0.45">
      <c r="A36" s="116"/>
      <c r="B36" s="117"/>
      <c r="C36" s="118"/>
      <c r="D36" s="119"/>
      <c r="E36" s="176"/>
      <c r="F36" s="186"/>
      <c r="G36" s="187"/>
      <c r="H36" s="174"/>
      <c r="I36" s="120"/>
      <c r="J36" s="105"/>
    </row>
    <row r="37" spans="1:10" ht="52.5" customHeight="1" thickBot="1" x14ac:dyDescent="0.45">
      <c r="A37" s="116"/>
      <c r="B37" s="117"/>
      <c r="C37" s="118"/>
      <c r="D37" s="119"/>
      <c r="E37" s="177"/>
      <c r="F37" s="186"/>
      <c r="G37" s="187"/>
      <c r="H37" s="174"/>
      <c r="I37" s="120"/>
      <c r="J37" s="105"/>
    </row>
    <row r="38" spans="1:10" ht="52.5" customHeight="1" thickBot="1" x14ac:dyDescent="0.45">
      <c r="A38" s="116"/>
      <c r="B38" s="117"/>
      <c r="C38" s="118"/>
      <c r="D38" s="119"/>
      <c r="E38" s="177"/>
      <c r="F38" s="186"/>
      <c r="G38" s="187"/>
      <c r="H38" s="174"/>
      <c r="I38" s="120"/>
      <c r="J38" s="105"/>
    </row>
    <row r="39" spans="1:10" ht="52.5" customHeight="1" thickBot="1" x14ac:dyDescent="0.45">
      <c r="A39" s="116"/>
      <c r="B39" s="117"/>
      <c r="C39" s="118"/>
      <c r="D39" s="119"/>
      <c r="E39" s="177"/>
      <c r="F39" s="186"/>
      <c r="G39" s="187"/>
      <c r="H39" s="174"/>
      <c r="I39" s="120"/>
      <c r="J39" s="105"/>
    </row>
    <row r="40" spans="1:10" ht="52.5" customHeight="1" thickBot="1" x14ac:dyDescent="0.45">
      <c r="A40" s="116"/>
      <c r="B40" s="117"/>
      <c r="C40" s="118"/>
      <c r="D40" s="119"/>
      <c r="E40" s="177"/>
      <c r="F40" s="186"/>
      <c r="G40" s="187"/>
      <c r="H40" s="174"/>
      <c r="I40" s="120"/>
      <c r="J40" s="105"/>
    </row>
    <row r="41" spans="1:10" ht="52.5" customHeight="1" thickBot="1" x14ac:dyDescent="0.45">
      <c r="A41" s="116"/>
      <c r="B41" s="117"/>
      <c r="C41" s="118"/>
      <c r="D41" s="119"/>
      <c r="E41" s="177"/>
      <c r="F41" s="186"/>
      <c r="G41" s="187"/>
      <c r="H41" s="174"/>
      <c r="I41" s="120"/>
      <c r="J41" s="105"/>
    </row>
    <row r="42" spans="1:10" ht="52.5" customHeight="1" thickBot="1" x14ac:dyDescent="0.45">
      <c r="A42" s="116"/>
      <c r="B42" s="117"/>
      <c r="C42" s="118"/>
      <c r="D42" s="119"/>
      <c r="E42" s="177"/>
      <c r="F42" s="186"/>
      <c r="G42" s="187"/>
      <c r="H42" s="174"/>
      <c r="I42" s="120"/>
      <c r="J42" s="105"/>
    </row>
    <row r="43" spans="1:10" ht="52.5" customHeight="1" thickBot="1" x14ac:dyDescent="0.45">
      <c r="A43" s="116"/>
      <c r="B43" s="117"/>
      <c r="C43" s="118"/>
      <c r="D43" s="119"/>
      <c r="E43" s="177"/>
      <c r="F43" s="186"/>
      <c r="G43" s="187"/>
      <c r="H43" s="174"/>
      <c r="I43" s="120"/>
      <c r="J43" s="105"/>
    </row>
    <row r="44" spans="1:10" ht="52.5" customHeight="1" thickBot="1" x14ac:dyDescent="0.45">
      <c r="A44" s="116"/>
      <c r="B44" s="117"/>
      <c r="C44" s="118"/>
      <c r="D44" s="119"/>
      <c r="E44" s="177"/>
      <c r="F44" s="186"/>
      <c r="G44" s="187"/>
      <c r="H44" s="174"/>
      <c r="I44" s="120"/>
      <c r="J44" s="105"/>
    </row>
    <row r="45" spans="1:10" ht="52.5" customHeight="1" thickBot="1" x14ac:dyDescent="0.45">
      <c r="A45" s="116"/>
      <c r="B45" s="117"/>
      <c r="C45" s="118"/>
      <c r="D45" s="119"/>
      <c r="E45" s="176"/>
      <c r="F45" s="186"/>
      <c r="G45" s="187"/>
      <c r="H45" s="174"/>
      <c r="I45" s="120"/>
      <c r="J45" s="105"/>
    </row>
    <row r="46" spans="1:10" ht="52.5" customHeight="1" thickBot="1" x14ac:dyDescent="0.45">
      <c r="A46" s="116"/>
      <c r="B46" s="117"/>
      <c r="C46" s="118"/>
      <c r="D46" s="119"/>
      <c r="E46" s="176"/>
      <c r="F46" s="186"/>
      <c r="G46" s="187"/>
      <c r="H46" s="174"/>
      <c r="I46" s="120"/>
      <c r="J46" s="105"/>
    </row>
    <row r="47" spans="1:10" ht="52.5" customHeight="1" thickBot="1" x14ac:dyDescent="0.45">
      <c r="A47" s="116"/>
      <c r="B47" s="117"/>
      <c r="C47" s="118"/>
      <c r="D47" s="119"/>
      <c r="E47" s="176"/>
      <c r="F47" s="186"/>
      <c r="G47" s="187"/>
      <c r="H47" s="174"/>
      <c r="I47" s="120"/>
      <c r="J47" s="105"/>
    </row>
    <row r="48" spans="1:10" ht="52.5" customHeight="1" thickBot="1" x14ac:dyDescent="0.45">
      <c r="A48" s="116"/>
      <c r="B48" s="117"/>
      <c r="C48" s="118"/>
      <c r="D48" s="119"/>
      <c r="E48" s="176"/>
      <c r="F48" s="186"/>
      <c r="G48" s="187"/>
      <c r="H48" s="174"/>
      <c r="I48" s="120"/>
      <c r="J48" s="105"/>
    </row>
    <row r="49" spans="1:10" ht="52.5" customHeight="1" thickBot="1" x14ac:dyDescent="0.45">
      <c r="A49" s="116"/>
      <c r="B49" s="117"/>
      <c r="C49" s="118"/>
      <c r="D49" s="119"/>
      <c r="E49" s="176"/>
      <c r="F49" s="186"/>
      <c r="G49" s="187"/>
      <c r="H49" s="174"/>
      <c r="I49" s="120"/>
      <c r="J49" s="105"/>
    </row>
    <row r="50" spans="1:10" ht="52.5" customHeight="1" thickBot="1" x14ac:dyDescent="0.45">
      <c r="A50" s="116"/>
      <c r="B50" s="117"/>
      <c r="C50" s="118"/>
      <c r="D50" s="119"/>
      <c r="E50" s="176"/>
      <c r="F50" s="186"/>
      <c r="G50" s="187"/>
      <c r="H50" s="174"/>
      <c r="I50" s="120"/>
      <c r="J50" s="105"/>
    </row>
    <row r="51" spans="1:10" ht="52.5" customHeight="1" thickBot="1" x14ac:dyDescent="0.45">
      <c r="A51" s="116"/>
      <c r="B51" s="117"/>
      <c r="C51" s="118"/>
      <c r="D51" s="119"/>
      <c r="E51" s="176"/>
      <c r="F51" s="186"/>
      <c r="G51" s="187"/>
      <c r="H51" s="174"/>
      <c r="I51" s="120"/>
      <c r="J51" s="105"/>
    </row>
    <row r="52" spans="1:10" ht="52.5" customHeight="1" thickBot="1" x14ac:dyDescent="0.45">
      <c r="A52" s="116"/>
      <c r="B52" s="117"/>
      <c r="C52" s="118"/>
      <c r="D52" s="119"/>
      <c r="E52" s="176"/>
      <c r="F52" s="186"/>
      <c r="G52" s="187"/>
      <c r="H52" s="174"/>
      <c r="I52" s="120"/>
      <c r="J52" s="105"/>
    </row>
    <row r="53" spans="1:10" ht="52.5" customHeight="1" thickBot="1" x14ac:dyDescent="0.45">
      <c r="A53" s="116"/>
      <c r="B53" s="117"/>
      <c r="C53" s="118"/>
      <c r="D53" s="119"/>
      <c r="E53" s="176"/>
      <c r="F53" s="186"/>
      <c r="G53" s="187"/>
      <c r="H53" s="174"/>
      <c r="I53" s="120"/>
      <c r="J53" s="105"/>
    </row>
    <row r="54" spans="1:10" ht="52.5" customHeight="1" thickBot="1" x14ac:dyDescent="0.45">
      <c r="A54" s="116"/>
      <c r="B54" s="117"/>
      <c r="C54" s="118"/>
      <c r="D54" s="119"/>
      <c r="E54" s="176"/>
      <c r="F54" s="186"/>
      <c r="G54" s="187"/>
      <c r="H54" s="174"/>
      <c r="I54" s="120"/>
      <c r="J54" s="105"/>
    </row>
    <row r="55" spans="1:10" ht="52.5" customHeight="1" thickBot="1" x14ac:dyDescent="0.45">
      <c r="A55" s="116"/>
      <c r="B55" s="117"/>
      <c r="C55" s="118"/>
      <c r="D55" s="119"/>
      <c r="E55" s="176"/>
      <c r="F55" s="186"/>
      <c r="G55" s="187"/>
      <c r="H55" s="174"/>
      <c r="I55" s="120"/>
      <c r="J55" s="105"/>
    </row>
    <row r="56" spans="1:10" ht="52.5" customHeight="1" thickBot="1" x14ac:dyDescent="0.45">
      <c r="A56" s="116"/>
      <c r="B56" s="117"/>
      <c r="C56" s="118"/>
      <c r="D56" s="119"/>
      <c r="E56" s="176"/>
      <c r="F56" s="186"/>
      <c r="G56" s="187"/>
      <c r="H56" s="174"/>
      <c r="I56" s="120"/>
      <c r="J56" s="105"/>
    </row>
    <row r="57" spans="1:10" ht="52.5" customHeight="1" thickBot="1" x14ac:dyDescent="0.45">
      <c r="A57" s="116"/>
      <c r="B57" s="117"/>
      <c r="C57" s="118"/>
      <c r="D57" s="119"/>
      <c r="E57" s="177"/>
      <c r="F57" s="186"/>
      <c r="G57" s="187"/>
      <c r="H57" s="174"/>
      <c r="I57" s="120"/>
      <c r="J57" s="105"/>
    </row>
    <row r="58" spans="1:10" ht="52.5" customHeight="1" thickBot="1" x14ac:dyDescent="0.45">
      <c r="A58" s="116"/>
      <c r="B58" s="117"/>
      <c r="C58" s="118"/>
      <c r="D58" s="119"/>
      <c r="E58" s="177"/>
      <c r="F58" s="186"/>
      <c r="G58" s="187"/>
      <c r="H58" s="174"/>
      <c r="I58" s="120"/>
      <c r="J58" s="105"/>
    </row>
    <row r="59" spans="1:10" ht="52.5" customHeight="1" thickBot="1" x14ac:dyDescent="0.45">
      <c r="A59" s="116"/>
      <c r="B59" s="117"/>
      <c r="C59" s="118"/>
      <c r="D59" s="119"/>
      <c r="E59" s="177"/>
      <c r="F59" s="186"/>
      <c r="G59" s="187"/>
      <c r="H59" s="174"/>
      <c r="I59" s="120"/>
      <c r="J59" s="105"/>
    </row>
    <row r="60" spans="1:10" ht="52.5" customHeight="1" thickBot="1" x14ac:dyDescent="0.45">
      <c r="A60" s="116"/>
      <c r="B60" s="117"/>
      <c r="C60" s="118"/>
      <c r="D60" s="119"/>
      <c r="E60" s="177"/>
      <c r="F60" s="186"/>
      <c r="G60" s="187"/>
      <c r="H60" s="174"/>
      <c r="I60" s="120"/>
      <c r="J60" s="105"/>
    </row>
    <row r="61" spans="1:10" ht="52.5" customHeight="1" thickBot="1" x14ac:dyDescent="0.45">
      <c r="A61" s="116"/>
      <c r="B61" s="117"/>
      <c r="C61" s="118"/>
      <c r="D61" s="119"/>
      <c r="E61" s="177"/>
      <c r="F61" s="186"/>
      <c r="G61" s="187"/>
      <c r="H61" s="174"/>
      <c r="I61" s="120"/>
      <c r="J61" s="105"/>
    </row>
    <row r="62" spans="1:10" ht="52.5" customHeight="1" thickBot="1" x14ac:dyDescent="0.45">
      <c r="A62" s="116"/>
      <c r="B62" s="117"/>
      <c r="C62" s="118"/>
      <c r="D62" s="119"/>
      <c r="E62" s="177"/>
      <c r="F62" s="186"/>
      <c r="G62" s="187"/>
      <c r="H62" s="174"/>
      <c r="I62" s="120"/>
      <c r="J62" s="105"/>
    </row>
    <row r="63" spans="1:10" ht="52.5" customHeight="1" thickBot="1" x14ac:dyDescent="0.45">
      <c r="A63" s="116"/>
      <c r="B63" s="117"/>
      <c r="C63" s="118"/>
      <c r="D63" s="119"/>
      <c r="E63" s="177"/>
      <c r="F63" s="186"/>
      <c r="G63" s="187"/>
      <c r="H63" s="174"/>
      <c r="I63" s="120"/>
      <c r="J63" s="105"/>
    </row>
    <row r="64" spans="1:10" ht="52.5" customHeight="1" thickBot="1" x14ac:dyDescent="0.45">
      <c r="A64" s="116"/>
      <c r="B64" s="117"/>
      <c r="C64" s="118"/>
      <c r="D64" s="119"/>
      <c r="E64" s="177"/>
      <c r="F64" s="186"/>
      <c r="G64" s="187"/>
      <c r="H64" s="174"/>
      <c r="I64" s="120"/>
      <c r="J64" s="105"/>
    </row>
    <row r="65" spans="1:10" ht="52.5" customHeight="1" thickBot="1" x14ac:dyDescent="0.45">
      <c r="A65" s="116"/>
      <c r="B65" s="117"/>
      <c r="C65" s="118"/>
      <c r="D65" s="119"/>
      <c r="E65" s="176"/>
      <c r="F65" s="186"/>
      <c r="G65" s="187"/>
      <c r="H65" s="174"/>
      <c r="I65" s="120"/>
      <c r="J65" s="105"/>
    </row>
    <row r="66" spans="1:10" ht="52.5" customHeight="1" thickBot="1" x14ac:dyDescent="0.45">
      <c r="A66" s="116"/>
      <c r="B66" s="117"/>
      <c r="C66" s="118"/>
      <c r="D66" s="119"/>
      <c r="E66" s="176"/>
      <c r="F66" s="186"/>
      <c r="G66" s="187"/>
      <c r="H66" s="174"/>
      <c r="I66" s="120"/>
      <c r="J66" s="105"/>
    </row>
    <row r="67" spans="1:10" ht="52.5" customHeight="1" thickBot="1" x14ac:dyDescent="0.45">
      <c r="A67" s="116"/>
      <c r="B67" s="117"/>
      <c r="C67" s="118"/>
      <c r="D67" s="119"/>
      <c r="E67" s="176"/>
      <c r="F67" s="186"/>
      <c r="G67" s="187"/>
      <c r="H67" s="174"/>
      <c r="I67" s="120"/>
      <c r="J67" s="105"/>
    </row>
    <row r="68" spans="1:10" ht="52.5" customHeight="1" thickBot="1" x14ac:dyDescent="0.45">
      <c r="A68" s="116"/>
      <c r="B68" s="117"/>
      <c r="C68" s="118"/>
      <c r="D68" s="119"/>
      <c r="E68" s="176"/>
      <c r="F68" s="186"/>
      <c r="G68" s="187"/>
      <c r="H68" s="174"/>
      <c r="I68" s="120"/>
      <c r="J68" s="105"/>
    </row>
    <row r="69" spans="1:10" ht="52.5" customHeight="1" thickBot="1" x14ac:dyDescent="0.45">
      <c r="A69" s="116"/>
      <c r="B69" s="117"/>
      <c r="C69" s="118"/>
      <c r="D69" s="119"/>
      <c r="E69" s="176"/>
      <c r="F69" s="186"/>
      <c r="G69" s="187"/>
      <c r="H69" s="174"/>
      <c r="I69" s="120"/>
      <c r="J69" s="105"/>
    </row>
    <row r="70" spans="1:10" ht="52.5" customHeight="1" thickBot="1" x14ac:dyDescent="0.45">
      <c r="A70" s="116"/>
      <c r="B70" s="117"/>
      <c r="C70" s="118"/>
      <c r="D70" s="119"/>
      <c r="E70" s="176"/>
      <c r="F70" s="186"/>
      <c r="G70" s="187"/>
      <c r="H70" s="174"/>
      <c r="I70" s="120"/>
      <c r="J70" s="105"/>
    </row>
    <row r="71" spans="1:10" ht="52.5" customHeight="1" thickBot="1" x14ac:dyDescent="0.45">
      <c r="A71" s="116"/>
      <c r="B71" s="117"/>
      <c r="C71" s="118"/>
      <c r="D71" s="119"/>
      <c r="E71" s="176"/>
      <c r="F71" s="186"/>
      <c r="G71" s="187"/>
      <c r="H71" s="174"/>
      <c r="I71" s="120"/>
      <c r="J71" s="105"/>
    </row>
    <row r="72" spans="1:10" ht="52.5" customHeight="1" thickBot="1" x14ac:dyDescent="0.45">
      <c r="A72" s="116"/>
      <c r="B72" s="117"/>
      <c r="C72" s="118"/>
      <c r="D72" s="119"/>
      <c r="E72" s="176"/>
      <c r="F72" s="186"/>
      <c r="G72" s="187"/>
      <c r="H72" s="174"/>
      <c r="I72" s="120"/>
      <c r="J72" s="105"/>
    </row>
    <row r="73" spans="1:10" ht="52.5" customHeight="1" thickBot="1" x14ac:dyDescent="0.45">
      <c r="A73" s="116"/>
      <c r="B73" s="117"/>
      <c r="C73" s="118"/>
      <c r="D73" s="119"/>
      <c r="E73" s="176"/>
      <c r="F73" s="186"/>
      <c r="G73" s="187"/>
      <c r="H73" s="174"/>
      <c r="I73" s="120"/>
      <c r="J73" s="105"/>
    </row>
    <row r="74" spans="1:10" ht="52.5" customHeight="1" thickBot="1" x14ac:dyDescent="0.45">
      <c r="A74" s="116"/>
      <c r="B74" s="117"/>
      <c r="C74" s="118"/>
      <c r="D74" s="119"/>
      <c r="E74" s="176"/>
      <c r="F74" s="186"/>
      <c r="G74" s="187"/>
      <c r="H74" s="174"/>
      <c r="I74" s="120"/>
      <c r="J74" s="105"/>
    </row>
    <row r="75" spans="1:10" ht="52.5" customHeight="1" thickBot="1" x14ac:dyDescent="0.45">
      <c r="A75" s="116"/>
      <c r="B75" s="117"/>
      <c r="C75" s="118"/>
      <c r="D75" s="119"/>
      <c r="E75" s="176"/>
      <c r="F75" s="186"/>
      <c r="G75" s="187"/>
      <c r="H75" s="174"/>
      <c r="I75" s="120"/>
      <c r="J75" s="105"/>
    </row>
    <row r="76" spans="1:10" ht="52.5" customHeight="1" thickBot="1" x14ac:dyDescent="0.45">
      <c r="A76" s="116"/>
      <c r="B76" s="117"/>
      <c r="C76" s="118"/>
      <c r="D76" s="119"/>
      <c r="E76" s="176"/>
      <c r="F76" s="186"/>
      <c r="G76" s="187"/>
      <c r="H76" s="174"/>
      <c r="I76" s="120"/>
      <c r="J76" s="105"/>
    </row>
    <row r="77" spans="1:10" ht="52.5" customHeight="1" thickBot="1" x14ac:dyDescent="0.45">
      <c r="A77" s="116"/>
      <c r="B77" s="117"/>
      <c r="C77" s="118"/>
      <c r="D77" s="119"/>
      <c r="E77" s="177"/>
      <c r="F77" s="186"/>
      <c r="G77" s="187"/>
      <c r="H77" s="174"/>
      <c r="I77" s="120"/>
      <c r="J77" s="105"/>
    </row>
    <row r="78" spans="1:10" ht="52.5" customHeight="1" thickBot="1" x14ac:dyDescent="0.45">
      <c r="A78" s="116"/>
      <c r="B78" s="117"/>
      <c r="C78" s="118"/>
      <c r="D78" s="119"/>
      <c r="E78" s="177"/>
      <c r="F78" s="186"/>
      <c r="G78" s="187"/>
      <c r="H78" s="174"/>
      <c r="I78" s="120"/>
      <c r="J78" s="105"/>
    </row>
    <row r="79" spans="1:10" ht="52.5" customHeight="1" thickBot="1" x14ac:dyDescent="0.45">
      <c r="A79" s="116"/>
      <c r="B79" s="117"/>
      <c r="C79" s="118"/>
      <c r="D79" s="119"/>
      <c r="E79" s="177"/>
      <c r="F79" s="186"/>
      <c r="G79" s="187"/>
      <c r="H79" s="174"/>
      <c r="I79" s="120"/>
      <c r="J79" s="105"/>
    </row>
    <row r="80" spans="1:10" ht="52.5" customHeight="1" thickBot="1" x14ac:dyDescent="0.45">
      <c r="A80" s="116"/>
      <c r="B80" s="117"/>
      <c r="C80" s="118"/>
      <c r="D80" s="119"/>
      <c r="E80" s="177"/>
      <c r="F80" s="186"/>
      <c r="G80" s="187"/>
      <c r="H80" s="174"/>
      <c r="I80" s="120"/>
      <c r="J80" s="105"/>
    </row>
    <row r="81" spans="1:10" ht="52.5" customHeight="1" thickBot="1" x14ac:dyDescent="0.45">
      <c r="A81" s="116"/>
      <c r="B81" s="117"/>
      <c r="C81" s="118"/>
      <c r="D81" s="119"/>
      <c r="E81" s="177"/>
      <c r="F81" s="186"/>
      <c r="G81" s="187"/>
      <c r="H81" s="174"/>
      <c r="I81" s="120"/>
      <c r="J81" s="105"/>
    </row>
    <row r="82" spans="1:10" ht="52.5" customHeight="1" thickBot="1" x14ac:dyDescent="0.45">
      <c r="A82" s="116"/>
      <c r="B82" s="117"/>
      <c r="C82" s="118"/>
      <c r="D82" s="119"/>
      <c r="E82" s="177"/>
      <c r="F82" s="186"/>
      <c r="G82" s="187"/>
      <c r="H82" s="174"/>
      <c r="I82" s="120"/>
      <c r="J82" s="105"/>
    </row>
    <row r="83" spans="1:10" ht="52.5" customHeight="1" thickBot="1" x14ac:dyDescent="0.45">
      <c r="A83" s="116"/>
      <c r="B83" s="117"/>
      <c r="C83" s="118"/>
      <c r="D83" s="119"/>
      <c r="E83" s="177"/>
      <c r="F83" s="186"/>
      <c r="G83" s="187"/>
      <c r="H83" s="174"/>
      <c r="I83" s="120"/>
      <c r="J83" s="105"/>
    </row>
    <row r="84" spans="1:10" ht="52.5" customHeight="1" thickBot="1" x14ac:dyDescent="0.45">
      <c r="A84" s="116"/>
      <c r="B84" s="117"/>
      <c r="C84" s="118"/>
      <c r="D84" s="119"/>
      <c r="E84" s="177"/>
      <c r="F84" s="186"/>
      <c r="G84" s="187"/>
      <c r="H84" s="174"/>
      <c r="I84" s="120"/>
      <c r="J84" s="105"/>
    </row>
    <row r="85" spans="1:10" ht="52.5" customHeight="1" thickBot="1" x14ac:dyDescent="0.45">
      <c r="A85" s="116"/>
      <c r="B85" s="117"/>
      <c r="C85" s="118"/>
      <c r="D85" s="119"/>
      <c r="E85" s="176"/>
      <c r="F85" s="186"/>
      <c r="G85" s="187"/>
      <c r="H85" s="174"/>
      <c r="I85" s="120"/>
      <c r="J85" s="105"/>
    </row>
    <row r="86" spans="1:10" ht="52.5" customHeight="1" thickBot="1" x14ac:dyDescent="0.45">
      <c r="A86" s="116"/>
      <c r="B86" s="117"/>
      <c r="C86" s="118"/>
      <c r="D86" s="119"/>
      <c r="E86" s="176"/>
      <c r="F86" s="186"/>
      <c r="G86" s="187"/>
      <c r="H86" s="174"/>
      <c r="I86" s="120"/>
      <c r="J86" s="105"/>
    </row>
    <row r="87" spans="1:10" ht="52.5" customHeight="1" thickBot="1" x14ac:dyDescent="0.45">
      <c r="A87" s="116"/>
      <c r="B87" s="117"/>
      <c r="C87" s="118"/>
      <c r="D87" s="119"/>
      <c r="E87" s="176"/>
      <c r="F87" s="186"/>
      <c r="G87" s="187"/>
      <c r="H87" s="174"/>
      <c r="I87" s="120"/>
      <c r="J87" s="105"/>
    </row>
    <row r="88" spans="1:10" ht="52.5" customHeight="1" thickBot="1" x14ac:dyDescent="0.45">
      <c r="A88" s="116"/>
      <c r="B88" s="117"/>
      <c r="C88" s="118"/>
      <c r="D88" s="119"/>
      <c r="E88" s="176"/>
      <c r="F88" s="186"/>
      <c r="G88" s="187"/>
      <c r="H88" s="174"/>
      <c r="I88" s="120"/>
      <c r="J88" s="105"/>
    </row>
    <row r="89" spans="1:10" ht="52.5" customHeight="1" thickBot="1" x14ac:dyDescent="0.45">
      <c r="A89" s="116"/>
      <c r="B89" s="117"/>
      <c r="C89" s="118"/>
      <c r="D89" s="119"/>
      <c r="E89" s="176"/>
      <c r="F89" s="186"/>
      <c r="G89" s="187"/>
      <c r="H89" s="174"/>
      <c r="I89" s="120"/>
      <c r="J89" s="105"/>
    </row>
    <row r="90" spans="1:10" ht="52.5" customHeight="1" thickBot="1" x14ac:dyDescent="0.45">
      <c r="A90" s="116"/>
      <c r="B90" s="117"/>
      <c r="C90" s="118"/>
      <c r="D90" s="119"/>
      <c r="E90" s="176"/>
      <c r="F90" s="186"/>
      <c r="G90" s="187"/>
      <c r="H90" s="174"/>
      <c r="I90" s="120"/>
      <c r="J90" s="105"/>
    </row>
    <row r="91" spans="1:10" ht="52.5" customHeight="1" thickBot="1" x14ac:dyDescent="0.45">
      <c r="A91" s="116"/>
      <c r="B91" s="117"/>
      <c r="C91" s="118"/>
      <c r="D91" s="119"/>
      <c r="E91" s="176"/>
      <c r="F91" s="186"/>
      <c r="G91" s="187"/>
      <c r="H91" s="174"/>
      <c r="I91" s="120"/>
      <c r="J91" s="105"/>
    </row>
    <row r="92" spans="1:10" ht="52.5" customHeight="1" thickBot="1" x14ac:dyDescent="0.45">
      <c r="A92" s="116"/>
      <c r="B92" s="117"/>
      <c r="C92" s="118"/>
      <c r="D92" s="119"/>
      <c r="E92" s="176"/>
      <c r="F92" s="186"/>
      <c r="G92" s="187"/>
      <c r="H92" s="174"/>
      <c r="I92" s="120"/>
      <c r="J92" s="105"/>
    </row>
    <row r="93" spans="1:10" ht="52.5" customHeight="1" thickBot="1" x14ac:dyDescent="0.45">
      <c r="A93" s="116"/>
      <c r="B93" s="117"/>
      <c r="C93" s="118"/>
      <c r="D93" s="119"/>
      <c r="E93" s="176"/>
      <c r="F93" s="186"/>
      <c r="G93" s="187"/>
      <c r="H93" s="174"/>
      <c r="I93" s="120"/>
      <c r="J93" s="105"/>
    </row>
    <row r="94" spans="1:10" ht="52.5" customHeight="1" thickBot="1" x14ac:dyDescent="0.45">
      <c r="A94" s="116"/>
      <c r="B94" s="117"/>
      <c r="C94" s="118"/>
      <c r="D94" s="119"/>
      <c r="E94" s="176"/>
      <c r="F94" s="186"/>
      <c r="G94" s="187"/>
      <c r="H94" s="174"/>
      <c r="I94" s="120"/>
      <c r="J94" s="105"/>
    </row>
    <row r="95" spans="1:10" ht="52.5" customHeight="1" thickBot="1" x14ac:dyDescent="0.45">
      <c r="A95" s="116"/>
      <c r="B95" s="117"/>
      <c r="C95" s="118"/>
      <c r="D95" s="119"/>
      <c r="E95" s="176"/>
      <c r="F95" s="186"/>
      <c r="G95" s="187"/>
      <c r="H95" s="174"/>
      <c r="I95" s="120"/>
      <c r="J95" s="105"/>
    </row>
    <row r="96" spans="1:10" ht="52.5" customHeight="1" thickBot="1" x14ac:dyDescent="0.45">
      <c r="A96" s="116"/>
      <c r="B96" s="117"/>
      <c r="C96" s="118"/>
      <c r="D96" s="119"/>
      <c r="E96" s="176"/>
      <c r="F96" s="186"/>
      <c r="G96" s="187"/>
      <c r="H96" s="174"/>
      <c r="I96" s="120"/>
      <c r="J96" s="105"/>
    </row>
    <row r="97" spans="1:10" ht="52.5" customHeight="1" thickBot="1" x14ac:dyDescent="0.45">
      <c r="A97" s="116"/>
      <c r="B97" s="117"/>
      <c r="C97" s="118"/>
      <c r="D97" s="119"/>
      <c r="E97" s="177"/>
      <c r="F97" s="186"/>
      <c r="G97" s="187"/>
      <c r="H97" s="174"/>
      <c r="I97" s="120"/>
      <c r="J97" s="105"/>
    </row>
    <row r="98" spans="1:10" ht="52.5" customHeight="1" thickBot="1" x14ac:dyDescent="0.45">
      <c r="A98" s="116"/>
      <c r="B98" s="117"/>
      <c r="C98" s="118"/>
      <c r="D98" s="119"/>
      <c r="E98" s="177"/>
      <c r="F98" s="186"/>
      <c r="G98" s="187"/>
      <c r="H98" s="174"/>
      <c r="I98" s="120"/>
      <c r="J98" s="105"/>
    </row>
    <row r="99" spans="1:10" ht="52.5" customHeight="1" thickBot="1" x14ac:dyDescent="0.45">
      <c r="A99" s="116"/>
      <c r="B99" s="117"/>
      <c r="C99" s="118"/>
      <c r="D99" s="119"/>
      <c r="E99" s="177"/>
      <c r="F99" s="186"/>
      <c r="G99" s="187"/>
      <c r="H99" s="174"/>
      <c r="I99" s="120"/>
      <c r="J99" s="105"/>
    </row>
    <row r="100" spans="1:10" ht="52.5" customHeight="1" thickBot="1" x14ac:dyDescent="0.45">
      <c r="A100" s="116"/>
      <c r="B100" s="117"/>
      <c r="C100" s="118"/>
      <c r="D100" s="119"/>
      <c r="E100" s="177"/>
      <c r="F100" s="186"/>
      <c r="G100" s="187"/>
      <c r="H100" s="174"/>
      <c r="I100" s="120"/>
      <c r="J100" s="105"/>
    </row>
    <row r="101" spans="1:10" ht="52.5" customHeight="1" thickBot="1" x14ac:dyDescent="0.45">
      <c r="A101" s="116"/>
      <c r="B101" s="117"/>
      <c r="C101" s="118"/>
      <c r="D101" s="119"/>
      <c r="E101" s="177"/>
      <c r="F101" s="186"/>
      <c r="G101" s="187"/>
      <c r="H101" s="174"/>
      <c r="I101" s="120"/>
      <c r="J101" s="105"/>
    </row>
    <row r="102" spans="1:10" ht="52.5" customHeight="1" thickBot="1" x14ac:dyDescent="0.45">
      <c r="A102" s="116"/>
      <c r="B102" s="117"/>
      <c r="C102" s="118"/>
      <c r="D102" s="119"/>
      <c r="E102" s="177"/>
      <c r="F102" s="186"/>
      <c r="G102" s="187"/>
      <c r="H102" s="174"/>
      <c r="I102" s="120"/>
      <c r="J102" s="105"/>
    </row>
    <row r="103" spans="1:10" ht="52.5" customHeight="1" thickBot="1" x14ac:dyDescent="0.45">
      <c r="A103" s="116"/>
      <c r="B103" s="117"/>
      <c r="C103" s="118"/>
      <c r="D103" s="119"/>
      <c r="E103" s="177"/>
      <c r="F103" s="186"/>
      <c r="G103" s="187"/>
      <c r="H103" s="174"/>
      <c r="I103" s="120"/>
      <c r="J103" s="105"/>
    </row>
    <row r="104" spans="1:10" ht="52.5" customHeight="1" thickBot="1" x14ac:dyDescent="0.45">
      <c r="A104" s="116"/>
      <c r="B104" s="117"/>
      <c r="C104" s="118"/>
      <c r="D104" s="119"/>
      <c r="E104" s="177"/>
      <c r="F104" s="186"/>
      <c r="G104" s="187"/>
      <c r="H104" s="174"/>
      <c r="I104" s="120"/>
      <c r="J104" s="105"/>
    </row>
    <row r="105" spans="1:10" ht="52.5" customHeight="1" thickBot="1" x14ac:dyDescent="0.45">
      <c r="A105" s="116"/>
      <c r="B105" s="117"/>
      <c r="C105" s="118"/>
      <c r="D105" s="119"/>
      <c r="E105" s="176"/>
      <c r="F105" s="186"/>
      <c r="G105" s="187"/>
      <c r="H105" s="174"/>
      <c r="I105" s="120"/>
      <c r="J105" s="105"/>
    </row>
    <row r="106" spans="1:10" ht="52.5" customHeight="1" thickBot="1" x14ac:dyDescent="0.45">
      <c r="A106" s="116"/>
      <c r="B106" s="117"/>
      <c r="C106" s="118"/>
      <c r="D106" s="119"/>
      <c r="E106" s="176"/>
      <c r="F106" s="186"/>
      <c r="G106" s="187"/>
      <c r="H106" s="174"/>
      <c r="I106" s="120"/>
      <c r="J106" s="105"/>
    </row>
    <row r="107" spans="1:10" ht="52.5" customHeight="1" thickBot="1" x14ac:dyDescent="0.45">
      <c r="A107" s="116"/>
      <c r="B107" s="117"/>
      <c r="C107" s="118"/>
      <c r="D107" s="119"/>
      <c r="E107" s="176"/>
      <c r="F107" s="186"/>
      <c r="G107" s="187"/>
      <c r="H107" s="174"/>
      <c r="I107" s="120"/>
      <c r="J107" s="105"/>
    </row>
    <row r="108" spans="1:10" ht="52.5" customHeight="1" thickBot="1" x14ac:dyDescent="0.45">
      <c r="A108" s="116"/>
      <c r="B108" s="117"/>
      <c r="C108" s="118"/>
      <c r="D108" s="119"/>
      <c r="E108" s="176"/>
      <c r="F108" s="186"/>
      <c r="G108" s="187"/>
      <c r="H108" s="174"/>
      <c r="I108" s="120"/>
      <c r="J108" s="105"/>
    </row>
    <row r="109" spans="1:10" ht="52.5" customHeight="1" thickBot="1" x14ac:dyDescent="0.45">
      <c r="A109" s="116"/>
      <c r="B109" s="117"/>
      <c r="C109" s="118"/>
      <c r="D109" s="119"/>
      <c r="E109" s="176"/>
      <c r="F109" s="186"/>
      <c r="G109" s="187"/>
      <c r="H109" s="174"/>
      <c r="I109" s="120"/>
      <c r="J109" s="105"/>
    </row>
    <row r="110" spans="1:10" ht="52.5" customHeight="1" thickBot="1" x14ac:dyDescent="0.45">
      <c r="A110" s="116"/>
      <c r="B110" s="117"/>
      <c r="C110" s="118"/>
      <c r="D110" s="119"/>
      <c r="E110" s="176"/>
      <c r="F110" s="186"/>
      <c r="G110" s="187"/>
      <c r="H110" s="174"/>
      <c r="I110" s="120"/>
      <c r="J110" s="105"/>
    </row>
    <row r="111" spans="1:10" ht="52.5" customHeight="1" thickBot="1" x14ac:dyDescent="0.45">
      <c r="A111" s="116"/>
      <c r="B111" s="117"/>
      <c r="C111" s="118"/>
      <c r="D111" s="119"/>
      <c r="E111" s="176"/>
      <c r="F111" s="186"/>
      <c r="G111" s="187"/>
      <c r="H111" s="174"/>
      <c r="I111" s="120"/>
      <c r="J111" s="105"/>
    </row>
    <row r="112" spans="1:10" ht="52.5" customHeight="1" thickBot="1" x14ac:dyDescent="0.45">
      <c r="A112" s="116"/>
      <c r="B112" s="117"/>
      <c r="C112" s="118"/>
      <c r="D112" s="119"/>
      <c r="E112" s="176"/>
      <c r="F112" s="186"/>
      <c r="G112" s="187"/>
      <c r="H112" s="174"/>
      <c r="I112" s="120"/>
      <c r="J112" s="105"/>
    </row>
    <row r="113" spans="1:10" ht="52.5" customHeight="1" thickBot="1" x14ac:dyDescent="0.45">
      <c r="A113" s="116"/>
      <c r="B113" s="117"/>
      <c r="C113" s="118"/>
      <c r="D113" s="119"/>
      <c r="E113" s="176"/>
      <c r="F113" s="186"/>
      <c r="G113" s="187"/>
      <c r="H113" s="174"/>
      <c r="I113" s="120"/>
      <c r="J113" s="105"/>
    </row>
    <row r="114" spans="1:10" ht="52.5" customHeight="1" thickBot="1" x14ac:dyDescent="0.45">
      <c r="A114" s="116"/>
      <c r="B114" s="117"/>
      <c r="C114" s="118"/>
      <c r="D114" s="119"/>
      <c r="E114" s="176"/>
      <c r="F114" s="186"/>
      <c r="G114" s="187"/>
      <c r="H114" s="174"/>
      <c r="I114" s="120"/>
      <c r="J114" s="105"/>
    </row>
    <row r="115" spans="1:10" ht="52.5" customHeight="1" thickBot="1" x14ac:dyDescent="0.45">
      <c r="A115" s="116"/>
      <c r="B115" s="117"/>
      <c r="C115" s="118"/>
      <c r="D115" s="119"/>
      <c r="E115" s="176"/>
      <c r="F115" s="186"/>
      <c r="G115" s="187"/>
      <c r="H115" s="174"/>
      <c r="I115" s="120"/>
      <c r="J115" s="105"/>
    </row>
    <row r="116" spans="1:10" ht="52.5" customHeight="1" thickBot="1" x14ac:dyDescent="0.45">
      <c r="A116" s="116"/>
      <c r="B116" s="117"/>
      <c r="C116" s="118"/>
      <c r="D116" s="119"/>
      <c r="E116" s="176"/>
      <c r="F116" s="186"/>
      <c r="G116" s="187"/>
      <c r="H116" s="174"/>
      <c r="I116" s="120"/>
      <c r="J116" s="105"/>
    </row>
    <row r="117" spans="1:10" ht="52.5" customHeight="1" thickBot="1" x14ac:dyDescent="0.45">
      <c r="A117" s="116"/>
      <c r="B117" s="117"/>
      <c r="C117" s="118"/>
      <c r="D117" s="119"/>
      <c r="E117" s="177"/>
      <c r="F117" s="186"/>
      <c r="G117" s="187"/>
      <c r="H117" s="174"/>
      <c r="I117" s="120"/>
      <c r="J117" s="105"/>
    </row>
    <row r="118" spans="1:10" ht="52.5" customHeight="1" thickBot="1" x14ac:dyDescent="0.45">
      <c r="A118" s="116"/>
      <c r="B118" s="117"/>
      <c r="C118" s="118"/>
      <c r="D118" s="119"/>
      <c r="E118" s="177"/>
      <c r="F118" s="186"/>
      <c r="G118" s="187"/>
      <c r="H118" s="174"/>
      <c r="I118" s="120"/>
      <c r="J118" s="105"/>
    </row>
    <row r="119" spans="1:10" ht="52.5" customHeight="1" thickBot="1" x14ac:dyDescent="0.45">
      <c r="A119" s="116"/>
      <c r="B119" s="117"/>
      <c r="C119" s="118"/>
      <c r="D119" s="119"/>
      <c r="E119" s="177"/>
      <c r="F119" s="186"/>
      <c r="G119" s="187"/>
      <c r="H119" s="174"/>
      <c r="I119" s="120"/>
      <c r="J119" s="105"/>
    </row>
    <row r="120" spans="1:10" ht="52.5" customHeight="1" thickBot="1" x14ac:dyDescent="0.45">
      <c r="A120" s="116"/>
      <c r="B120" s="117"/>
      <c r="C120" s="118"/>
      <c r="D120" s="119"/>
      <c r="E120" s="177"/>
      <c r="F120" s="186"/>
      <c r="G120" s="187"/>
      <c r="H120" s="174"/>
      <c r="I120" s="120"/>
      <c r="J120" s="105"/>
    </row>
    <row r="121" spans="1:10" ht="52.5" customHeight="1" thickBot="1" x14ac:dyDescent="0.45">
      <c r="A121" s="116"/>
      <c r="B121" s="117"/>
      <c r="C121" s="118"/>
      <c r="D121" s="119"/>
      <c r="E121" s="177"/>
      <c r="F121" s="186"/>
      <c r="G121" s="187"/>
      <c r="H121" s="174"/>
      <c r="I121" s="120"/>
      <c r="J121" s="105"/>
    </row>
    <row r="122" spans="1:10" ht="52.5" customHeight="1" thickBot="1" x14ac:dyDescent="0.45">
      <c r="A122" s="116"/>
      <c r="B122" s="117"/>
      <c r="C122" s="118"/>
      <c r="D122" s="119"/>
      <c r="E122" s="177"/>
      <c r="F122" s="186"/>
      <c r="G122" s="187"/>
      <c r="H122" s="174"/>
      <c r="I122" s="120"/>
      <c r="J122" s="105"/>
    </row>
    <row r="123" spans="1:10" ht="52.5" customHeight="1" thickBot="1" x14ac:dyDescent="0.45">
      <c r="A123" s="116"/>
      <c r="B123" s="117"/>
      <c r="C123" s="118"/>
      <c r="D123" s="119"/>
      <c r="E123" s="177"/>
      <c r="F123" s="186"/>
      <c r="G123" s="187"/>
      <c r="H123" s="174"/>
      <c r="I123" s="120"/>
      <c r="J123" s="105"/>
    </row>
    <row r="124" spans="1:10" ht="52.5" customHeight="1" thickBot="1" x14ac:dyDescent="0.45">
      <c r="A124" s="116"/>
      <c r="B124" s="117"/>
      <c r="C124" s="118"/>
      <c r="D124" s="119"/>
      <c r="E124" s="177"/>
      <c r="F124" s="186"/>
      <c r="G124" s="187"/>
      <c r="H124" s="174"/>
      <c r="I124" s="120"/>
      <c r="J124" s="105"/>
    </row>
    <row r="125" spans="1:10" ht="52.5" customHeight="1" thickBot="1" x14ac:dyDescent="0.45">
      <c r="A125" s="116"/>
      <c r="B125" s="117"/>
      <c r="C125" s="118"/>
      <c r="D125" s="119"/>
      <c r="E125" s="176"/>
      <c r="F125" s="186"/>
      <c r="G125" s="187"/>
      <c r="H125" s="174"/>
      <c r="I125" s="120"/>
      <c r="J125" s="105"/>
    </row>
    <row r="126" spans="1:10" ht="52.5" customHeight="1" thickBot="1" x14ac:dyDescent="0.45">
      <c r="A126" s="116"/>
      <c r="B126" s="117"/>
      <c r="C126" s="118"/>
      <c r="D126" s="119"/>
      <c r="E126" s="176"/>
      <c r="F126" s="186"/>
      <c r="G126" s="187"/>
      <c r="H126" s="174"/>
      <c r="I126" s="120"/>
      <c r="J126" s="105"/>
    </row>
    <row r="127" spans="1:10" ht="52.5" customHeight="1" thickBot="1" x14ac:dyDescent="0.45">
      <c r="A127" s="116"/>
      <c r="B127" s="117"/>
      <c r="C127" s="118"/>
      <c r="D127" s="119"/>
      <c r="E127" s="176"/>
      <c r="F127" s="186"/>
      <c r="G127" s="187"/>
      <c r="H127" s="174"/>
      <c r="I127" s="120"/>
      <c r="J127" s="105"/>
    </row>
    <row r="128" spans="1:10" ht="52.5" customHeight="1" thickBot="1" x14ac:dyDescent="0.45">
      <c r="A128" s="116"/>
      <c r="B128" s="117"/>
      <c r="C128" s="118"/>
      <c r="D128" s="119"/>
      <c r="E128" s="176"/>
      <c r="F128" s="186"/>
      <c r="G128" s="187"/>
      <c r="H128" s="174"/>
      <c r="I128" s="120"/>
      <c r="J128" s="105"/>
    </row>
    <row r="129" spans="1:10" ht="52.5" customHeight="1" thickBot="1" x14ac:dyDescent="0.45">
      <c r="A129" s="116"/>
      <c r="B129" s="117"/>
      <c r="C129" s="118"/>
      <c r="D129" s="119"/>
      <c r="E129" s="176"/>
      <c r="F129" s="186"/>
      <c r="G129" s="187"/>
      <c r="H129" s="174"/>
      <c r="I129" s="120"/>
      <c r="J129" s="105"/>
    </row>
    <row r="130" spans="1:10" ht="52.5" customHeight="1" thickBot="1" x14ac:dyDescent="0.45">
      <c r="A130" s="116"/>
      <c r="B130" s="117"/>
      <c r="C130" s="118"/>
      <c r="D130" s="119"/>
      <c r="E130" s="176"/>
      <c r="F130" s="186"/>
      <c r="G130" s="187"/>
      <c r="H130" s="174"/>
      <c r="I130" s="120"/>
      <c r="J130" s="105"/>
    </row>
    <row r="131" spans="1:10" ht="52.5" customHeight="1" thickBot="1" x14ac:dyDescent="0.45">
      <c r="A131" s="116"/>
      <c r="B131" s="117"/>
      <c r="C131" s="118"/>
      <c r="D131" s="119"/>
      <c r="E131" s="176"/>
      <c r="F131" s="186"/>
      <c r="G131" s="187"/>
      <c r="H131" s="174"/>
      <c r="I131" s="120"/>
      <c r="J131" s="105"/>
    </row>
    <row r="132" spans="1:10" ht="52.5" customHeight="1" thickBot="1" x14ac:dyDescent="0.45">
      <c r="A132" s="116"/>
      <c r="B132" s="117"/>
      <c r="C132" s="118"/>
      <c r="D132" s="119"/>
      <c r="E132" s="176"/>
      <c r="F132" s="186"/>
      <c r="G132" s="187"/>
      <c r="H132" s="174"/>
      <c r="I132" s="120"/>
      <c r="J132" s="105"/>
    </row>
    <row r="133" spans="1:10" ht="52.5" customHeight="1" thickBot="1" x14ac:dyDescent="0.45">
      <c r="A133" s="116"/>
      <c r="B133" s="117"/>
      <c r="C133" s="118"/>
      <c r="D133" s="119"/>
      <c r="E133" s="176"/>
      <c r="F133" s="186"/>
      <c r="G133" s="187"/>
      <c r="H133" s="174"/>
      <c r="I133" s="120"/>
      <c r="J133" s="105"/>
    </row>
    <row r="134" spans="1:10" ht="52.5" customHeight="1" thickBot="1" x14ac:dyDescent="0.45">
      <c r="A134" s="116"/>
      <c r="B134" s="117"/>
      <c r="C134" s="118"/>
      <c r="D134" s="119"/>
      <c r="E134" s="176"/>
      <c r="F134" s="186"/>
      <c r="G134" s="187"/>
      <c r="H134" s="174"/>
      <c r="I134" s="120"/>
      <c r="J134" s="105"/>
    </row>
    <row r="135" spans="1:10" ht="52.5" customHeight="1" thickBot="1" x14ac:dyDescent="0.45">
      <c r="A135" s="116"/>
      <c r="B135" s="117"/>
      <c r="C135" s="118"/>
      <c r="D135" s="119"/>
      <c r="E135" s="176"/>
      <c r="F135" s="186"/>
      <c r="G135" s="187"/>
      <c r="H135" s="174"/>
      <c r="I135" s="120"/>
      <c r="J135" s="105"/>
    </row>
    <row r="136" spans="1:10" ht="52.5" customHeight="1" thickBot="1" x14ac:dyDescent="0.45">
      <c r="A136" s="116"/>
      <c r="B136" s="117"/>
      <c r="C136" s="118"/>
      <c r="D136" s="119"/>
      <c r="E136" s="176"/>
      <c r="F136" s="186"/>
      <c r="G136" s="187"/>
      <c r="H136" s="174"/>
      <c r="I136" s="120"/>
      <c r="J136" s="105"/>
    </row>
    <row r="137" spans="1:10" ht="52.5" customHeight="1" thickBot="1" x14ac:dyDescent="0.45">
      <c r="A137" s="116"/>
      <c r="B137" s="117"/>
      <c r="C137" s="118"/>
      <c r="D137" s="119"/>
      <c r="E137" s="177"/>
      <c r="F137" s="186"/>
      <c r="G137" s="187"/>
      <c r="H137" s="174"/>
      <c r="I137" s="120"/>
      <c r="J137" s="105"/>
    </row>
    <row r="138" spans="1:10" ht="52.5" customHeight="1" thickBot="1" x14ac:dyDescent="0.45">
      <c r="A138" s="116"/>
      <c r="B138" s="117"/>
      <c r="C138" s="118"/>
      <c r="D138" s="119"/>
      <c r="E138" s="177"/>
      <c r="F138" s="186"/>
      <c r="G138" s="187"/>
      <c r="H138" s="174"/>
      <c r="I138" s="120"/>
      <c r="J138" s="105"/>
    </row>
    <row r="139" spans="1:10" ht="52.5" customHeight="1" thickBot="1" x14ac:dyDescent="0.45">
      <c r="A139" s="116"/>
      <c r="B139" s="117"/>
      <c r="C139" s="118"/>
      <c r="D139" s="119"/>
      <c r="E139" s="177"/>
      <c r="F139" s="186"/>
      <c r="G139" s="187"/>
      <c r="H139" s="174"/>
      <c r="I139" s="120"/>
      <c r="J139" s="105"/>
    </row>
    <row r="140" spans="1:10" ht="52.5" customHeight="1" thickBot="1" x14ac:dyDescent="0.45">
      <c r="A140" s="116"/>
      <c r="B140" s="117"/>
      <c r="C140" s="118"/>
      <c r="D140" s="119"/>
      <c r="E140" s="177"/>
      <c r="F140" s="186"/>
      <c r="G140" s="187"/>
      <c r="H140" s="174"/>
      <c r="I140" s="120"/>
      <c r="J140" s="105"/>
    </row>
    <row r="141" spans="1:10" ht="52.5" customHeight="1" thickBot="1" x14ac:dyDescent="0.45">
      <c r="A141" s="116"/>
      <c r="B141" s="117"/>
      <c r="C141" s="118"/>
      <c r="D141" s="119"/>
      <c r="E141" s="177"/>
      <c r="F141" s="186"/>
      <c r="G141" s="187"/>
      <c r="H141" s="174"/>
      <c r="I141" s="120"/>
      <c r="J141" s="105"/>
    </row>
    <row r="142" spans="1:10" ht="52.5" customHeight="1" thickBot="1" x14ac:dyDescent="0.45">
      <c r="A142" s="116"/>
      <c r="B142" s="117"/>
      <c r="C142" s="118"/>
      <c r="D142" s="119"/>
      <c r="E142" s="177"/>
      <c r="F142" s="186"/>
      <c r="G142" s="187"/>
      <c r="H142" s="174"/>
      <c r="I142" s="120"/>
      <c r="J142" s="105"/>
    </row>
    <row r="143" spans="1:10" ht="52.5" customHeight="1" thickBot="1" x14ac:dyDescent="0.45">
      <c r="A143" s="116"/>
      <c r="B143" s="117"/>
      <c r="C143" s="118"/>
      <c r="D143" s="119"/>
      <c r="E143" s="177"/>
      <c r="F143" s="186"/>
      <c r="G143" s="187"/>
      <c r="H143" s="174"/>
      <c r="I143" s="120"/>
      <c r="J143" s="105"/>
    </row>
    <row r="144" spans="1:10" ht="52.5" customHeight="1" thickBot="1" x14ac:dyDescent="0.45">
      <c r="A144" s="121"/>
      <c r="B144" s="122"/>
      <c r="C144" s="123"/>
      <c r="D144" s="124"/>
      <c r="E144" s="178"/>
      <c r="F144" s="188"/>
      <c r="G144" s="189"/>
      <c r="H144" s="175"/>
      <c r="I144" s="125"/>
      <c r="J144" s="105"/>
    </row>
    <row r="145" ht="46.5" customHeight="1" thickTop="1" x14ac:dyDescent="0.4"/>
    <row r="146" ht="46.5" customHeight="1" x14ac:dyDescent="0.4"/>
    <row r="147" ht="46.5" customHeight="1" x14ac:dyDescent="0.4"/>
    <row r="148" ht="46.5" customHeight="1" x14ac:dyDescent="0.4"/>
    <row r="149" ht="46.5" customHeight="1" x14ac:dyDescent="0.4"/>
    <row r="150" ht="46.5" customHeight="1" x14ac:dyDescent="0.4"/>
    <row r="151" ht="46.5" customHeight="1" x14ac:dyDescent="0.4"/>
    <row r="152" ht="46.5" customHeight="1" x14ac:dyDescent="0.4"/>
    <row r="153" ht="46.5" customHeight="1" x14ac:dyDescent="0.4"/>
    <row r="154" ht="46.5" customHeight="1" x14ac:dyDescent="0.4"/>
    <row r="155" ht="46.5" customHeight="1" x14ac:dyDescent="0.4"/>
    <row r="156" ht="46.5" customHeight="1" x14ac:dyDescent="0.4"/>
    <row r="157" ht="46.5" customHeight="1" x14ac:dyDescent="0.4"/>
    <row r="158" ht="46.5" customHeight="1" x14ac:dyDescent="0.4"/>
    <row r="159" ht="46.5" customHeight="1" x14ac:dyDescent="0.4"/>
    <row r="160" ht="46.5" customHeight="1" x14ac:dyDescent="0.4"/>
    <row r="161" ht="46.5" customHeight="1" x14ac:dyDescent="0.4"/>
    <row r="162" ht="46.5" customHeight="1" x14ac:dyDescent="0.4"/>
    <row r="163" ht="46.5" customHeight="1" x14ac:dyDescent="0.4"/>
    <row r="164" ht="46.5" customHeight="1" x14ac:dyDescent="0.4"/>
  </sheetData>
  <sheetProtection sheet="1" objects="1" scenarios="1" formatCells="0"/>
  <mergeCells count="11">
    <mergeCell ref="K5:S5"/>
    <mergeCell ref="B1:D1"/>
    <mergeCell ref="A2:A4"/>
    <mergeCell ref="B2:B4"/>
    <mergeCell ref="C2:C4"/>
    <mergeCell ref="D2:D4"/>
    <mergeCell ref="F2:G2"/>
    <mergeCell ref="F3:G3"/>
    <mergeCell ref="K3:S4"/>
    <mergeCell ref="I3:I4"/>
    <mergeCell ref="E2:E3"/>
  </mergeCells>
  <phoneticPr fontId="19"/>
  <conditionalFormatting sqref="G1">
    <cfRule type="cellIs" dxfId="0" priority="1" operator="equal">
      <formula>0</formula>
    </cfRule>
  </conditionalFormatting>
  <printOptions horizontalCentered="1" verticalCentered="1"/>
  <pageMargins left="0.23622047244094491" right="0.23622047244094491" top="0.74803149606299213" bottom="0.55118110236220474" header="0.31496062992125984" footer="0.31496062992125984"/>
  <pageSetup paperSize="9" scale="79" fitToHeight="0" orientation="landscape" r:id="rId1"/>
  <rowBreaks count="11" manualBreakCount="11">
    <brk id="14" max="8" man="1"/>
    <brk id="24" max="8" man="1"/>
    <brk id="34" max="8" man="1"/>
    <brk id="44" max="8" man="1"/>
    <brk id="54" max="8" man="1"/>
    <brk id="64" max="8" man="1"/>
    <brk id="74" max="8" man="1"/>
    <brk id="84" max="8" man="1"/>
    <brk id="94" max="8" man="1"/>
    <brk id="104" max="8" man="1"/>
    <brk id="12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XFD1" workbookViewId="0"/>
  </sheetViews>
  <sheetFormatPr defaultColWidth="0" defaultRowHeight="18.75" x14ac:dyDescent="0.4"/>
  <cols>
    <col min="1" max="1" width="4.625" hidden="1" customWidth="1"/>
    <col min="2" max="10" width="9" hidden="1" customWidth="1"/>
    <col min="11" max="13" width="9.25" hidden="1" customWidth="1"/>
    <col min="14" max="16384" width="9" hidden="1"/>
  </cols>
  <sheetData>
    <row r="1" spans="1:13" x14ac:dyDescent="0.4">
      <c r="B1" t="s">
        <v>77</v>
      </c>
      <c r="C1" t="s">
        <v>78</v>
      </c>
      <c r="D1" t="s">
        <v>79</v>
      </c>
      <c r="E1" t="s">
        <v>80</v>
      </c>
      <c r="F1" t="s">
        <v>81</v>
      </c>
      <c r="G1" t="s">
        <v>82</v>
      </c>
      <c r="H1" t="s">
        <v>83</v>
      </c>
      <c r="I1" t="s">
        <v>84</v>
      </c>
      <c r="J1" t="s">
        <v>85</v>
      </c>
      <c r="K1" t="s">
        <v>86</v>
      </c>
      <c r="L1" t="s">
        <v>87</v>
      </c>
      <c r="M1" t="s">
        <v>88</v>
      </c>
    </row>
    <row r="2" spans="1:13" x14ac:dyDescent="0.4">
      <c r="A2" t="s">
        <v>70</v>
      </c>
      <c r="B2" s="27">
        <v>7</v>
      </c>
      <c r="C2" s="27">
        <v>5</v>
      </c>
      <c r="D2" s="27">
        <v>2</v>
      </c>
      <c r="E2" s="27">
        <v>7</v>
      </c>
      <c r="F2" s="27">
        <v>4</v>
      </c>
      <c r="G2" s="27">
        <v>1</v>
      </c>
      <c r="H2" s="27">
        <v>6</v>
      </c>
      <c r="I2" s="27">
        <v>3</v>
      </c>
      <c r="J2" s="27">
        <v>1</v>
      </c>
      <c r="K2" s="27">
        <v>5</v>
      </c>
      <c r="L2" s="27">
        <v>2</v>
      </c>
      <c r="M2" s="27">
        <v>2</v>
      </c>
    </row>
    <row r="3" spans="1:13" x14ac:dyDescent="0.4">
      <c r="A3" t="s">
        <v>71</v>
      </c>
      <c r="B3" s="27">
        <v>1</v>
      </c>
      <c r="C3" s="27">
        <v>6</v>
      </c>
      <c r="D3" s="27">
        <v>3</v>
      </c>
      <c r="E3" s="27">
        <v>1</v>
      </c>
      <c r="F3" s="27">
        <v>5</v>
      </c>
      <c r="G3" s="27">
        <v>2</v>
      </c>
      <c r="H3" s="27">
        <v>7</v>
      </c>
      <c r="I3" s="27">
        <v>4</v>
      </c>
      <c r="J3" s="27">
        <v>2</v>
      </c>
      <c r="K3" s="27">
        <v>6</v>
      </c>
      <c r="L3" s="27">
        <v>3</v>
      </c>
      <c r="M3" s="27">
        <v>3</v>
      </c>
    </row>
    <row r="4" spans="1:13" x14ac:dyDescent="0.4">
      <c r="A4" t="s">
        <v>72</v>
      </c>
      <c r="B4" s="27">
        <v>2</v>
      </c>
      <c r="C4" s="27">
        <v>7</v>
      </c>
      <c r="D4" s="27">
        <v>4</v>
      </c>
      <c r="E4" s="27">
        <v>2</v>
      </c>
      <c r="F4" s="27">
        <v>6</v>
      </c>
      <c r="G4" s="27">
        <v>3</v>
      </c>
      <c r="H4" s="27">
        <v>1</v>
      </c>
      <c r="I4" s="27">
        <v>5</v>
      </c>
      <c r="J4" s="27">
        <v>3</v>
      </c>
      <c r="K4" s="27">
        <v>7</v>
      </c>
      <c r="L4" s="27">
        <v>4</v>
      </c>
      <c r="M4" s="27">
        <v>4</v>
      </c>
    </row>
    <row r="5" spans="1:13" x14ac:dyDescent="0.4">
      <c r="A5" t="s">
        <v>73</v>
      </c>
      <c r="B5" s="27">
        <v>3</v>
      </c>
      <c r="C5" s="27">
        <v>1</v>
      </c>
      <c r="D5" s="27">
        <v>5</v>
      </c>
      <c r="E5" s="27">
        <v>3</v>
      </c>
      <c r="F5" s="27">
        <v>7</v>
      </c>
      <c r="G5" s="27">
        <v>4</v>
      </c>
      <c r="H5" s="27">
        <v>2</v>
      </c>
      <c r="I5" s="27">
        <v>6</v>
      </c>
      <c r="J5" s="27">
        <v>4</v>
      </c>
      <c r="K5" s="27">
        <v>1</v>
      </c>
      <c r="L5" s="27">
        <v>5</v>
      </c>
      <c r="M5" s="27">
        <v>5</v>
      </c>
    </row>
    <row r="6" spans="1:13" x14ac:dyDescent="0.4">
      <c r="A6" t="s">
        <v>74</v>
      </c>
      <c r="B6" s="27">
        <v>4</v>
      </c>
      <c r="C6" s="27">
        <v>2</v>
      </c>
      <c r="D6" s="27">
        <v>6</v>
      </c>
      <c r="E6" s="27">
        <v>4</v>
      </c>
      <c r="F6" s="27">
        <v>1</v>
      </c>
      <c r="G6" s="27">
        <v>5</v>
      </c>
      <c r="H6" s="27">
        <v>3</v>
      </c>
      <c r="I6" s="27">
        <v>7</v>
      </c>
      <c r="J6" s="27">
        <v>5</v>
      </c>
      <c r="K6" s="27">
        <v>2</v>
      </c>
      <c r="L6" s="27">
        <v>6</v>
      </c>
      <c r="M6" s="27">
        <v>6</v>
      </c>
    </row>
    <row r="7" spans="1:13" x14ac:dyDescent="0.4">
      <c r="A7" t="s">
        <v>75</v>
      </c>
      <c r="B7" s="27">
        <v>5</v>
      </c>
      <c r="C7" s="27">
        <v>3</v>
      </c>
      <c r="D7" s="27">
        <v>7</v>
      </c>
      <c r="E7" s="27">
        <v>5</v>
      </c>
      <c r="F7" s="27">
        <v>2</v>
      </c>
      <c r="G7" s="27">
        <v>6</v>
      </c>
      <c r="H7" s="27">
        <v>4</v>
      </c>
      <c r="I7" s="27">
        <v>1</v>
      </c>
      <c r="J7" s="27">
        <v>6</v>
      </c>
      <c r="K7" s="27">
        <v>3</v>
      </c>
      <c r="L7" s="27">
        <v>7</v>
      </c>
      <c r="M7" s="27">
        <v>7</v>
      </c>
    </row>
    <row r="8" spans="1:13" x14ac:dyDescent="0.4">
      <c r="A8" t="s">
        <v>76</v>
      </c>
      <c r="B8" s="27">
        <v>6</v>
      </c>
      <c r="C8" s="27">
        <v>4</v>
      </c>
      <c r="D8" s="27">
        <v>1</v>
      </c>
      <c r="E8" s="27">
        <v>6</v>
      </c>
      <c r="F8" s="27">
        <v>3</v>
      </c>
      <c r="G8" s="27">
        <v>7</v>
      </c>
      <c r="H8" s="27">
        <v>5</v>
      </c>
      <c r="I8" s="27">
        <v>2</v>
      </c>
      <c r="J8" s="27">
        <v>7</v>
      </c>
      <c r="K8" s="27">
        <v>4</v>
      </c>
      <c r="L8" s="27">
        <v>1</v>
      </c>
      <c r="M8" s="27">
        <v>1</v>
      </c>
    </row>
    <row r="10" spans="1:13" x14ac:dyDescent="0.4">
      <c r="B10" s="27"/>
      <c r="C10" s="27"/>
      <c r="D10" s="27"/>
      <c r="E10" s="27"/>
      <c r="F10" s="27"/>
      <c r="G10" s="27"/>
      <c r="H10" s="27"/>
      <c r="I10" s="27"/>
      <c r="J10" s="27"/>
      <c r="K10" s="27"/>
      <c r="L10" s="27"/>
      <c r="M10" s="27"/>
    </row>
    <row r="11" spans="1:13" x14ac:dyDescent="0.4">
      <c r="B11" s="27"/>
      <c r="C11" s="27"/>
      <c r="D11" s="27"/>
      <c r="E11" s="27"/>
      <c r="F11" s="27"/>
      <c r="G11" s="27"/>
      <c r="H11" s="27"/>
      <c r="I11" s="27"/>
      <c r="J11" s="27"/>
      <c r="K11" s="27"/>
      <c r="L11" s="27"/>
      <c r="M11" s="27"/>
    </row>
    <row r="12" spans="1:13" x14ac:dyDescent="0.4">
      <c r="B12" s="27"/>
      <c r="C12" s="27"/>
      <c r="D12" s="27"/>
      <c r="E12" s="27"/>
      <c r="F12" s="27"/>
      <c r="G12" s="27"/>
      <c r="H12" s="27"/>
      <c r="I12" s="27"/>
      <c r="J12" s="27"/>
      <c r="K12" s="27"/>
      <c r="L12" s="27"/>
      <c r="M12" s="27"/>
    </row>
    <row r="13" spans="1:13" x14ac:dyDescent="0.4">
      <c r="B13" s="27"/>
      <c r="C13" s="27"/>
      <c r="D13" s="27"/>
      <c r="E13" s="27"/>
      <c r="F13" s="27"/>
      <c r="G13" s="27"/>
      <c r="H13" s="27"/>
      <c r="I13" s="27"/>
      <c r="J13" s="27"/>
      <c r="K13" s="27"/>
      <c r="L13" s="27"/>
      <c r="M13" s="27"/>
    </row>
    <row r="14" spans="1:13" x14ac:dyDescent="0.4">
      <c r="B14" s="27"/>
      <c r="C14" s="27"/>
      <c r="D14" s="27"/>
      <c r="E14" s="27"/>
      <c r="F14" s="27"/>
      <c r="G14" s="27"/>
      <c r="H14" s="27"/>
      <c r="I14" s="27"/>
      <c r="J14" s="27"/>
      <c r="K14" s="27"/>
      <c r="L14" s="27"/>
      <c r="M14" s="27"/>
    </row>
  </sheetData>
  <sheetProtection sheet="1" objects="1" scenarios="1"/>
  <phoneticPr fontId="1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
  <sheetViews>
    <sheetView topLeftCell="XFD1" workbookViewId="0">
      <selection activeCell="XFD1" sqref="A1:XFD1048576"/>
    </sheetView>
  </sheetViews>
  <sheetFormatPr defaultColWidth="0" defaultRowHeight="18.75" x14ac:dyDescent="0.4"/>
  <cols>
    <col min="1" max="50" width="0" hidden="1" customWidth="1"/>
    <col min="51" max="16383" width="9" hidden="1"/>
    <col min="16384" max="16384" width="10.625" hidden="1" customWidth="1"/>
  </cols>
  <sheetData>
    <row r="1" spans="1:49" s="170" customFormat="1" ht="37.5" x14ac:dyDescent="0.4">
      <c r="A1" s="140" t="s">
        <v>216</v>
      </c>
      <c r="B1" s="141" t="s">
        <v>100</v>
      </c>
      <c r="C1" s="142" t="s">
        <v>217</v>
      </c>
      <c r="D1" s="143" t="s">
        <v>218</v>
      </c>
      <c r="E1" s="141" t="s">
        <v>219</v>
      </c>
      <c r="F1" s="141" t="s">
        <v>220</v>
      </c>
      <c r="G1" s="144" t="s">
        <v>218</v>
      </c>
      <c r="H1" s="376" t="s">
        <v>221</v>
      </c>
      <c r="I1" s="377"/>
      <c r="J1" s="378"/>
      <c r="K1" s="145" t="s">
        <v>222</v>
      </c>
      <c r="L1" s="145" t="s">
        <v>223</v>
      </c>
      <c r="M1" s="145" t="s">
        <v>224</v>
      </c>
      <c r="N1" s="146" t="s">
        <v>105</v>
      </c>
      <c r="O1" s="145" t="s">
        <v>225</v>
      </c>
      <c r="P1" s="145" t="s">
        <v>226</v>
      </c>
      <c r="Q1" s="145" t="s">
        <v>227</v>
      </c>
      <c r="R1" s="147" t="s">
        <v>228</v>
      </c>
      <c r="S1" s="148" t="s">
        <v>229</v>
      </c>
      <c r="T1" s="149" t="s">
        <v>230</v>
      </c>
      <c r="U1" s="150" t="s">
        <v>231</v>
      </c>
      <c r="V1" s="151" t="s">
        <v>232</v>
      </c>
      <c r="W1" s="152" t="s">
        <v>233</v>
      </c>
      <c r="X1" s="153" t="s">
        <v>234</v>
      </c>
      <c r="Y1" s="153" t="s">
        <v>235</v>
      </c>
      <c r="Z1" s="154" t="s">
        <v>236</v>
      </c>
      <c r="AA1" s="155" t="s">
        <v>237</v>
      </c>
      <c r="AB1" s="156" t="s">
        <v>238</v>
      </c>
      <c r="AC1" s="157" t="s">
        <v>239</v>
      </c>
      <c r="AD1" s="158" t="s">
        <v>240</v>
      </c>
      <c r="AE1" s="158" t="s">
        <v>241</v>
      </c>
      <c r="AF1" s="159" t="s">
        <v>242</v>
      </c>
      <c r="AG1" s="160" t="s">
        <v>243</v>
      </c>
      <c r="AH1" s="161" t="s">
        <v>244</v>
      </c>
      <c r="AI1" s="162" t="s">
        <v>245</v>
      </c>
      <c r="AJ1" s="163" t="s">
        <v>246</v>
      </c>
      <c r="AK1" s="164" t="s">
        <v>247</v>
      </c>
      <c r="AL1" s="165" t="s">
        <v>248</v>
      </c>
      <c r="AM1" s="166" t="s">
        <v>249</v>
      </c>
      <c r="AN1" s="167" t="s">
        <v>250</v>
      </c>
      <c r="AO1" s="163" t="s">
        <v>251</v>
      </c>
      <c r="AP1" s="168" t="s">
        <v>252</v>
      </c>
      <c r="AQ1" s="169" t="s">
        <v>253</v>
      </c>
      <c r="AR1" s="170" t="s">
        <v>254</v>
      </c>
      <c r="AT1" s="171"/>
      <c r="AU1" s="172" t="s">
        <v>255</v>
      </c>
      <c r="AV1" s="171" t="s">
        <v>256</v>
      </c>
      <c r="AW1" s="170" t="s">
        <v>257</v>
      </c>
    </row>
    <row r="2" spans="1:49" x14ac:dyDescent="0.4">
      <c r="B2" s="173" t="str">
        <f>入力シート!H11</f>
        <v>高砂町５－１</v>
      </c>
      <c r="C2" s="173" t="str">
        <f>入力シート!B11</f>
        <v>佐世保　太郎</v>
      </c>
      <c r="F2" t="str">
        <f>入力シート!B14&amp;" "&amp;入力シート!B11</f>
        <v>代表 佐世保　太郎</v>
      </c>
      <c r="K2">
        <f>入力シート!D56</f>
        <v>24000</v>
      </c>
      <c r="N2" s="173" t="str">
        <f>入力シート!B17</f>
        <v>第1段階（初回）</v>
      </c>
    </row>
  </sheetData>
  <sheetProtection sheet="1" objects="1" scenarios="1"/>
  <mergeCells count="1">
    <mergeCell ref="H1:J1"/>
  </mergeCells>
  <phoneticPr fontId="19"/>
  <dataValidations count="2">
    <dataValidation showDropDown="1" showInputMessage="1" showErrorMessage="1" sqref="AQ1"/>
    <dataValidation imeMode="hiragana" allowBlank="1" showInputMessage="1" showErrorMessage="1" promptTitle="和暦で入力して下さい。" prompt="○　令和4年4月1日_x000a_✖　2022/4/1" sqref="S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1</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①（様式第1）※両面印刷</vt:lpstr>
      <vt:lpstr>②（様式第1-2）</vt:lpstr>
      <vt:lpstr>③（様式第1-3）</vt:lpstr>
      <vt:lpstr>④会員名簿</vt:lpstr>
      <vt:lpstr>・・</vt:lpstr>
      <vt:lpstr>・・・</vt:lpstr>
      <vt:lpstr>'①（様式第1）※両面印刷'!Print_Area</vt:lpstr>
      <vt:lpstr>'②（様式第1-2）'!Print_Area</vt:lpstr>
      <vt:lpstr>'③（様式第1-3）'!Print_Area</vt:lpstr>
      <vt:lpstr>④会員名簿!Print_Area</vt:lpstr>
      <vt:lpstr>入力シート!Print_Area</vt:lpstr>
      <vt:lpstr>④会員名簿!Print_Titles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dc:title>
  <dc:creator>財政課</dc:creator>
  <cp:lastModifiedBy>大石祐美</cp:lastModifiedBy>
  <cp:revision>2</cp:revision>
  <cp:lastPrinted>2025-04-02T02:48:05Z</cp:lastPrinted>
  <dcterms:created xsi:type="dcterms:W3CDTF">2025-02-04T00:08:00Z</dcterms:created>
  <dcterms:modified xsi:type="dcterms:W3CDTF">2025-04-02T03:01:14Z</dcterms:modified>
  <cp:contentStatus/>
</cp:coreProperties>
</file>