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117923\AppData\Local\Temp\2\ipk_temp\IP123100000001147137123100\"/>
    </mc:Choice>
  </mc:AlternateContent>
  <xr:revisionPtr revIDLastSave="0" documentId="13_ncr:1_{D7288DF1-1540-4A93-A3F3-C6DD8BC84FE9}" xr6:coauthVersionLast="47" xr6:coauthVersionMax="47" xr10:uidLastSave="{00000000-0000-0000-0000-000000000000}"/>
  <bookViews>
    <workbookView xWindow="-120" yWindow="-120" windowWidth="24240" windowHeight="13140" tabRatio="767" xr2:uid="{00000000-000D-0000-FFFF-FFFF00000000}"/>
  </bookViews>
  <sheets>
    <sheet name="入力用シート" sheetId="5" r:id="rId1"/>
    <sheet name="➊出力用シート" sheetId="7" r:id="rId2"/>
  </sheets>
  <definedNames>
    <definedName name="_xlnm.Print_Area" localSheetId="1">'➊出力用シート'!$A$1:$Z$94</definedName>
    <definedName name="_xlnm.Print_Area" localSheetId="0">入力用シート!$A$1:$J$84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5" l="1"/>
  <c r="B58" i="7" l="1"/>
  <c r="J15" i="7"/>
  <c r="A28" i="7"/>
  <c r="A3" i="7"/>
  <c r="B31" i="7"/>
  <c r="B55" i="7" s="1"/>
  <c r="N20" i="7"/>
  <c r="Q84" i="7"/>
  <c r="Q85" i="7"/>
  <c r="Q83" i="7"/>
  <c r="Q82" i="7"/>
  <c r="F81" i="7"/>
  <c r="F82" i="7"/>
  <c r="F83" i="7"/>
  <c r="F84" i="7"/>
  <c r="F85" i="7"/>
  <c r="F80" i="7"/>
  <c r="A104" i="5"/>
  <c r="A85" i="7"/>
  <c r="A84" i="7"/>
  <c r="A83" i="7"/>
  <c r="H84" i="5"/>
  <c r="H83" i="5"/>
  <c r="H82" i="5"/>
  <c r="H81" i="5"/>
  <c r="I80" i="5"/>
  <c r="L82" i="7"/>
  <c r="L80" i="7"/>
  <c r="I78" i="5"/>
  <c r="Q81" i="7"/>
  <c r="Q65" i="7"/>
  <c r="Q64" i="7"/>
  <c r="Q62" i="7"/>
  <c r="Q80" i="7"/>
  <c r="Q79" i="7"/>
  <c r="Q78" i="7"/>
  <c r="Q77" i="7"/>
  <c r="Q76" i="7"/>
  <c r="Q75" i="7"/>
  <c r="Q74" i="7"/>
  <c r="Q73" i="7"/>
  <c r="H66" i="5"/>
  <c r="Q72" i="7"/>
  <c r="Q71" i="7"/>
  <c r="L77" i="7" l="1"/>
  <c r="F72" i="7" l="1"/>
  <c r="F77" i="7"/>
  <c r="F71" i="7"/>
  <c r="L66" i="7"/>
  <c r="L65" i="7"/>
  <c r="L64" i="7"/>
  <c r="L62" i="7"/>
  <c r="F63" i="7"/>
  <c r="J18" i="7" s="1"/>
  <c r="F64" i="7"/>
  <c r="F65" i="7"/>
  <c r="F66" i="7"/>
  <c r="F62" i="7"/>
  <c r="F50" i="7"/>
  <c r="F49" i="7"/>
  <c r="C47" i="7"/>
  <c r="C46" i="7"/>
  <c r="C45" i="7"/>
  <c r="C44" i="7"/>
  <c r="B34" i="7"/>
  <c r="B40" i="7"/>
  <c r="A106" i="5"/>
  <c r="A105" i="5"/>
  <c r="N9" i="7" l="1"/>
  <c r="N8" i="7"/>
  <c r="D28" i="7" s="1"/>
  <c r="G58" i="7" s="1"/>
  <c r="N7" i="7"/>
  <c r="C54" i="5"/>
  <c r="L63" i="7" s="1"/>
  <c r="L67" i="7" s="1"/>
  <c r="F86" i="7"/>
  <c r="F89" i="7" s="1"/>
  <c r="F67" i="7"/>
  <c r="G107" i="5" l="1"/>
  <c r="D94" i="5"/>
  <c r="D85" i="5"/>
  <c r="J17" i="7" s="1"/>
  <c r="I84" i="5"/>
  <c r="L85" i="7" s="1"/>
  <c r="I83" i="5"/>
  <c r="L84" i="7" s="1"/>
  <c r="I82" i="5"/>
  <c r="L83" i="7" s="1"/>
  <c r="H80" i="5"/>
  <c r="I79" i="5"/>
  <c r="L81" i="7" s="1"/>
  <c r="H79" i="5"/>
  <c r="L72" i="7"/>
  <c r="H63" i="5"/>
  <c r="L71" i="7" s="1"/>
  <c r="D58" i="5"/>
  <c r="B27" i="5"/>
  <c r="B26" i="5"/>
  <c r="L86" i="7" l="1"/>
  <c r="L88" i="7" s="1"/>
  <c r="L89" i="7" s="1"/>
</calcChain>
</file>

<file path=xl/sharedStrings.xml><?xml version="1.0" encoding="utf-8"?>
<sst xmlns="http://schemas.openxmlformats.org/spreadsheetml/2006/main" count="256" uniqueCount="214">
  <si>
    <t>（収入の部）　　　　　　　　　　　　　　　　（単位：円）</t>
  </si>
  <si>
    <t>項目</t>
  </si>
  <si>
    <t>本年度予算額</t>
  </si>
  <si>
    <t>本年度決算額</t>
  </si>
  <si>
    <t>備考</t>
  </si>
  <si>
    <t>補助金</t>
  </si>
  <si>
    <t>佐世保市より補助金</t>
  </si>
  <si>
    <t>会費</t>
  </si>
  <si>
    <t>合計</t>
  </si>
  <si>
    <t>（支出の部）</t>
  </si>
  <si>
    <t>小計（総事業費）</t>
    <rPh sb="0" eb="2">
      <t>ショウケイ</t>
    </rPh>
    <rPh sb="3" eb="7">
      <t>ソウジギョウヒ</t>
    </rPh>
    <phoneticPr fontId="7"/>
  </si>
  <si>
    <t>市処理欄（長寿社会課で記入しますので何も書かないでください）</t>
    <rPh sb="0" eb="1">
      <t>シ</t>
    </rPh>
    <rPh sb="1" eb="3">
      <t>ショリ</t>
    </rPh>
    <rPh sb="3" eb="4">
      <t>ラン</t>
    </rPh>
    <rPh sb="5" eb="7">
      <t>チョウジュ</t>
    </rPh>
    <rPh sb="7" eb="9">
      <t>シャカイ</t>
    </rPh>
    <rPh sb="9" eb="10">
      <t>カ</t>
    </rPh>
    <rPh sb="11" eb="13">
      <t>キニュウ</t>
    </rPh>
    <rPh sb="18" eb="19">
      <t>ナニ</t>
    </rPh>
    <rPh sb="20" eb="21">
      <t>カ</t>
    </rPh>
    <phoneticPr fontId="17"/>
  </si>
  <si>
    <t>本市への返納</t>
    <rPh sb="0" eb="2">
      <t>ホンシ</t>
    </rPh>
    <rPh sb="4" eb="6">
      <t>ヘンノウ</t>
    </rPh>
    <phoneticPr fontId="17"/>
  </si>
  <si>
    <r>
      <rPr>
        <sz val="11"/>
        <color theme="1"/>
        <rFont val="ＭＳ 明朝"/>
        <family val="1"/>
        <charset val="128"/>
      </rPr>
      <t>その他</t>
    </r>
    <r>
      <rPr>
        <sz val="9"/>
        <color theme="1"/>
        <rFont val="ＭＳ 明朝"/>
        <family val="1"/>
        <charset val="128"/>
      </rPr>
      <t xml:space="preserve">　a-b
</t>
    </r>
    <r>
      <rPr>
        <sz val="12"/>
        <color theme="1"/>
        <rFont val="ＭＳ 明朝"/>
        <family val="1"/>
        <charset val="128"/>
      </rPr>
      <t>（繰越など）</t>
    </r>
    <rPh sb="2" eb="3">
      <t>タ</t>
    </rPh>
    <rPh sb="9" eb="11">
      <t>クリコシ</t>
    </rPh>
    <phoneticPr fontId="7"/>
  </si>
  <si>
    <r>
      <t xml:space="preserve">報償費
</t>
    </r>
    <r>
      <rPr>
        <sz val="10"/>
        <color theme="1"/>
        <rFont val="ＭＳ 明朝"/>
        <family val="1"/>
        <charset val="128"/>
      </rPr>
      <t>(外部講師等への支払う経費）</t>
    </r>
    <rPh sb="5" eb="7">
      <t>ガイブ</t>
    </rPh>
    <rPh sb="7" eb="9">
      <t>コウシ</t>
    </rPh>
    <rPh sb="9" eb="10">
      <t>ナド</t>
    </rPh>
    <rPh sb="12" eb="14">
      <t>シハラ</t>
    </rPh>
    <rPh sb="15" eb="17">
      <t>ケイヒ</t>
    </rPh>
    <phoneticPr fontId="7"/>
  </si>
  <si>
    <t>)収支決算書</t>
    <phoneticPr fontId="7"/>
  </si>
  <si>
    <t>団体名</t>
    <rPh sb="0" eb="2">
      <t>ダンタイ</t>
    </rPh>
    <rPh sb="2" eb="3">
      <t>メイ</t>
    </rPh>
    <phoneticPr fontId="7"/>
  </si>
  <si>
    <t>前年度繰越金</t>
    <rPh sb="0" eb="3">
      <t>ゼンネンド</t>
    </rPh>
    <rPh sb="3" eb="5">
      <t>クリコシ</t>
    </rPh>
    <rPh sb="5" eb="6">
      <t>キン</t>
    </rPh>
    <phoneticPr fontId="7"/>
  </si>
  <si>
    <t>雑収入</t>
    <phoneticPr fontId="7"/>
  </si>
  <si>
    <r>
      <rPr>
        <sz val="12"/>
        <color theme="1"/>
        <rFont val="ＭＳ 明朝"/>
        <family val="1"/>
        <charset val="128"/>
      </rPr>
      <t>消耗品費</t>
    </r>
    <r>
      <rPr>
        <sz val="10"/>
        <color theme="1"/>
        <rFont val="ＭＳ 明朝"/>
        <family val="1"/>
        <charset val="128"/>
      </rPr>
      <t xml:space="preserve">
(1個5万未満）</t>
    </r>
    <rPh sb="0" eb="3">
      <t>ショウモウヒン</t>
    </rPh>
    <rPh sb="3" eb="4">
      <t>ヒ</t>
    </rPh>
    <rPh sb="7" eb="8">
      <t>コ</t>
    </rPh>
    <rPh sb="9" eb="10">
      <t>マン</t>
    </rPh>
    <rPh sb="10" eb="12">
      <t>ミマン</t>
    </rPh>
    <phoneticPr fontId="7"/>
  </si>
  <si>
    <r>
      <t xml:space="preserve">使用料および賃借料
</t>
    </r>
    <r>
      <rPr>
        <sz val="9"/>
        <color theme="1"/>
        <rFont val="ＭＳ 明朝"/>
        <family val="1"/>
        <charset val="128"/>
      </rPr>
      <t>（冷暖房費含む）</t>
    </r>
    <rPh sb="11" eb="14">
      <t>レイダンボウ</t>
    </rPh>
    <rPh sb="14" eb="15">
      <t>ヒ</t>
    </rPh>
    <rPh sb="15" eb="16">
      <t>フク</t>
    </rPh>
    <phoneticPr fontId="7"/>
  </si>
  <si>
    <t>(法人にあっては名称及び代表者の氏名)　</t>
  </si>
  <si>
    <t>補助事業等実績報告書</t>
  </si>
  <si>
    <t>　佐世保市補助金等交付規則第11条の規定に基づき、次のとおり報告します。</t>
  </si>
  <si>
    <t>1　指令年月日及び指令番号</t>
  </si>
  <si>
    <t>2　事業等の名称</t>
  </si>
  <si>
    <t>4　補助金等の交付決定額</t>
  </si>
  <si>
    <t>5　補助事業等の内容及び成果</t>
  </si>
  <si>
    <t>6　着手年月日及び完了年月日</t>
  </si>
  <si>
    <t>7　添付書類</t>
  </si>
  <si>
    <t>8　備考</t>
  </si>
  <si>
    <t>　佐世保市長　　　　様</t>
    <phoneticPr fontId="7"/>
  </si>
  <si>
    <t>申請者　住　所　　　　　　　　　　　　　　　　</t>
    <phoneticPr fontId="7"/>
  </si>
  <si>
    <t>氏　名　　　　　　　　　　　　　　　　</t>
    <phoneticPr fontId="7"/>
  </si>
  <si>
    <t>様式第２</t>
    <rPh sb="0" eb="2">
      <t>ヨウシキ</t>
    </rPh>
    <rPh sb="2" eb="3">
      <t>ダイ</t>
    </rPh>
    <phoneticPr fontId="7"/>
  </si>
  <si>
    <t>円</t>
    <rPh sb="0" eb="1">
      <t>エン</t>
    </rPh>
    <phoneticPr fontId="7"/>
  </si>
  <si>
    <t>　着　手</t>
    <phoneticPr fontId="7"/>
  </si>
  <si>
    <t>　完　了</t>
    <phoneticPr fontId="7"/>
  </si>
  <si>
    <t>様式第２-３</t>
    <phoneticPr fontId="7"/>
  </si>
  <si>
    <t>３．事業内容</t>
  </si>
  <si>
    <t>（1）介護予防体操の名称</t>
  </si>
  <si>
    <t>（2）活動内容</t>
  </si>
  <si>
    <t>・</t>
    <phoneticPr fontId="7"/>
  </si>
  <si>
    <t>１．申請段階</t>
    <phoneticPr fontId="7"/>
  </si>
  <si>
    <t>【作成の手順】</t>
    <rPh sb="1" eb="3">
      <t>サクセイ</t>
    </rPh>
    <rPh sb="4" eb="6">
      <t>テジュン</t>
    </rPh>
    <phoneticPr fontId="25"/>
  </si>
  <si>
    <t>お問い合わせ先</t>
    <rPh sb="1" eb="2">
      <t>ト</t>
    </rPh>
    <rPh sb="3" eb="4">
      <t>ア</t>
    </rPh>
    <rPh sb="6" eb="7">
      <t>サキ</t>
    </rPh>
    <phoneticPr fontId="25"/>
  </si>
  <si>
    <t>佐世保市長寿社会課谷口</t>
    <rPh sb="0" eb="4">
      <t>サセボシ</t>
    </rPh>
    <rPh sb="4" eb="9">
      <t>チョウジュシャカイカ</t>
    </rPh>
    <rPh sb="9" eb="11">
      <t>タニグチ</t>
    </rPh>
    <phoneticPr fontId="25"/>
  </si>
  <si>
    <t>0956-24-1111（5325）</t>
    <phoneticPr fontId="25"/>
  </si>
  <si>
    <t>団体名</t>
    <rPh sb="0" eb="2">
      <t>ダンタイ</t>
    </rPh>
    <rPh sb="2" eb="3">
      <t>メイ</t>
    </rPh>
    <phoneticPr fontId="25"/>
  </si>
  <si>
    <t>名前</t>
    <rPh sb="0" eb="2">
      <t>ナマエ</t>
    </rPh>
    <phoneticPr fontId="25"/>
  </si>
  <si>
    <t>佐世保　太郎</t>
    <rPh sb="0" eb="3">
      <t>サセボ</t>
    </rPh>
    <rPh sb="4" eb="6">
      <t>タロウ</t>
    </rPh>
    <phoneticPr fontId="25"/>
  </si>
  <si>
    <t>住所</t>
    <rPh sb="0" eb="2">
      <t>ジュウショ</t>
    </rPh>
    <phoneticPr fontId="25"/>
  </si>
  <si>
    <t>佐世保市</t>
    <rPh sb="0" eb="4">
      <t>サセボシ</t>
    </rPh>
    <phoneticPr fontId="25"/>
  </si>
  <si>
    <t>高砂町５－１</t>
    <rPh sb="0" eb="2">
      <t>タカサゴ</t>
    </rPh>
    <rPh sb="2" eb="3">
      <t>マチ</t>
    </rPh>
    <phoneticPr fontId="25"/>
  </si>
  <si>
    <t>役職</t>
    <rPh sb="0" eb="2">
      <t>ヤクショク</t>
    </rPh>
    <phoneticPr fontId="25"/>
  </si>
  <si>
    <t>代表</t>
    <rPh sb="0" eb="2">
      <t>ダイヒョウ</t>
    </rPh>
    <phoneticPr fontId="25"/>
  </si>
  <si>
    <t>例）</t>
    <rPh sb="0" eb="1">
      <t>レイ</t>
    </rPh>
    <phoneticPr fontId="25"/>
  </si>
  <si>
    <t>代表・会長</t>
    <rPh sb="0" eb="2">
      <t>ダイヒョウ</t>
    </rPh>
    <rPh sb="3" eb="5">
      <t>カイチョウ</t>
    </rPh>
    <phoneticPr fontId="25"/>
  </si>
  <si>
    <t>入力箇所に合わせると□ボタンが出てくるのでクリックすると選択肢が出てきます。</t>
  </si>
  <si>
    <t>段階</t>
    <rPh sb="0" eb="2">
      <t>ダンカイ</t>
    </rPh>
    <phoneticPr fontId="25"/>
  </si>
  <si>
    <t>第2段階</t>
    <rPh sb="0" eb="1">
      <t>ダイ</t>
    </rPh>
    <rPh sb="2" eb="4">
      <t>ダンカイ</t>
    </rPh>
    <phoneticPr fontId="25"/>
  </si>
  <si>
    <t>第1段階（初回）</t>
    <rPh sb="0" eb="1">
      <t>ダイ</t>
    </rPh>
    <rPh sb="2" eb="4">
      <t>ダンカイ</t>
    </rPh>
    <rPh sb="5" eb="7">
      <t>ショカイ</t>
    </rPh>
    <phoneticPr fontId="25"/>
  </si>
  <si>
    <t>第1段階（2回目以降）</t>
    <rPh sb="0" eb="1">
      <t>ダイ</t>
    </rPh>
    <rPh sb="2" eb="4">
      <t>ダンカイ</t>
    </rPh>
    <rPh sb="6" eb="8">
      <t>カイメ</t>
    </rPh>
    <rPh sb="8" eb="10">
      <t>イコウ</t>
    </rPh>
    <phoneticPr fontId="25"/>
  </si>
  <si>
    <t>第3段階</t>
    <rPh sb="0" eb="1">
      <t>ダイ</t>
    </rPh>
    <rPh sb="2" eb="4">
      <t>ダンカイ</t>
    </rPh>
    <phoneticPr fontId="25"/>
  </si>
  <si>
    <t>８．講話の内容と日程を記載してください</t>
    <phoneticPr fontId="25"/>
  </si>
  <si>
    <t>８．記載不要です。空白に設定してください。</t>
    <rPh sb="2" eb="4">
      <t>キサイ</t>
    </rPh>
    <rPh sb="4" eb="6">
      <t>フヨウ</t>
    </rPh>
    <rPh sb="9" eb="11">
      <t>クウハク</t>
    </rPh>
    <rPh sb="12" eb="14">
      <t>セッテイ</t>
    </rPh>
    <phoneticPr fontId="25"/>
  </si>
  <si>
    <t>・生活習慣病予防を含むの講話を実施する</t>
    <rPh sb="1" eb="3">
      <t>セイカツ</t>
    </rPh>
    <rPh sb="3" eb="5">
      <t>シュウカン</t>
    </rPh>
    <rPh sb="5" eb="6">
      <t>ビョウ</t>
    </rPh>
    <rPh sb="6" eb="8">
      <t>ヨボウ</t>
    </rPh>
    <rPh sb="9" eb="10">
      <t>フク</t>
    </rPh>
    <rPh sb="12" eb="14">
      <t>コウワ</t>
    </rPh>
    <rPh sb="15" eb="17">
      <t>ジッシ</t>
    </rPh>
    <phoneticPr fontId="25"/>
  </si>
  <si>
    <t>月</t>
    <rPh sb="0" eb="1">
      <t>ゲツ</t>
    </rPh>
    <phoneticPr fontId="25"/>
  </si>
  <si>
    <t>曜日</t>
    <rPh sb="0" eb="2">
      <t>ヨウビ</t>
    </rPh>
    <phoneticPr fontId="25"/>
  </si>
  <si>
    <t>日</t>
    <rPh sb="0" eb="1">
      <t>ニチ</t>
    </rPh>
    <phoneticPr fontId="25"/>
  </si>
  <si>
    <t>火</t>
    <rPh sb="0" eb="1">
      <t>カ</t>
    </rPh>
    <phoneticPr fontId="25"/>
  </si>
  <si>
    <t>水</t>
    <rPh sb="0" eb="1">
      <t>スイ</t>
    </rPh>
    <phoneticPr fontId="25"/>
  </si>
  <si>
    <t>木</t>
    <rPh sb="0" eb="1">
      <t>モク</t>
    </rPh>
    <phoneticPr fontId="25"/>
  </si>
  <si>
    <t>金</t>
    <rPh sb="0" eb="1">
      <t>キン</t>
    </rPh>
    <phoneticPr fontId="25"/>
  </si>
  <si>
    <t>土</t>
    <rPh sb="0" eb="1">
      <t>ツチ</t>
    </rPh>
    <phoneticPr fontId="25"/>
  </si>
  <si>
    <t>時間</t>
    <rPh sb="0" eb="2">
      <t>ジカン</t>
    </rPh>
    <phoneticPr fontId="25"/>
  </si>
  <si>
    <t>15：00</t>
    <phoneticPr fontId="25"/>
  </si>
  <si>
    <t>~</t>
    <phoneticPr fontId="25"/>
  </si>
  <si>
    <t>16：00</t>
    <phoneticPr fontId="25"/>
  </si>
  <si>
    <t>10時~12時</t>
    <rPh sb="2" eb="3">
      <t>ジ</t>
    </rPh>
    <rPh sb="6" eb="7">
      <t>ジ</t>
    </rPh>
    <phoneticPr fontId="25"/>
  </si>
  <si>
    <t>10：30~12：00</t>
    <phoneticPr fontId="25"/>
  </si>
  <si>
    <t>←週2回行う場合はこちらも書いてください</t>
    <rPh sb="1" eb="2">
      <t>シュウ</t>
    </rPh>
    <rPh sb="3" eb="4">
      <t>カイ</t>
    </rPh>
    <rPh sb="4" eb="5">
      <t>オコナ</t>
    </rPh>
    <rPh sb="6" eb="8">
      <t>バアイ</t>
    </rPh>
    <rPh sb="13" eb="14">
      <t>カ</t>
    </rPh>
    <phoneticPr fontId="25"/>
  </si>
  <si>
    <t>場所</t>
    <rPh sb="0" eb="2">
      <t>バショ</t>
    </rPh>
    <phoneticPr fontId="25"/>
  </si>
  <si>
    <t>●●公民館、○○地区コミニュティセンター</t>
    <rPh sb="2" eb="5">
      <t>コウミンカン</t>
    </rPh>
    <rPh sb="8" eb="10">
      <t>チク</t>
    </rPh>
    <phoneticPr fontId="25"/>
  </si>
  <si>
    <t>体操１</t>
    <rPh sb="0" eb="2">
      <t>タイソウ</t>
    </rPh>
    <phoneticPr fontId="25"/>
  </si>
  <si>
    <t>いきいき百歳体操　</t>
    <rPh sb="4" eb="6">
      <t>ヒャクサイ</t>
    </rPh>
    <rPh sb="6" eb="8">
      <t>タイソウ</t>
    </rPh>
    <phoneticPr fontId="25"/>
  </si>
  <si>
    <t>必須　　　　　　　　例）</t>
    <rPh sb="0" eb="2">
      <t>ヒッス</t>
    </rPh>
    <rPh sb="10" eb="11">
      <t>レイ</t>
    </rPh>
    <phoneticPr fontId="25"/>
  </si>
  <si>
    <t>体操２</t>
    <rPh sb="0" eb="2">
      <t>タイソウ</t>
    </rPh>
    <phoneticPr fontId="25"/>
  </si>
  <si>
    <t>かみかみ百歳体操　</t>
    <rPh sb="4" eb="6">
      <t>ヒャクサイ</t>
    </rPh>
    <rPh sb="6" eb="8">
      <t>タイソウ</t>
    </rPh>
    <phoneticPr fontId="25"/>
  </si>
  <si>
    <t>体操３</t>
    <rPh sb="0" eb="2">
      <t>タイソウ</t>
    </rPh>
    <phoneticPr fontId="25"/>
  </si>
  <si>
    <t>つるかめ体操　</t>
    <rPh sb="4" eb="6">
      <t>タイソウ</t>
    </rPh>
    <phoneticPr fontId="25"/>
  </si>
  <si>
    <t>体操４</t>
    <rPh sb="0" eb="2">
      <t>タイソウ</t>
    </rPh>
    <phoneticPr fontId="25"/>
  </si>
  <si>
    <t>とっとり式認知症予防運動プログラム　</t>
    <rPh sb="4" eb="5">
      <t>シキ</t>
    </rPh>
    <rPh sb="5" eb="8">
      <t>ニンチショウ</t>
    </rPh>
    <rPh sb="8" eb="10">
      <t>ヨボウ</t>
    </rPh>
    <rPh sb="10" eb="12">
      <t>ウンドウ</t>
    </rPh>
    <phoneticPr fontId="25"/>
  </si>
  <si>
    <t>体操５</t>
    <rPh sb="0" eb="2">
      <t>タイソウ</t>
    </rPh>
    <phoneticPr fontId="25"/>
  </si>
  <si>
    <t>太極拳ゆったり体操（喜多方市）　</t>
    <rPh sb="0" eb="3">
      <t>タイキョクケン</t>
    </rPh>
    <rPh sb="7" eb="9">
      <t>タイソウ</t>
    </rPh>
    <rPh sb="10" eb="13">
      <t>キタカタ</t>
    </rPh>
    <rPh sb="13" eb="14">
      <t>シ</t>
    </rPh>
    <rPh sb="14" eb="15">
      <t>キタイチ</t>
    </rPh>
    <phoneticPr fontId="25"/>
  </si>
  <si>
    <t>（積算根拠）</t>
    <phoneticPr fontId="25"/>
  </si>
  <si>
    <t>前年度繰越金</t>
  </si>
  <si>
    <t>佐世保市より</t>
    <rPh sb="0" eb="4">
      <t>サセボシ</t>
    </rPh>
    <phoneticPr fontId="25"/>
  </si>
  <si>
    <t>←佐世保市以外からの補助金があれば記載してください</t>
    <rPh sb="1" eb="5">
      <t>サセボシ</t>
    </rPh>
    <rPh sb="5" eb="7">
      <t>イガイ</t>
    </rPh>
    <rPh sb="10" eb="13">
      <t>ホジョキン</t>
    </rPh>
    <rPh sb="17" eb="19">
      <t>キサイ</t>
    </rPh>
    <phoneticPr fontId="25"/>
  </si>
  <si>
    <t>雑収入</t>
  </si>
  <si>
    <t>合計額</t>
    <rPh sb="0" eb="2">
      <t>ゴウケイ</t>
    </rPh>
    <rPh sb="2" eb="3">
      <t>ガク</t>
    </rPh>
    <phoneticPr fontId="25"/>
  </si>
  <si>
    <t>備考（積算根拠）</t>
  </si>
  <si>
    <t>報償費</t>
    <phoneticPr fontId="25"/>
  </si>
  <si>
    <t>報償費合計</t>
    <rPh sb="0" eb="3">
      <t>ホウショウヒ</t>
    </rPh>
    <rPh sb="3" eb="5">
      <t>ゴウケイ</t>
    </rPh>
    <phoneticPr fontId="25"/>
  </si>
  <si>
    <t>(外部講師等へ</t>
    <phoneticPr fontId="25"/>
  </si>
  <si>
    <t>支払う経費)</t>
    <phoneticPr fontId="25"/>
  </si>
  <si>
    <t>レクレーション用品</t>
    <rPh sb="7" eb="9">
      <t>ヨウヒン</t>
    </rPh>
    <phoneticPr fontId="25"/>
  </si>
  <si>
    <t>消耗品合計</t>
    <rPh sb="0" eb="2">
      <t>ショウモウ</t>
    </rPh>
    <rPh sb="2" eb="3">
      <t>ヒン</t>
    </rPh>
    <rPh sb="3" eb="5">
      <t>ゴウケイ</t>
    </rPh>
    <phoneticPr fontId="25"/>
  </si>
  <si>
    <t>消耗品費</t>
    <rPh sb="0" eb="2">
      <t>ショウモウ</t>
    </rPh>
    <rPh sb="2" eb="3">
      <t>ヒン</t>
    </rPh>
    <phoneticPr fontId="25"/>
  </si>
  <si>
    <t>文具代</t>
    <rPh sb="0" eb="2">
      <t>ブング</t>
    </rPh>
    <rPh sb="2" eb="3">
      <t>ダイ</t>
    </rPh>
    <phoneticPr fontId="25"/>
  </si>
  <si>
    <t>(1個5万円未満)</t>
  </si>
  <si>
    <t>プリンターインク代</t>
    <rPh sb="8" eb="9">
      <t>ダイ</t>
    </rPh>
    <phoneticPr fontId="25"/>
  </si>
  <si>
    <t>公民館使用料</t>
    <rPh sb="0" eb="3">
      <t>コウミンカン</t>
    </rPh>
    <rPh sb="3" eb="6">
      <t>シヨウリョウ</t>
    </rPh>
    <phoneticPr fontId="25"/>
  </si>
  <si>
    <t>使用料及び賃借料</t>
    <rPh sb="0" eb="3">
      <t>シヨウリョウ</t>
    </rPh>
    <rPh sb="3" eb="4">
      <t>オヨ</t>
    </rPh>
    <rPh sb="5" eb="7">
      <t>チンシャク</t>
    </rPh>
    <rPh sb="7" eb="8">
      <t>リョウ</t>
    </rPh>
    <phoneticPr fontId="25"/>
  </si>
  <si>
    <t>本年度実績額</t>
    <rPh sb="3" eb="5">
      <t>ジッセキ</t>
    </rPh>
    <phoneticPr fontId="25"/>
  </si>
  <si>
    <t>本年度実績額</t>
    <rPh sb="3" eb="5">
      <t>ジッセキ</t>
    </rPh>
    <phoneticPr fontId="7"/>
  </si>
  <si>
    <r>
      <t>本年度</t>
    </r>
    <r>
      <rPr>
        <b/>
        <sz val="12"/>
        <color rgb="FFFF0000"/>
        <rFont val="游ゴシック"/>
        <family val="3"/>
        <charset val="128"/>
        <scheme val="minor"/>
      </rPr>
      <t>予算</t>
    </r>
    <r>
      <rPr>
        <sz val="12"/>
        <color theme="1"/>
        <rFont val="游ゴシック"/>
        <family val="3"/>
        <charset val="128"/>
        <scheme val="minor"/>
      </rPr>
      <t>額</t>
    </r>
    <rPh sb="3" eb="5">
      <t>ヨサン</t>
    </rPh>
    <phoneticPr fontId="25"/>
  </si>
  <si>
    <t>２．成果</t>
    <rPh sb="2" eb="4">
      <t>セイカ</t>
    </rPh>
    <phoneticPr fontId="7"/>
  </si>
  <si>
    <t>事業実施報告書・収支決算書のとおり</t>
    <phoneticPr fontId="7"/>
  </si>
  <si>
    <t>③　会員名簿</t>
    <rPh sb="2" eb="4">
      <t>カイイン</t>
    </rPh>
    <rPh sb="4" eb="6">
      <t>メイボ</t>
    </rPh>
    <phoneticPr fontId="7"/>
  </si>
  <si>
    <t>3　総事業費　（*ｂ）</t>
    <phoneticPr fontId="7"/>
  </si>
  <si>
    <t>佐世保市地域介護予防活動支援事業補助金</t>
    <rPh sb="0" eb="4">
      <t>サセボシ</t>
    </rPh>
    <rPh sb="4" eb="6">
      <t>チイキ</t>
    </rPh>
    <rPh sb="6" eb="8">
      <t>カイゴ</t>
    </rPh>
    <rPh sb="8" eb="10">
      <t>ヨボウ</t>
    </rPh>
    <rPh sb="10" eb="12">
      <t>カツドウ</t>
    </rPh>
    <rPh sb="12" eb="14">
      <t>シエン</t>
    </rPh>
    <rPh sb="14" eb="16">
      <t>ジギョウ</t>
    </rPh>
    <rPh sb="16" eb="19">
      <t>ホジョキン</t>
    </rPh>
    <phoneticPr fontId="7"/>
  </si>
  <si>
    <t>６．講話実施日　</t>
    <phoneticPr fontId="7"/>
  </si>
  <si>
    <t>５．開催日（実績）</t>
    <rPh sb="6" eb="8">
      <t>ジッセキ</t>
    </rPh>
    <phoneticPr fontId="7"/>
  </si>
  <si>
    <t>報償費（外部講師等へ支払う経費）</t>
    <rPh sb="4" eb="6">
      <t>ガイブ</t>
    </rPh>
    <rPh sb="6" eb="8">
      <t>コウシ</t>
    </rPh>
    <rPh sb="8" eb="9">
      <t>トウ</t>
    </rPh>
    <rPh sb="10" eb="12">
      <t>シハラ</t>
    </rPh>
    <rPh sb="13" eb="15">
      <t>ケイヒ</t>
    </rPh>
    <phoneticPr fontId="25"/>
  </si>
  <si>
    <t>使用料および賃借料）</t>
    <rPh sb="6" eb="7">
      <t>チン</t>
    </rPh>
    <rPh sb="7" eb="8">
      <t>シャク</t>
    </rPh>
    <rPh sb="8" eb="9">
      <t>リョウ</t>
    </rPh>
    <phoneticPr fontId="25"/>
  </si>
  <si>
    <t>佐世保●●サロン</t>
    <rPh sb="0" eb="3">
      <t>サセボ</t>
    </rPh>
    <phoneticPr fontId="25"/>
  </si>
  <si>
    <t>④　その他</t>
    <rPh sb="4" eb="5">
      <t>タ</t>
    </rPh>
    <phoneticPr fontId="7"/>
  </si>
  <si>
    <t>別紙（年間実績報告書）のとおり</t>
    <rPh sb="0" eb="2">
      <t>ベッシ</t>
    </rPh>
    <rPh sb="3" eb="5">
      <t>ネンカン</t>
    </rPh>
    <rPh sb="5" eb="7">
      <t>ジッセキ</t>
    </rPh>
    <rPh sb="7" eb="10">
      <t>ホウコクショ</t>
    </rPh>
    <phoneticPr fontId="7"/>
  </si>
  <si>
    <t>４．場所および時間（曜日）</t>
    <rPh sb="10" eb="12">
      <t>ヨウビ</t>
    </rPh>
    <phoneticPr fontId="7"/>
  </si>
  <si>
    <t>場所</t>
    <rPh sb="0" eb="2">
      <t>バショ</t>
    </rPh>
    <phoneticPr fontId="7"/>
  </si>
  <si>
    <t>市記載欄</t>
    <rPh sb="0" eb="1">
      <t>シ</t>
    </rPh>
    <rPh sb="1" eb="3">
      <t>キサイ</t>
    </rPh>
    <rPh sb="3" eb="4">
      <t>ラン</t>
    </rPh>
    <phoneticPr fontId="7"/>
  </si>
  <si>
    <t>時間（曜日）</t>
    <rPh sb="0" eb="2">
      <t>ジカン</t>
    </rPh>
    <rPh sb="3" eb="5">
      <t>ヨウビ</t>
    </rPh>
    <phoneticPr fontId="7"/>
  </si>
  <si>
    <t>【実績】</t>
    <rPh sb="1" eb="3">
      <t>ジッセキ</t>
    </rPh>
    <phoneticPr fontId="7"/>
  </si>
  <si>
    <t>使用料および
賃借料</t>
    <rPh sb="7" eb="10">
      <t>チンシャクリョウ</t>
    </rPh>
    <phoneticPr fontId="7"/>
  </si>
  <si>
    <t>前年度の自主財源からの繰り越し</t>
    <rPh sb="0" eb="3">
      <t>ゼンネンド</t>
    </rPh>
    <rPh sb="4" eb="6">
      <t>ジシュ</t>
    </rPh>
    <rPh sb="6" eb="8">
      <t>ザイゲン</t>
    </rPh>
    <rPh sb="11" eb="12">
      <t>ク</t>
    </rPh>
    <rPh sb="13" eb="14">
      <t>コ</t>
    </rPh>
    <phoneticPr fontId="25"/>
  </si>
  <si>
    <t>←</t>
    <phoneticPr fontId="25"/>
  </si>
  <si>
    <t>●●●町公民館</t>
    <rPh sb="3" eb="4">
      <t>マチ</t>
    </rPh>
    <rPh sb="4" eb="7">
      <t>コウミンカン</t>
    </rPh>
    <phoneticPr fontId="25"/>
  </si>
  <si>
    <t>●●協議会から</t>
    <rPh sb="2" eb="5">
      <t>キョウギカイ</t>
    </rPh>
    <phoneticPr fontId="25"/>
  </si>
  <si>
    <t>30人×100円</t>
    <rPh sb="2" eb="3">
      <t>ニン</t>
    </rPh>
    <rPh sb="7" eb="8">
      <t>エン</t>
    </rPh>
    <phoneticPr fontId="25"/>
  </si>
  <si>
    <t>5/15講話の講師謝礼</t>
    <rPh sb="4" eb="6">
      <t>コウワ</t>
    </rPh>
    <rPh sb="7" eb="9">
      <t>コウシ</t>
    </rPh>
    <rPh sb="9" eb="11">
      <t>シャレイ</t>
    </rPh>
    <phoneticPr fontId="25"/>
  </si>
  <si>
    <t>5,000円</t>
    <rPh sb="1" eb="6">
      <t>０００エン</t>
    </rPh>
    <phoneticPr fontId="25"/>
  </si>
  <si>
    <t>8/30講話の講師謝礼</t>
    <rPh sb="4" eb="6">
      <t>コウワ</t>
    </rPh>
    <rPh sb="7" eb="9">
      <t>コウシ</t>
    </rPh>
    <rPh sb="9" eb="11">
      <t>シャレイ</t>
    </rPh>
    <phoneticPr fontId="25"/>
  </si>
  <si>
    <t>3,000円</t>
    <rPh sb="5" eb="6">
      <t>エン</t>
    </rPh>
    <phoneticPr fontId="25"/>
  </si>
  <si>
    <t>・</t>
    <phoneticPr fontId="25"/>
  </si>
  <si>
    <t>週1回以上の開催した</t>
    <rPh sb="0" eb="1">
      <t>シュウ</t>
    </rPh>
    <rPh sb="2" eb="3">
      <t>カイ</t>
    </rPh>
    <rPh sb="3" eb="5">
      <t>イジョウ</t>
    </rPh>
    <rPh sb="6" eb="8">
      <t>カイサイ</t>
    </rPh>
    <phoneticPr fontId="25"/>
  </si>
  <si>
    <t>30分以上の体操をした</t>
    <rPh sb="2" eb="3">
      <t>フン</t>
    </rPh>
    <rPh sb="3" eb="5">
      <t>イジョウ</t>
    </rPh>
    <rPh sb="6" eb="8">
      <t>タイソウ</t>
    </rPh>
    <phoneticPr fontId="25"/>
  </si>
  <si>
    <t>地域に対して誰でも気軽に受け入れ、協力して介護予防に取り組んだ</t>
    <rPh sb="0" eb="2">
      <t>チイキ</t>
    </rPh>
    <rPh sb="3" eb="4">
      <t>タイ</t>
    </rPh>
    <rPh sb="6" eb="7">
      <t>ダレ</t>
    </rPh>
    <rPh sb="9" eb="11">
      <t>キガル</t>
    </rPh>
    <rPh sb="12" eb="13">
      <t>ウ</t>
    </rPh>
    <rPh sb="14" eb="15">
      <t>イ</t>
    </rPh>
    <rPh sb="17" eb="19">
      <t>キョウリョク</t>
    </rPh>
    <rPh sb="21" eb="23">
      <t>カイゴ</t>
    </rPh>
    <rPh sb="23" eb="25">
      <t>ヨボウ</t>
    </rPh>
    <rPh sb="26" eb="27">
      <t>ト</t>
    </rPh>
    <rPh sb="28" eb="29">
      <t>ク</t>
    </rPh>
    <phoneticPr fontId="25"/>
  </si>
  <si>
    <t>生活習慣病予防を含む講話を受講することができた</t>
    <rPh sb="0" eb="2">
      <t>セイカツ</t>
    </rPh>
    <rPh sb="2" eb="4">
      <t>シュウカン</t>
    </rPh>
    <rPh sb="4" eb="5">
      <t>ビョウ</t>
    </rPh>
    <rPh sb="5" eb="7">
      <t>ヨボウ</t>
    </rPh>
    <rPh sb="8" eb="9">
      <t>フク</t>
    </rPh>
    <rPh sb="10" eb="12">
      <t>コウワ</t>
    </rPh>
    <rPh sb="13" eb="15">
      <t>ジュコウ</t>
    </rPh>
    <phoneticPr fontId="25"/>
  </si>
  <si>
    <t>生活習慣病予防を含む講話を受講することができた</t>
    <phoneticPr fontId="25"/>
  </si>
  <si>
    <t>生活習慣病予防を含み、3回以上の分野の講話を受講することができた</t>
    <rPh sb="12" eb="13">
      <t>カイ</t>
    </rPh>
    <rPh sb="13" eb="15">
      <t>イジョウ</t>
    </rPh>
    <rPh sb="16" eb="18">
      <t>ブンヤ</t>
    </rPh>
    <phoneticPr fontId="25"/>
  </si>
  <si>
    <t>【予算】</t>
    <rPh sb="1" eb="3">
      <t>ヨサン</t>
    </rPh>
    <phoneticPr fontId="7"/>
  </si>
  <si>
    <t>固定</t>
    <rPh sb="0" eb="2">
      <t>コテイ</t>
    </rPh>
    <phoneticPr fontId="7"/>
  </si>
  <si>
    <t>住民主体で結成され、地域に介護予防に取り組める場を創出し、健康の維持増進を図るなど介護予防活動に取り組んだ</t>
    <rPh sb="0" eb="2">
      <t>ジュウミン</t>
    </rPh>
    <rPh sb="2" eb="4">
      <t>シュタイ</t>
    </rPh>
    <rPh sb="5" eb="7">
      <t>ケッセイ</t>
    </rPh>
    <rPh sb="10" eb="12">
      <t>チイキ</t>
    </rPh>
    <rPh sb="13" eb="15">
      <t>カイゴ</t>
    </rPh>
    <rPh sb="15" eb="17">
      <t>ヨボウ</t>
    </rPh>
    <rPh sb="18" eb="19">
      <t>ト</t>
    </rPh>
    <rPh sb="20" eb="21">
      <t>ク</t>
    </rPh>
    <rPh sb="23" eb="24">
      <t>バ</t>
    </rPh>
    <rPh sb="25" eb="27">
      <t>ソウシュツ</t>
    </rPh>
    <rPh sb="29" eb="31">
      <t>ケンコウ</t>
    </rPh>
    <rPh sb="32" eb="34">
      <t>イジ</t>
    </rPh>
    <rPh sb="34" eb="36">
      <t>ゾウシン</t>
    </rPh>
    <rPh sb="37" eb="38">
      <t>ハカ</t>
    </rPh>
    <rPh sb="41" eb="43">
      <t>カイゴ</t>
    </rPh>
    <rPh sb="43" eb="45">
      <t>ヨボウ</t>
    </rPh>
    <rPh sb="45" eb="47">
      <t>カツドウ</t>
    </rPh>
    <rPh sb="48" eb="49">
      <t>ト</t>
    </rPh>
    <rPh sb="50" eb="51">
      <t>ク</t>
    </rPh>
    <phoneticPr fontId="25"/>
  </si>
  <si>
    <t>●申請した団体名を記載してください。</t>
    <rPh sb="5" eb="7">
      <t>ダンタイ</t>
    </rPh>
    <rPh sb="7" eb="8">
      <t>メイ</t>
    </rPh>
    <rPh sb="9" eb="11">
      <t>キサイ</t>
    </rPh>
    <phoneticPr fontId="25"/>
  </si>
  <si>
    <t>●申請した団体の代表の方の名前、住所を記載してください</t>
    <rPh sb="5" eb="7">
      <t>ダンタイ</t>
    </rPh>
    <rPh sb="8" eb="10">
      <t>ダイヒョウ</t>
    </rPh>
    <rPh sb="11" eb="12">
      <t>カタ</t>
    </rPh>
    <rPh sb="13" eb="15">
      <t>ナマエ</t>
    </rPh>
    <rPh sb="16" eb="18">
      <t>ジュウショ</t>
    </rPh>
    <rPh sb="19" eb="21">
      <t>キサイ</t>
    </rPh>
    <phoneticPr fontId="25"/>
  </si>
  <si>
    <t>●申請した団体の代表の方の役職名を記載してください</t>
    <rPh sb="5" eb="7">
      <t>ダンタイ</t>
    </rPh>
    <rPh sb="8" eb="10">
      <t>ダイヒョウ</t>
    </rPh>
    <rPh sb="11" eb="12">
      <t>カタ</t>
    </rPh>
    <rPh sb="13" eb="16">
      <t>ヤクショクメイ</t>
    </rPh>
    <rPh sb="17" eb="19">
      <t>キサイ</t>
    </rPh>
    <phoneticPr fontId="25"/>
  </si>
  <si>
    <t>●申請した段階を選んでください</t>
    <rPh sb="5" eb="7">
      <t>ダンカイ</t>
    </rPh>
    <rPh sb="8" eb="9">
      <t>エラ</t>
    </rPh>
    <phoneticPr fontId="25"/>
  </si>
  <si>
    <t>●活動した曜日を記入してください</t>
    <rPh sb="5" eb="7">
      <t>ヨウビ</t>
    </rPh>
    <rPh sb="8" eb="10">
      <t>キニュウ</t>
    </rPh>
    <phoneticPr fontId="25"/>
  </si>
  <si>
    <t>●活動した時間を記入してください</t>
    <rPh sb="5" eb="7">
      <t>ジカン</t>
    </rPh>
    <rPh sb="8" eb="10">
      <t>キニュウ</t>
    </rPh>
    <phoneticPr fontId="25"/>
  </si>
  <si>
    <t>●活動した場所を記入してください</t>
    <rPh sb="5" eb="7">
      <t>バショ</t>
    </rPh>
    <rPh sb="8" eb="10">
      <t>キニュウ</t>
    </rPh>
    <phoneticPr fontId="25"/>
  </si>
  <si>
    <r>
      <t xml:space="preserve">●介護予防体操の種類を記入してください。（代表的な体操5つ以内で書いてください）   </t>
    </r>
    <r>
      <rPr>
        <b/>
        <sz val="11"/>
        <color rgb="FFFF0000"/>
        <rFont val="游ゴシック"/>
        <family val="3"/>
        <charset val="128"/>
        <scheme val="minor"/>
      </rPr>
      <t>入力箇所に合わせると□ボタンが出てくるのでクリックすると選択肢が出てきます。</t>
    </r>
    <rPh sb="1" eb="3">
      <t>カイゴ</t>
    </rPh>
    <rPh sb="3" eb="5">
      <t>ヨボウ</t>
    </rPh>
    <rPh sb="5" eb="7">
      <t>タイソウ</t>
    </rPh>
    <rPh sb="8" eb="10">
      <t>シュルイ</t>
    </rPh>
    <rPh sb="11" eb="13">
      <t>キニュウ</t>
    </rPh>
    <rPh sb="21" eb="24">
      <t>ダイヒョウテキ</t>
    </rPh>
    <rPh sb="25" eb="27">
      <t>タイソウ</t>
    </rPh>
    <rPh sb="29" eb="31">
      <t>イナイ</t>
    </rPh>
    <rPh sb="32" eb="33">
      <t>カ</t>
    </rPh>
    <phoneticPr fontId="25"/>
  </si>
  <si>
    <t>●成果を記載してください。</t>
    <rPh sb="1" eb="3">
      <t>セイカ</t>
    </rPh>
    <rPh sb="4" eb="6">
      <t>キサイ</t>
    </rPh>
    <phoneticPr fontId="25"/>
  </si>
  <si>
    <t>●内容を記載してください。</t>
    <rPh sb="1" eb="3">
      <t>ナイヨウ</t>
    </rPh>
    <rPh sb="4" eb="6">
      <t>キサイ</t>
    </rPh>
    <phoneticPr fontId="25"/>
  </si>
  <si>
    <t>←　上記以外からの収入があれば記載してください。（例：町内会からの助成金や寄付金などまとめた額を記入してください</t>
    <rPh sb="2" eb="4">
      <t>ジョウキ</t>
    </rPh>
    <rPh sb="4" eb="6">
      <t>イガイ</t>
    </rPh>
    <rPh sb="9" eb="11">
      <t>シュウニュウ</t>
    </rPh>
    <rPh sb="15" eb="17">
      <t>キサイ</t>
    </rPh>
    <rPh sb="25" eb="26">
      <t>レイ</t>
    </rPh>
    <rPh sb="27" eb="30">
      <t>チョウナイカイ</t>
    </rPh>
    <rPh sb="33" eb="36">
      <t>ジョセイキン</t>
    </rPh>
    <rPh sb="37" eb="39">
      <t>キフ</t>
    </rPh>
    <rPh sb="39" eb="40">
      <t>キン</t>
    </rPh>
    <rPh sb="46" eb="47">
      <t>ガク</t>
    </rPh>
    <rPh sb="48" eb="50">
      <t>キニュウ</t>
    </rPh>
    <phoneticPr fontId="25"/>
  </si>
  <si>
    <t>←『週1回以上の開催した』旨の記載してください</t>
  </si>
  <si>
    <t>←『地域に対して誰でも気軽に受け入れ、協力して介護予防に取り組んだ』旨の記載してください</t>
  </si>
  <si>
    <t>←『30分以上の体操をした』旨の記載してください</t>
    <phoneticPr fontId="25"/>
  </si>
  <si>
    <t>　</t>
    <phoneticPr fontId="25"/>
  </si>
  <si>
    <t>←２段階の方は『生活習慣病予防を含む講話を受講することができた』旨の記載してください</t>
    <rPh sb="2" eb="4">
      <t>ダンカイ</t>
    </rPh>
    <rPh sb="5" eb="6">
      <t>カタ</t>
    </rPh>
    <phoneticPr fontId="25"/>
  </si>
  <si>
    <t>　３段階の方は『生活習慣病予防を含み、3回以上各分野の講話を受講することができた』旨の記載してください</t>
    <rPh sb="2" eb="4">
      <t>ダンカイ</t>
    </rPh>
    <rPh sb="5" eb="6">
      <t>カタ</t>
    </rPh>
    <rPh sb="23" eb="24">
      <t>カク</t>
    </rPh>
    <phoneticPr fontId="25"/>
  </si>
  <si>
    <t>●交付決定通知書に記載された数値(指令番号）を記載してください</t>
    <rPh sb="1" eb="3">
      <t>コウフ</t>
    </rPh>
    <rPh sb="3" eb="5">
      <t>ケッテイ</t>
    </rPh>
    <rPh sb="5" eb="8">
      <t>ツウチショ</t>
    </rPh>
    <rPh sb="9" eb="11">
      <t>キサイ</t>
    </rPh>
    <rPh sb="14" eb="16">
      <t>スウチ</t>
    </rPh>
    <rPh sb="17" eb="19">
      <t>シレイ</t>
    </rPh>
    <rPh sb="19" eb="21">
      <t>バンゴウ</t>
    </rPh>
    <rPh sb="23" eb="25">
      <t>キサイ</t>
    </rPh>
    <phoneticPr fontId="25"/>
  </si>
  <si>
    <t>佐世保市指令7長寿第</t>
    <rPh sb="0" eb="4">
      <t>サセボシ</t>
    </rPh>
    <rPh sb="4" eb="6">
      <t>シレイ</t>
    </rPh>
    <rPh sb="7" eb="9">
      <t>チョウジュ</t>
    </rPh>
    <rPh sb="9" eb="10">
      <t>ダイ</t>
    </rPh>
    <phoneticPr fontId="25"/>
  </si>
  <si>
    <t>号</t>
    <rPh sb="0" eb="1">
      <t>ゴウ</t>
    </rPh>
    <phoneticPr fontId="25"/>
  </si>
  <si>
    <t>保険料</t>
    <rPh sb="0" eb="3">
      <t>ホケンリョウ</t>
    </rPh>
    <phoneticPr fontId="7"/>
  </si>
  <si>
    <t>送迎にいかかる経費</t>
    <rPh sb="0" eb="2">
      <t>ソウゲイ</t>
    </rPh>
    <rPh sb="7" eb="9">
      <t>ケイヒ</t>
    </rPh>
    <phoneticPr fontId="7"/>
  </si>
  <si>
    <t>講話に伴う実習経費</t>
    <rPh sb="0" eb="2">
      <t>コウワ</t>
    </rPh>
    <rPh sb="3" eb="4">
      <t>トモナ</t>
    </rPh>
    <rPh sb="5" eb="7">
      <t>ジッシュウ</t>
    </rPh>
    <rPh sb="7" eb="9">
      <t>ケイヒ</t>
    </rPh>
    <phoneticPr fontId="7"/>
  </si>
  <si>
    <t>保険料</t>
    <rPh sb="0" eb="3">
      <t>ホケンリョウ</t>
    </rPh>
    <phoneticPr fontId="25"/>
  </si>
  <si>
    <t>送迎にかかる経費</t>
    <rPh sb="0" eb="2">
      <t>ソウゲイ</t>
    </rPh>
    <rPh sb="6" eb="8">
      <t>ケイヒ</t>
    </rPh>
    <phoneticPr fontId="25"/>
  </si>
  <si>
    <t>講話に伴う実習経費</t>
    <rPh sb="0" eb="2">
      <t>コウワ</t>
    </rPh>
    <rPh sb="3" eb="4">
      <t>トモナ</t>
    </rPh>
    <rPh sb="5" eb="7">
      <t>ジッシュウ</t>
    </rPh>
    <rPh sb="7" eb="9">
      <t>ケイヒ</t>
    </rPh>
    <phoneticPr fontId="25"/>
  </si>
  <si>
    <t>灯油代</t>
    <rPh sb="0" eb="2">
      <t>トウユ</t>
    </rPh>
    <rPh sb="2" eb="3">
      <t>ダイ</t>
    </rPh>
    <phoneticPr fontId="25"/>
  </si>
  <si>
    <t>　うち補助対象経費　　　　　　　</t>
    <rPh sb="3" eb="5">
      <t>ホジョ</t>
    </rPh>
    <rPh sb="5" eb="7">
      <t>タイショウ</t>
    </rPh>
    <rPh sb="7" eb="9">
      <t>ケイヒ</t>
    </rPh>
    <phoneticPr fontId="7"/>
  </si>
  <si>
    <t>補助金額　　　　　　　円　ー　補助対象額 　　　　　円　＝　返納額　　　　　円</t>
    <rPh sb="0" eb="2">
      <t>ホジョ</t>
    </rPh>
    <rPh sb="2" eb="4">
      <t>キンガク</t>
    </rPh>
    <rPh sb="11" eb="12">
      <t>エン</t>
    </rPh>
    <rPh sb="15" eb="17">
      <t>ホジョ</t>
    </rPh>
    <rPh sb="17" eb="19">
      <t>タイショウ</t>
    </rPh>
    <rPh sb="19" eb="20">
      <t>ガク</t>
    </rPh>
    <rPh sb="26" eb="27">
      <t>エン</t>
    </rPh>
    <rPh sb="30" eb="33">
      <t>ヘンノウガク</t>
    </rPh>
    <rPh sb="38" eb="39">
      <t>エン</t>
    </rPh>
    <phoneticPr fontId="7"/>
  </si>
  <si>
    <t>有　　無</t>
    <rPh sb="0" eb="1">
      <t>ア</t>
    </rPh>
    <rPh sb="3" eb="4">
      <t>ナ</t>
    </rPh>
    <phoneticPr fontId="17"/>
  </si>
  <si>
    <t>7,000円</t>
    <rPh sb="5" eb="6">
      <t>エン</t>
    </rPh>
    <phoneticPr fontId="25"/>
  </si>
  <si>
    <t>3,000円</t>
    <rPh sb="5" eb="6">
      <t>エン</t>
    </rPh>
    <phoneticPr fontId="25"/>
  </si>
  <si>
    <t>公民館冷暖房費</t>
    <rPh sb="0" eb="3">
      <t>コウミンカン</t>
    </rPh>
    <rPh sb="3" eb="6">
      <t>レイダンボウ</t>
    </rPh>
    <rPh sb="6" eb="7">
      <t>ヒ</t>
    </rPh>
    <phoneticPr fontId="25"/>
  </si>
  <si>
    <t>****円</t>
    <rPh sb="4" eb="5">
      <t>エン</t>
    </rPh>
    <phoneticPr fontId="25"/>
  </si>
  <si>
    <t>●●保険</t>
    <rPh sb="2" eb="4">
      <t>ホケン</t>
    </rPh>
    <phoneticPr fontId="25"/>
  </si>
  <si>
    <t>保険料</t>
    <rPh sb="0" eb="3">
      <t>ホケンリョウ</t>
    </rPh>
    <phoneticPr fontId="25"/>
  </si>
  <si>
    <t>保険にかかる経費</t>
    <phoneticPr fontId="25"/>
  </si>
  <si>
    <t>講話に伴う経費</t>
    <phoneticPr fontId="25"/>
  </si>
  <si>
    <t>事業実施報告書</t>
    <rPh sb="0" eb="2">
      <t>ジギョウ</t>
    </rPh>
    <rPh sb="2" eb="4">
      <t>ジッシ</t>
    </rPh>
    <rPh sb="4" eb="6">
      <t>ホウコク</t>
    </rPh>
    <rPh sb="6" eb="7">
      <t>ショ</t>
    </rPh>
    <phoneticPr fontId="7"/>
  </si>
  <si>
    <t>様式第２-２</t>
    <phoneticPr fontId="7"/>
  </si>
  <si>
    <t>年度地域介護予防活動支援事業補助金実績報告用Excelデータ</t>
    <phoneticPr fontId="25"/>
  </si>
  <si>
    <t>令和</t>
    <rPh sb="0" eb="2">
      <t>レイワ</t>
    </rPh>
    <phoneticPr fontId="25"/>
  </si>
  <si>
    <t>●●-△△△</t>
    <phoneticPr fontId="25"/>
  </si>
  <si>
    <t>（１）以下の</t>
    <rPh sb="3" eb="5">
      <t>イカ</t>
    </rPh>
    <phoneticPr fontId="25"/>
  </si>
  <si>
    <t>400円×12ヶ月</t>
  </si>
  <si>
    <t>600円×12ヶ月</t>
    <rPh sb="3" eb="4">
      <t>エン</t>
    </rPh>
    <rPh sb="8" eb="9">
      <t>ゲツ</t>
    </rPh>
    <phoneticPr fontId="25"/>
  </si>
  <si>
    <t>5,000円</t>
    <rPh sb="5" eb="6">
      <t>エン</t>
    </rPh>
    <phoneticPr fontId="25"/>
  </si>
  <si>
    <t>赤字を確認して、印刷してください。</t>
    <rPh sb="0" eb="2">
      <t>アカジ</t>
    </rPh>
    <rPh sb="3" eb="5">
      <t>カクニン</t>
    </rPh>
    <rPh sb="8" eb="10">
      <t>インサツ</t>
    </rPh>
    <phoneticPr fontId="7"/>
  </si>
  <si>
    <t>●収入の実績を記入してください</t>
    <rPh sb="1" eb="3">
      <t>シュウニュウ</t>
    </rPh>
    <rPh sb="4" eb="6">
      <t>ジッセキ</t>
    </rPh>
    <rPh sb="7" eb="9">
      <t>キニュウ</t>
    </rPh>
    <phoneticPr fontId="25"/>
  </si>
  <si>
    <t>●支出の実績を記入してください</t>
    <rPh sb="1" eb="3">
      <t>シシュツ</t>
    </rPh>
    <rPh sb="4" eb="6">
      <t>ジッセキ</t>
    </rPh>
    <rPh sb="7" eb="9">
      <t>キニュウ</t>
    </rPh>
    <phoneticPr fontId="25"/>
  </si>
  <si>
    <t>●収入の予算額を記入してください</t>
    <rPh sb="1" eb="3">
      <t>シュウニュウ</t>
    </rPh>
    <rPh sb="4" eb="7">
      <t>ヨサンガク</t>
    </rPh>
    <rPh sb="8" eb="10">
      <t>キニュウ</t>
    </rPh>
    <phoneticPr fontId="25"/>
  </si>
  <si>
    <t>●支出の予算額を記入してください</t>
    <rPh sb="1" eb="3">
      <t>シシュツ</t>
    </rPh>
    <rPh sb="4" eb="7">
      <t>ヨサンガク</t>
    </rPh>
    <rPh sb="8" eb="10">
      <t>キニュウ</t>
    </rPh>
    <phoneticPr fontId="25"/>
  </si>
  <si>
    <t>簡単に実績報告書を作成できるように該当箇所に入力するだけで書類様式２、2-2、2-3が作成できるようになっています。</t>
    <rPh sb="0" eb="2">
      <t>カンタン</t>
    </rPh>
    <rPh sb="3" eb="5">
      <t>ジッセキ</t>
    </rPh>
    <rPh sb="5" eb="8">
      <t>ホウコクショ</t>
    </rPh>
    <rPh sb="9" eb="11">
      <t>サクセイ</t>
    </rPh>
    <rPh sb="17" eb="19">
      <t>ガイトウ</t>
    </rPh>
    <rPh sb="19" eb="21">
      <t>カショ</t>
    </rPh>
    <rPh sb="22" eb="24">
      <t>ニュウリョク</t>
    </rPh>
    <rPh sb="29" eb="31">
      <t>ショルイ</t>
    </rPh>
    <rPh sb="31" eb="33">
      <t>ヨウシキ</t>
    </rPh>
    <rPh sb="43" eb="45">
      <t>サクセイ</t>
    </rPh>
    <phoneticPr fontId="25"/>
  </si>
  <si>
    <t>の17箇所の設問を入力して、各シートを確認して、印刷してください。</t>
    <rPh sb="3" eb="5">
      <t>カショ</t>
    </rPh>
    <rPh sb="6" eb="8">
      <t>セツモン</t>
    </rPh>
    <rPh sb="9" eb="11">
      <t>ニュウリョク</t>
    </rPh>
    <rPh sb="14" eb="15">
      <t>カク</t>
    </rPh>
    <rPh sb="19" eb="21">
      <t>カクニン</t>
    </rPh>
    <rPh sb="24" eb="26">
      <t>インサツ</t>
    </rPh>
    <phoneticPr fontId="25"/>
  </si>
  <si>
    <t>（２）➊出力用シートを印刷し、佐世保市長寿社会課に提出してください。</t>
    <rPh sb="4" eb="7">
      <t>シュツリョクヨウ</t>
    </rPh>
    <rPh sb="11" eb="13">
      <t>インサツ</t>
    </rPh>
    <rPh sb="15" eb="18">
      <t>サセボ</t>
    </rPh>
    <rPh sb="18" eb="19">
      <t>シ</t>
    </rPh>
    <rPh sb="19" eb="24">
      <t>チョウジュシャカイカ</t>
    </rPh>
    <rPh sb="25" eb="27">
      <t>テイシュツ</t>
    </rPh>
    <phoneticPr fontId="25"/>
  </si>
  <si>
    <t>令和●年●月●日</t>
    <rPh sb="0" eb="2">
      <t>レイワ</t>
    </rPh>
    <rPh sb="3" eb="4">
      <t>ネン</t>
    </rPh>
    <rPh sb="5" eb="6">
      <t>ガツ</t>
    </rPh>
    <rPh sb="7" eb="8">
      <t>ニチ</t>
    </rPh>
    <phoneticPr fontId="7"/>
  </si>
  <si>
    <t>●交付決定通知に記載された決定日を記入してください。</t>
    <rPh sb="1" eb="3">
      <t>コウフ</t>
    </rPh>
    <rPh sb="3" eb="5">
      <t>ケッテイ</t>
    </rPh>
    <rPh sb="5" eb="7">
      <t>ツウチ</t>
    </rPh>
    <rPh sb="8" eb="10">
      <t>キサイ</t>
    </rPh>
    <rPh sb="13" eb="16">
      <t>ケッテイビ</t>
    </rPh>
    <rPh sb="17" eb="19">
      <t>キニュウ</t>
    </rPh>
    <phoneticPr fontId="25"/>
  </si>
  <si>
    <t>決定日</t>
    <rPh sb="0" eb="2">
      <t>ケッテイ</t>
    </rPh>
    <rPh sb="2" eb="3">
      <t>ビ</t>
    </rPh>
    <phoneticPr fontId="25"/>
  </si>
  <si>
    <t>①　事業実施報告書</t>
    <phoneticPr fontId="7"/>
  </si>
  <si>
    <t>②　収支決算書</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</si>
</sst>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 &quot;*a&quot;"/>
    <numFmt numFmtId="178" formatCode="#,##0\ &quot;*b&quot;"/>
    <numFmt numFmtId="179" formatCode="&quot;うち補助対象経費&quot;&quot;　&quot;#,##0&quot;円&quot;"/>
    <numFmt numFmtId="180" formatCode="[$-411]ggge&quot;年&quot;m&quot;月&quot;d&quot;日&quot;;@"/>
    <numFmt numFmtId="181" formatCode="#,##0_);[Red]\(#,##0\)"/>
  </numFmts>
  <fonts count="4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2"/>
      <color theme="1"/>
      <name val="ＭＳ 明朝"/>
      <family val="1"/>
      <charset val="128"/>
    </font>
    <font>
      <sz val="14"/>
      <color theme="1"/>
      <name val="ＭＳ 明朝"/>
      <family val="1"/>
      <charset val="128"/>
    </font>
    <font>
      <sz val="11"/>
      <name val="游ゴシック"/>
      <family val="3"/>
      <charset val="128"/>
      <scheme val="minor"/>
    </font>
    <font>
      <sz val="12"/>
      <name val="ＭＳ 明朝"/>
      <family val="1"/>
      <charset val="128"/>
    </font>
    <font>
      <sz val="10"/>
      <color theme="1"/>
      <name val="ＭＳ 明朝"/>
      <family val="1"/>
      <charset val="128"/>
    </font>
    <font>
      <sz val="9"/>
      <color theme="1"/>
      <name val="ＭＳ 明朝"/>
      <family val="1"/>
      <charset val="128"/>
    </font>
    <font>
      <sz val="11"/>
      <color rgb="FF00B0F0"/>
      <name val="游ゴシック"/>
      <family val="3"/>
      <charset val="128"/>
      <scheme val="minor"/>
    </font>
    <font>
      <sz val="11"/>
      <color theme="1"/>
      <name val="ＭＳ 明朝"/>
      <family val="1"/>
      <charset val="128"/>
    </font>
    <font>
      <sz val="10"/>
      <color theme="1"/>
      <name val="游ゴシック"/>
      <family val="2"/>
      <scheme val="minor"/>
    </font>
    <font>
      <sz val="6"/>
      <name val="游ゴシック"/>
      <family val="3"/>
      <charset val="128"/>
      <scheme val="minor"/>
    </font>
    <font>
      <sz val="12"/>
      <color theme="1"/>
      <name val="游ゴシック"/>
      <family val="3"/>
      <charset val="128"/>
      <scheme val="minor"/>
    </font>
    <font>
      <strike/>
      <sz val="10"/>
      <name val="ＭＳ 明朝"/>
      <family val="1"/>
      <charset val="128"/>
    </font>
    <font>
      <sz val="8"/>
      <name val="ＭＳ 明朝"/>
      <family val="1"/>
      <charset val="128"/>
    </font>
    <font>
      <sz val="12"/>
      <color theme="1"/>
      <name val="ＭＳ Ｐ明朝"/>
      <family val="1"/>
      <charset val="128"/>
    </font>
    <font>
      <sz val="11"/>
      <color theme="1"/>
      <name val="ＭＳ Ｐ明朝"/>
      <family val="1"/>
      <charset val="128"/>
    </font>
    <font>
      <b/>
      <sz val="12"/>
      <color theme="1"/>
      <name val="ＭＳ Ｐ明朝"/>
      <family val="1"/>
      <charset val="128"/>
    </font>
    <font>
      <b/>
      <sz val="16"/>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u/>
      <sz val="11"/>
      <color theme="10"/>
      <name val="游ゴシック"/>
      <family val="2"/>
      <charset val="128"/>
      <scheme val="minor"/>
    </font>
    <font>
      <b/>
      <sz val="11"/>
      <color rgb="FFFF0000"/>
      <name val="游ゴシック"/>
      <family val="3"/>
      <charset val="128"/>
      <scheme val="minor"/>
    </font>
    <font>
      <sz val="11"/>
      <color theme="2"/>
      <name val="游ゴシック"/>
      <family val="2"/>
      <charset val="128"/>
      <scheme val="minor"/>
    </font>
    <font>
      <sz val="11"/>
      <color theme="2"/>
      <name val="游ゴシック"/>
      <family val="3"/>
      <charset val="128"/>
      <scheme val="minor"/>
    </font>
    <font>
      <b/>
      <sz val="12"/>
      <color rgb="FFFF0000"/>
      <name val="游ゴシック"/>
      <family val="3"/>
      <charset val="128"/>
      <scheme val="minor"/>
    </font>
    <font>
      <b/>
      <sz val="9"/>
      <color rgb="FFFF0000"/>
      <name val="游ゴシック"/>
      <family val="3"/>
      <charset val="128"/>
      <scheme val="minor"/>
    </font>
    <font>
      <sz val="12"/>
      <color theme="1"/>
      <name val="游ゴシック"/>
      <family val="2"/>
      <scheme val="minor"/>
    </font>
    <font>
      <sz val="20"/>
      <color theme="1"/>
      <name val="FGP角ｺﾞｼｯｸ体Ca-U"/>
      <family val="3"/>
      <charset val="128"/>
    </font>
    <font>
      <sz val="16"/>
      <color rgb="FFFF0000"/>
      <name val="HGS創英角ﾎﾟｯﾌﾟ体"/>
      <family val="3"/>
      <charset val="128"/>
    </font>
    <font>
      <sz val="16"/>
      <color rgb="FFFF0000"/>
      <name val="HGS創英角ｺﾞｼｯｸUB"/>
      <family val="3"/>
      <charset val="128"/>
    </font>
    <font>
      <b/>
      <sz val="12"/>
      <color rgb="FFFF0000"/>
      <name val="HGS創英角ﾎﾟｯﾌﾟ体"/>
      <family val="3"/>
      <charset val="128"/>
    </font>
    <font>
      <sz val="12"/>
      <color rgb="FFFF0000"/>
      <name val="HGS創英角ﾎﾟｯﾌﾟ体"/>
      <family val="3"/>
      <charset val="128"/>
    </font>
    <font>
      <sz val="14"/>
      <color rgb="FFFF0000"/>
      <name val="HGS創英角ﾎﾟｯﾌﾟ体"/>
      <family val="3"/>
      <charset val="128"/>
    </font>
    <font>
      <sz val="10"/>
      <color rgb="FFFF0000"/>
      <name val="HGS創英角ﾎﾟｯﾌﾟ体"/>
      <family val="3"/>
      <charset val="128"/>
    </font>
    <font>
      <sz val="12"/>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bottom/>
      <diagonal/>
    </border>
    <border>
      <left/>
      <right/>
      <top style="double">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medium">
        <color auto="1"/>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style="thin">
        <color indexed="64"/>
      </right>
      <top/>
      <bottom style="thin">
        <color indexed="64"/>
      </bottom>
      <diagonal/>
    </border>
    <border>
      <left/>
      <right style="thin">
        <color indexed="64"/>
      </right>
      <top style="double">
        <color indexed="64"/>
      </top>
      <bottom style="medium">
        <color indexed="64"/>
      </bottom>
      <diagonal/>
    </border>
    <border>
      <left style="thin">
        <color indexed="64"/>
      </left>
      <right/>
      <top/>
      <bottom style="medium">
        <color auto="1"/>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s>
  <cellStyleXfs count="4">
    <xf numFmtId="0" fontId="0" fillId="0" borderId="0">
      <alignment vertical="center"/>
    </xf>
    <xf numFmtId="0" fontId="5" fillId="0" borderId="0">
      <alignment vertical="center"/>
    </xf>
    <xf numFmtId="0" fontId="4" fillId="0" borderId="0">
      <alignment vertical="center"/>
    </xf>
    <xf numFmtId="0" fontId="28" fillId="0" borderId="0" applyNumberFormat="0" applyFill="0" applyBorder="0" applyAlignment="0" applyProtection="0">
      <alignment vertical="center"/>
    </xf>
  </cellStyleXfs>
  <cellXfs count="484">
    <xf numFmtId="0" fontId="0" fillId="0" borderId="0" xfId="0">
      <alignment vertical="center"/>
    </xf>
    <xf numFmtId="0" fontId="6" fillId="0" borderId="0" xfId="0" applyFont="1" applyFill="1" applyBorder="1" applyAlignment="1">
      <alignment vertical="center"/>
    </xf>
    <xf numFmtId="0" fontId="8" fillId="0" borderId="0" xfId="0" applyFont="1" applyFill="1" applyBorder="1" applyAlignment="1">
      <alignment vertical="center" wrapText="1"/>
    </xf>
    <xf numFmtId="0" fontId="10"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top" wrapText="1"/>
    </xf>
    <xf numFmtId="0" fontId="8" fillId="0" borderId="0" xfId="0" applyFont="1" applyFill="1" applyBorder="1" applyAlignment="1">
      <alignment vertical="top" wrapText="1"/>
    </xf>
    <xf numFmtId="0" fontId="14" fillId="0" borderId="0" xfId="0" applyFont="1" applyFill="1" applyBorder="1" applyAlignment="1">
      <alignment horizontal="right" vertical="center"/>
    </xf>
    <xf numFmtId="0" fontId="0" fillId="0" borderId="0" xfId="0" applyAlignment="1">
      <alignment horizontal="left" vertical="center"/>
    </xf>
    <xf numFmtId="0" fontId="8" fillId="0" borderId="18" xfId="0" applyFont="1" applyFill="1" applyBorder="1" applyAlignment="1">
      <alignment horizontal="center" vertical="center"/>
    </xf>
    <xf numFmtId="3" fontId="11" fillId="0" borderId="18" xfId="0" applyNumberFormat="1" applyFont="1" applyFill="1" applyBorder="1" applyAlignment="1">
      <alignment horizontal="right" vertical="center" wrapText="1"/>
    </xf>
    <xf numFmtId="0" fontId="11" fillId="0" borderId="18" xfId="0" applyFont="1" applyFill="1" applyBorder="1" applyAlignment="1">
      <alignment horizontal="right" vertical="center" wrapText="1"/>
    </xf>
    <xf numFmtId="178" fontId="11" fillId="0" borderId="18" xfId="0" applyNumberFormat="1" applyFont="1" applyFill="1" applyBorder="1" applyAlignment="1">
      <alignment horizontal="right" vertical="center" wrapText="1"/>
    </xf>
    <xf numFmtId="0" fontId="0" fillId="3" borderId="0" xfId="0" applyFill="1" applyAlignment="1">
      <alignment horizontal="left" vertical="center"/>
    </xf>
    <xf numFmtId="0" fontId="16" fillId="3" borderId="0" xfId="0" applyFont="1" applyFill="1" applyBorder="1" applyAlignment="1"/>
    <xf numFmtId="0" fontId="0" fillId="3" borderId="16" xfId="0" applyFill="1" applyBorder="1" applyAlignment="1"/>
    <xf numFmtId="0" fontId="0" fillId="3" borderId="0" xfId="0" applyFill="1" applyBorder="1" applyAlignment="1">
      <alignment vertical="center"/>
    </xf>
    <xf numFmtId="0" fontId="0" fillId="3" borderId="0" xfId="0" applyFill="1" applyAlignment="1">
      <alignment horizontal="center" vertical="center"/>
    </xf>
    <xf numFmtId="0" fontId="0" fillId="3" borderId="0" xfId="0" applyFill="1" applyBorder="1" applyAlignment="1">
      <alignment horizontal="center" vertical="center"/>
    </xf>
    <xf numFmtId="0" fontId="6" fillId="3"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8" fillId="0" borderId="17" xfId="1" applyFont="1" applyBorder="1" applyAlignment="1">
      <alignment vertical="center" wrapText="1"/>
    </xf>
    <xf numFmtId="0" fontId="8" fillId="0" borderId="26" xfId="1" applyFont="1" applyBorder="1" applyAlignment="1">
      <alignment vertical="center" wrapText="1"/>
    </xf>
    <xf numFmtId="0" fontId="8" fillId="0" borderId="0" xfId="1" applyFont="1" applyBorder="1" applyAlignment="1">
      <alignment vertical="center" wrapText="1"/>
    </xf>
    <xf numFmtId="0" fontId="18" fillId="0" borderId="6" xfId="0" applyFont="1" applyFill="1" applyBorder="1" applyAlignment="1">
      <alignment vertical="center"/>
    </xf>
    <xf numFmtId="0" fontId="18" fillId="0" borderId="19" xfId="0" applyFont="1" applyFill="1" applyBorder="1" applyAlignment="1">
      <alignment vertical="center"/>
    </xf>
    <xf numFmtId="0" fontId="18" fillId="0" borderId="4" xfId="0" applyFont="1" applyFill="1" applyBorder="1" applyAlignment="1">
      <alignment vertical="center"/>
    </xf>
    <xf numFmtId="0" fontId="8" fillId="0" borderId="26" xfId="1" applyFont="1" applyBorder="1" applyAlignment="1">
      <alignment vertical="center"/>
    </xf>
    <xf numFmtId="0" fontId="8" fillId="0" borderId="0" xfId="1" applyFont="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1" fillId="0" borderId="0" xfId="0" applyFont="1" applyFill="1" applyBorder="1" applyAlignment="1">
      <alignment vertical="top"/>
    </xf>
    <xf numFmtId="0" fontId="23" fillId="0" borderId="0" xfId="0" applyFont="1" applyFill="1" applyBorder="1" applyAlignment="1">
      <alignment vertical="top"/>
    </xf>
    <xf numFmtId="0" fontId="24" fillId="4" borderId="0" xfId="2" applyFont="1" applyFill="1">
      <alignment vertical="center"/>
    </xf>
    <xf numFmtId="0" fontId="26" fillId="4" borderId="0" xfId="2" applyFont="1" applyFill="1">
      <alignment vertical="center"/>
    </xf>
    <xf numFmtId="0" fontId="4" fillId="4" borderId="0" xfId="2" applyFill="1">
      <alignment vertical="center"/>
    </xf>
    <xf numFmtId="0" fontId="27" fillId="4" borderId="0" xfId="2" applyFont="1" applyFill="1">
      <alignment vertical="center"/>
    </xf>
    <xf numFmtId="0" fontId="24" fillId="2" borderId="20" xfId="2" applyFont="1" applyFill="1" applyBorder="1">
      <alignment vertical="center"/>
    </xf>
    <xf numFmtId="0" fontId="26" fillId="2" borderId="27" xfId="2" applyFont="1" applyFill="1" applyBorder="1">
      <alignment vertical="center"/>
    </xf>
    <xf numFmtId="0" fontId="26" fillId="2" borderId="21" xfId="2" applyFont="1" applyFill="1" applyBorder="1">
      <alignment vertical="center"/>
    </xf>
    <xf numFmtId="0" fontId="26" fillId="2" borderId="22" xfId="2" applyFont="1" applyFill="1" applyBorder="1" applyAlignment="1">
      <alignment horizontal="right" vertical="center"/>
    </xf>
    <xf numFmtId="0" fontId="26" fillId="2" borderId="28" xfId="2" applyFont="1" applyFill="1" applyBorder="1">
      <alignment vertical="center"/>
    </xf>
    <xf numFmtId="0" fontId="26" fillId="2" borderId="0" xfId="2" applyFont="1" applyFill="1" applyBorder="1">
      <alignment vertical="center"/>
    </xf>
    <xf numFmtId="0" fontId="26" fillId="2" borderId="23" xfId="2" applyFont="1" applyFill="1" applyBorder="1">
      <alignment vertical="center"/>
    </xf>
    <xf numFmtId="0" fontId="26" fillId="2" borderId="20" xfId="2" applyFont="1" applyFill="1" applyBorder="1">
      <alignment vertical="center"/>
    </xf>
    <xf numFmtId="0" fontId="26" fillId="2" borderId="24" xfId="2" applyFont="1" applyFill="1" applyBorder="1">
      <alignment vertical="center"/>
    </xf>
    <xf numFmtId="0" fontId="4" fillId="2" borderId="29" xfId="2" applyFill="1" applyBorder="1">
      <alignment vertical="center"/>
    </xf>
    <xf numFmtId="0" fontId="4" fillId="4" borderId="0" xfId="2" applyFill="1" applyAlignment="1">
      <alignment horizontal="right" vertical="center"/>
    </xf>
    <xf numFmtId="0" fontId="26" fillId="4" borderId="0" xfId="2" applyFont="1" applyFill="1" applyAlignment="1">
      <alignment horizontal="right" vertical="center"/>
    </xf>
    <xf numFmtId="0" fontId="4" fillId="0" borderId="30" xfId="2" applyFill="1" applyBorder="1" applyAlignment="1">
      <alignment horizontal="right" vertical="center"/>
    </xf>
    <xf numFmtId="0" fontId="29" fillId="4" borderId="0" xfId="2" applyFont="1" applyFill="1">
      <alignment vertical="center"/>
    </xf>
    <xf numFmtId="0" fontId="30" fillId="4" borderId="0" xfId="2" applyFont="1" applyFill="1">
      <alignment vertical="center"/>
    </xf>
    <xf numFmtId="0" fontId="31" fillId="4" borderId="0" xfId="2" applyFont="1" applyFill="1">
      <alignment vertical="center"/>
    </xf>
    <xf numFmtId="0" fontId="4" fillId="4" borderId="0" xfId="2" applyFont="1" applyFill="1">
      <alignment vertical="center"/>
    </xf>
    <xf numFmtId="0" fontId="10" fillId="4" borderId="0" xfId="2" applyFont="1" applyFill="1">
      <alignment vertical="center"/>
    </xf>
    <xf numFmtId="49" fontId="29" fillId="0" borderId="28" xfId="2" applyNumberFormat="1" applyFont="1" applyFill="1" applyBorder="1" applyAlignment="1" applyProtection="1">
      <alignment horizontal="right" vertical="center"/>
      <protection locked="0"/>
    </xf>
    <xf numFmtId="0" fontId="26" fillId="4" borderId="0" xfId="2" applyFont="1" applyFill="1" applyAlignment="1">
      <alignment vertical="center"/>
    </xf>
    <xf numFmtId="49" fontId="29" fillId="0" borderId="30" xfId="2" applyNumberFormat="1" applyFont="1" applyFill="1" applyBorder="1" applyAlignment="1" applyProtection="1">
      <alignment horizontal="right" vertical="center"/>
      <protection locked="0"/>
    </xf>
    <xf numFmtId="0" fontId="4" fillId="0" borderId="31" xfId="2" applyFill="1" applyBorder="1" applyAlignment="1">
      <alignment horizontal="center" vertical="center"/>
    </xf>
    <xf numFmtId="49" fontId="29" fillId="0" borderId="32" xfId="2" applyNumberFormat="1" applyFont="1" applyFill="1" applyBorder="1" applyAlignment="1" applyProtection="1">
      <alignment horizontal="left" vertical="center"/>
      <protection locked="0"/>
    </xf>
    <xf numFmtId="0" fontId="6" fillId="4" borderId="0" xfId="2" applyFont="1" applyFill="1">
      <alignment vertical="center"/>
    </xf>
    <xf numFmtId="0" fontId="26" fillId="4" borderId="0" xfId="2" applyFont="1" applyFill="1" applyAlignment="1">
      <alignment horizontal="left" vertical="center"/>
    </xf>
    <xf numFmtId="180" fontId="26" fillId="4" borderId="0" xfId="2" applyNumberFormat="1" applyFont="1" applyFill="1" applyAlignment="1">
      <alignment horizontal="right" vertical="center"/>
    </xf>
    <xf numFmtId="181" fontId="4" fillId="4" borderId="0" xfId="2" applyNumberFormat="1" applyFill="1">
      <alignment vertical="center"/>
    </xf>
    <xf numFmtId="0" fontId="32" fillId="0" borderId="20" xfId="2" applyFont="1" applyFill="1" applyBorder="1" applyAlignment="1" applyProtection="1">
      <alignment vertical="center" shrinkToFit="1"/>
      <protection locked="0"/>
    </xf>
    <xf numFmtId="0" fontId="32" fillId="0" borderId="21" xfId="2" applyFont="1" applyFill="1" applyBorder="1" applyAlignment="1" applyProtection="1">
      <alignment vertical="center" wrapText="1"/>
      <protection locked="0"/>
    </xf>
    <xf numFmtId="0" fontId="32" fillId="0" borderId="22" xfId="2" applyFont="1" applyFill="1" applyBorder="1" applyAlignment="1" applyProtection="1">
      <alignment vertical="center" shrinkToFit="1"/>
      <protection locked="0"/>
    </xf>
    <xf numFmtId="0" fontId="32" fillId="0" borderId="23" xfId="2" applyFont="1" applyFill="1" applyBorder="1" applyAlignment="1" applyProtection="1">
      <alignment vertical="center" wrapText="1"/>
      <protection locked="0"/>
    </xf>
    <xf numFmtId="0" fontId="18" fillId="5" borderId="22" xfId="2" applyFont="1" applyFill="1" applyBorder="1" applyAlignment="1">
      <alignment horizontal="center" vertical="center" wrapText="1"/>
    </xf>
    <xf numFmtId="0" fontId="18" fillId="5" borderId="23" xfId="2" applyFont="1" applyFill="1" applyBorder="1" applyAlignment="1">
      <alignment horizontal="center" vertical="center" wrapText="1"/>
    </xf>
    <xf numFmtId="0" fontId="32" fillId="0" borderId="24" xfId="2" applyFont="1" applyFill="1" applyBorder="1" applyAlignment="1" applyProtection="1">
      <alignment vertical="center" shrinkToFit="1"/>
      <protection locked="0"/>
    </xf>
    <xf numFmtId="0" fontId="32" fillId="0" borderId="25" xfId="2" applyFont="1" applyFill="1" applyBorder="1" applyAlignment="1" applyProtection="1">
      <alignment vertical="center" wrapText="1"/>
      <protection locked="0"/>
    </xf>
    <xf numFmtId="0" fontId="32" fillId="0" borderId="20" xfId="2" applyFont="1" applyFill="1" applyBorder="1" applyAlignment="1" applyProtection="1">
      <alignment vertical="center" wrapText="1"/>
      <protection locked="0"/>
    </xf>
    <xf numFmtId="0" fontId="32" fillId="0" borderId="24" xfId="2" applyFont="1" applyFill="1" applyBorder="1" applyAlignment="1" applyProtection="1">
      <alignment vertical="center" wrapText="1"/>
      <protection locked="0"/>
    </xf>
    <xf numFmtId="0" fontId="32" fillId="0" borderId="30" xfId="2" applyFont="1" applyFill="1" applyBorder="1" applyAlignment="1" applyProtection="1">
      <alignment vertical="center" wrapText="1"/>
      <protection locked="0"/>
    </xf>
    <xf numFmtId="0" fontId="32" fillId="0" borderId="32" xfId="2" applyFont="1" applyFill="1" applyBorder="1" applyAlignment="1" applyProtection="1">
      <alignment vertical="center" wrapText="1"/>
      <protection locked="0"/>
    </xf>
    <xf numFmtId="181" fontId="4" fillId="4" borderId="0" xfId="2" applyNumberFormat="1" applyFill="1" applyAlignment="1">
      <alignment horizontal="right" vertical="center"/>
    </xf>
    <xf numFmtId="0" fontId="8" fillId="0" borderId="17" xfId="1" applyFont="1" applyBorder="1" applyAlignment="1">
      <alignment horizontal="right" vertical="center" wrapText="1"/>
    </xf>
    <xf numFmtId="0" fontId="4" fillId="4" borderId="0" xfId="2" applyFill="1" applyBorder="1" applyAlignment="1">
      <alignment horizontal="center" vertical="center"/>
    </xf>
    <xf numFmtId="0" fontId="26" fillId="4" borderId="0" xfId="2" applyFont="1" applyFill="1" applyBorder="1" applyAlignment="1">
      <alignment horizontal="center" vertical="center"/>
    </xf>
    <xf numFmtId="0" fontId="18" fillId="5" borderId="22" xfId="2" applyFont="1" applyFill="1" applyBorder="1" applyAlignment="1">
      <alignment horizontal="center" vertical="center" wrapText="1"/>
    </xf>
    <xf numFmtId="0" fontId="18" fillId="5" borderId="23" xfId="2" applyFont="1" applyFill="1" applyBorder="1" applyAlignment="1">
      <alignment horizontal="center" vertical="center" wrapText="1"/>
    </xf>
    <xf numFmtId="0" fontId="2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8" fillId="0" borderId="26" xfId="1" applyFont="1" applyBorder="1" applyAlignment="1">
      <alignment horizontal="right" vertical="center" wrapText="1"/>
    </xf>
    <xf numFmtId="0" fontId="8" fillId="0" borderId="0" xfId="1" applyFont="1" applyBorder="1" applyAlignment="1">
      <alignment horizontal="right" vertical="center" wrapText="1"/>
    </xf>
    <xf numFmtId="0" fontId="8" fillId="0" borderId="53" xfId="0" applyFont="1" applyFill="1" applyBorder="1" applyAlignment="1">
      <alignment horizontal="center" vertical="center"/>
    </xf>
    <xf numFmtId="0" fontId="10" fillId="3" borderId="0" xfId="0" applyFont="1" applyFill="1" applyBorder="1" applyAlignment="1">
      <alignment vertical="center"/>
    </xf>
    <xf numFmtId="0" fontId="34" fillId="3" borderId="0" xfId="0" applyFont="1" applyFill="1" applyBorder="1" applyAlignment="1"/>
    <xf numFmtId="0" fontId="18" fillId="5" borderId="22" xfId="2" applyFont="1" applyFill="1" applyBorder="1" applyAlignment="1">
      <alignment horizontal="center" vertical="center" wrapText="1"/>
    </xf>
    <xf numFmtId="0" fontId="18" fillId="5" borderId="23" xfId="2" applyFont="1" applyFill="1" applyBorder="1" applyAlignment="1">
      <alignment horizontal="center" vertical="center" wrapText="1"/>
    </xf>
    <xf numFmtId="0" fontId="3" fillId="4" borderId="0" xfId="2" applyFont="1" applyFill="1">
      <alignment vertical="center"/>
    </xf>
    <xf numFmtId="0" fontId="35" fillId="4" borderId="0" xfId="2" applyFont="1" applyFill="1">
      <alignment vertical="center"/>
    </xf>
    <xf numFmtId="0" fontId="32" fillId="0" borderId="22" xfId="2" applyFont="1" applyFill="1" applyBorder="1" applyAlignment="1" applyProtection="1">
      <alignment vertical="center" wrapText="1"/>
      <protection locked="0"/>
    </xf>
    <xf numFmtId="0" fontId="32" fillId="0" borderId="23" xfId="2" applyFont="1" applyFill="1" applyBorder="1" applyAlignment="1" applyProtection="1">
      <alignment horizontal="left" vertical="center" wrapText="1"/>
      <protection locked="0"/>
    </xf>
    <xf numFmtId="0" fontId="32" fillId="0" borderId="25" xfId="2" applyFont="1" applyFill="1" applyBorder="1" applyAlignment="1" applyProtection="1">
      <alignment horizontal="left" vertical="center" wrapText="1"/>
      <protection locked="0"/>
    </xf>
    <xf numFmtId="0" fontId="4" fillId="4" borderId="32" xfId="2" applyFill="1" applyBorder="1">
      <alignment vertical="center"/>
    </xf>
    <xf numFmtId="0" fontId="3" fillId="4" borderId="30" xfId="2" applyFont="1" applyFill="1" applyBorder="1">
      <alignment vertical="center"/>
    </xf>
    <xf numFmtId="0" fontId="3" fillId="4" borderId="0" xfId="2" applyFont="1" applyFill="1" applyAlignment="1">
      <alignment horizontal="right" vertical="center"/>
    </xf>
    <xf numFmtId="0" fontId="20" fillId="3" borderId="22"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38" fillId="0" borderId="20" xfId="0" applyFont="1" applyFill="1" applyBorder="1" applyAlignment="1">
      <alignment horizontal="right" vertical="center"/>
    </xf>
    <xf numFmtId="0" fontId="38" fillId="0" borderId="22" xfId="0" applyFont="1" applyFill="1" applyBorder="1" applyAlignment="1">
      <alignment horizontal="right" vertical="center"/>
    </xf>
    <xf numFmtId="0" fontId="38" fillId="0" borderId="24" xfId="0" applyFont="1" applyFill="1" applyBorder="1" applyAlignment="1">
      <alignment horizontal="right" vertical="center"/>
    </xf>
    <xf numFmtId="49" fontId="39" fillId="0" borderId="0" xfId="0" applyNumberFormat="1" applyFont="1" applyFill="1" applyBorder="1" applyAlignment="1">
      <alignment vertical="center"/>
    </xf>
    <xf numFmtId="181" fontId="4" fillId="4" borderId="22" xfId="2" applyNumberFormat="1" applyFill="1" applyBorder="1" applyAlignment="1">
      <alignment vertical="center"/>
    </xf>
    <xf numFmtId="179" fontId="11" fillId="0" borderId="16" xfId="0" applyNumberFormat="1" applyFont="1" applyFill="1" applyBorder="1" applyAlignment="1">
      <alignment horizontal="center" vertical="center" wrapText="1" shrinkToFit="1"/>
    </xf>
    <xf numFmtId="179" fontId="11" fillId="0" borderId="59" xfId="0" applyNumberFormat="1" applyFont="1" applyFill="1" applyBorder="1" applyAlignment="1">
      <alignment horizontal="center" vertical="center" wrapText="1" shrinkToFit="1"/>
    </xf>
    <xf numFmtId="0" fontId="20" fillId="3" borderId="42"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 fillId="4" borderId="0" xfId="2" applyFont="1" applyFill="1" applyAlignment="1">
      <alignment horizontal="right" vertical="center"/>
    </xf>
    <xf numFmtId="49" fontId="38" fillId="0" borderId="30" xfId="0" applyNumberFormat="1" applyFont="1" applyFill="1" applyBorder="1" applyAlignment="1">
      <alignment vertical="center"/>
    </xf>
    <xf numFmtId="0" fontId="38" fillId="0" borderId="31" xfId="0" applyFont="1" applyFill="1" applyBorder="1" applyAlignment="1">
      <alignment vertical="center"/>
    </xf>
    <xf numFmtId="49" fontId="38" fillId="0" borderId="31" xfId="0" applyNumberFormat="1" applyFont="1" applyFill="1" applyBorder="1" applyAlignment="1">
      <alignment vertical="center"/>
    </xf>
    <xf numFmtId="0" fontId="38" fillId="0" borderId="32" xfId="0" applyFont="1" applyFill="1" applyBorder="1" applyAlignment="1">
      <alignment vertical="center"/>
    </xf>
    <xf numFmtId="0" fontId="24" fillId="4" borderId="0" xfId="2" applyFont="1" applyFill="1" applyAlignment="1">
      <alignment horizontal="center" vertical="center"/>
    </xf>
    <xf numFmtId="0" fontId="24" fillId="4" borderId="0" xfId="2" applyFont="1" applyFill="1" applyAlignment="1">
      <alignment horizontal="right" vertical="center"/>
    </xf>
    <xf numFmtId="0" fontId="24" fillId="4" borderId="0" xfId="2" applyFont="1" applyFill="1" applyAlignment="1">
      <alignment horizontal="left" vertical="center"/>
    </xf>
    <xf numFmtId="0" fontId="26" fillId="2" borderId="22" xfId="2" applyFont="1" applyFill="1" applyBorder="1" applyAlignment="1">
      <alignment horizontal="left" vertical="top"/>
    </xf>
    <xf numFmtId="0" fontId="18" fillId="5" borderId="28" xfId="2" applyFont="1" applyFill="1" applyBorder="1" applyAlignment="1">
      <alignment vertical="center" wrapText="1"/>
    </xf>
    <xf numFmtId="0" fontId="4" fillId="4" borderId="0" xfId="2" applyFill="1" applyBorder="1">
      <alignment vertical="center"/>
    </xf>
    <xf numFmtId="181" fontId="4" fillId="4" borderId="0" xfId="2" applyNumberFormat="1" applyFill="1" applyBorder="1" applyAlignment="1">
      <alignment vertical="center"/>
    </xf>
    <xf numFmtId="0" fontId="4" fillId="4" borderId="0" xfId="2" applyFill="1" applyBorder="1" applyAlignment="1">
      <alignment vertical="center"/>
    </xf>
    <xf numFmtId="181" fontId="32" fillId="0" borderId="63" xfId="2" applyNumberFormat="1" applyFont="1" applyFill="1" applyBorder="1" applyAlignment="1" applyProtection="1">
      <alignment vertical="center" wrapText="1"/>
      <protection locked="0"/>
    </xf>
    <xf numFmtId="181" fontId="32" fillId="0" borderId="28" xfId="2" applyNumberFormat="1" applyFont="1" applyFill="1" applyBorder="1" applyAlignment="1" applyProtection="1">
      <alignment vertical="center" wrapText="1"/>
      <protection locked="0"/>
    </xf>
    <xf numFmtId="0" fontId="36" fillId="0" borderId="30" xfId="0" applyFont="1" applyFill="1" applyBorder="1" applyAlignment="1">
      <alignment vertical="center"/>
    </xf>
    <xf numFmtId="0" fontId="21" fillId="0" borderId="31" xfId="0" applyFont="1" applyFill="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29" fillId="0" borderId="28" xfId="2" applyFont="1" applyFill="1" applyBorder="1" applyAlignment="1" applyProtection="1">
      <alignment horizontal="center" vertical="center"/>
      <protection locked="0"/>
    </xf>
    <xf numFmtId="0" fontId="18" fillId="4" borderId="0" xfId="0" applyFont="1" applyFill="1" applyBorder="1" applyAlignment="1">
      <alignment vertical="center"/>
    </xf>
    <xf numFmtId="0" fontId="18" fillId="4" borderId="0" xfId="0" applyFont="1" applyFill="1" applyBorder="1" applyAlignment="1">
      <alignment horizontal="left" vertical="center"/>
    </xf>
    <xf numFmtId="0" fontId="6" fillId="4" borderId="0" xfId="0" applyFont="1" applyFill="1" applyBorder="1" applyAlignment="1">
      <alignment vertical="center"/>
    </xf>
    <xf numFmtId="0" fontId="0" fillId="4" borderId="0" xfId="0" applyFill="1" applyAlignment="1">
      <alignment horizontal="left" vertical="center"/>
    </xf>
    <xf numFmtId="0" fontId="1" fillId="4" borderId="0" xfId="2" applyFont="1" applyFill="1" applyAlignment="1">
      <alignment horizontal="right" vertical="center"/>
    </xf>
    <xf numFmtId="0" fontId="26" fillId="2" borderId="22" xfId="2" applyFont="1" applyFill="1" applyBorder="1" applyAlignment="1">
      <alignment horizontal="center" vertical="center"/>
    </xf>
    <xf numFmtId="0" fontId="26" fillId="2" borderId="0" xfId="2" applyFont="1" applyFill="1" applyBorder="1" applyAlignment="1">
      <alignment horizontal="center" vertical="center"/>
    </xf>
    <xf numFmtId="0" fontId="26" fillId="2" borderId="23" xfId="2" applyFont="1" applyFill="1" applyBorder="1" applyAlignment="1">
      <alignment horizontal="center" vertical="center"/>
    </xf>
    <xf numFmtId="0" fontId="28" fillId="2" borderId="29" xfId="3" applyFill="1" applyBorder="1" applyAlignment="1">
      <alignment horizontal="center" vertical="center"/>
    </xf>
    <xf numFmtId="0" fontId="4" fillId="2" borderId="25" xfId="2" applyFill="1" applyBorder="1" applyAlignment="1">
      <alignment horizontal="center" vertical="center"/>
    </xf>
    <xf numFmtId="0" fontId="26" fillId="2" borderId="24" xfId="2" applyFont="1" applyFill="1" applyBorder="1" applyAlignment="1">
      <alignment horizontal="center" vertical="center"/>
    </xf>
    <xf numFmtId="0" fontId="26" fillId="2" borderId="29" xfId="2" applyFont="1" applyFill="1" applyBorder="1" applyAlignment="1">
      <alignment horizontal="center" vertical="center"/>
    </xf>
    <xf numFmtId="0" fontId="26" fillId="2" borderId="25" xfId="2" applyFont="1" applyFill="1" applyBorder="1" applyAlignment="1">
      <alignment horizontal="center" vertical="center"/>
    </xf>
    <xf numFmtId="0" fontId="29" fillId="0" borderId="30" xfId="2" applyFont="1" applyFill="1" applyBorder="1" applyAlignment="1" applyProtection="1">
      <alignment horizontal="center" vertical="center" shrinkToFit="1"/>
      <protection locked="0"/>
    </xf>
    <xf numFmtId="0" fontId="29" fillId="0" borderId="31" xfId="2" applyFont="1" applyFill="1" applyBorder="1" applyAlignment="1" applyProtection="1">
      <alignment horizontal="center" vertical="center" shrinkToFit="1"/>
      <protection locked="0"/>
    </xf>
    <xf numFmtId="0" fontId="29" fillId="0" borderId="32" xfId="2" applyFont="1" applyFill="1" applyBorder="1" applyAlignment="1" applyProtection="1">
      <alignment horizontal="center" vertical="center" shrinkToFit="1"/>
      <protection locked="0"/>
    </xf>
    <xf numFmtId="49" fontId="29" fillId="0" borderId="30" xfId="2" applyNumberFormat="1" applyFont="1" applyFill="1" applyBorder="1" applyAlignment="1" applyProtection="1">
      <alignment horizontal="center" vertical="center" shrinkToFit="1"/>
      <protection locked="0"/>
    </xf>
    <xf numFmtId="49" fontId="29" fillId="0" borderId="31" xfId="2" applyNumberFormat="1" applyFont="1" applyFill="1" applyBorder="1" applyAlignment="1" applyProtection="1">
      <alignment horizontal="center" vertical="center" shrinkToFit="1"/>
      <protection locked="0"/>
    </xf>
    <xf numFmtId="49" fontId="29" fillId="0" borderId="32" xfId="2" applyNumberFormat="1" applyFont="1" applyFill="1" applyBorder="1" applyAlignment="1" applyProtection="1">
      <alignment horizontal="center" vertical="center" shrinkToFit="1"/>
      <protection locked="0"/>
    </xf>
    <xf numFmtId="49" fontId="29" fillId="0" borderId="31" xfId="2" applyNumberFormat="1" applyFont="1" applyFill="1" applyBorder="1" applyAlignment="1" applyProtection="1">
      <alignment horizontal="left" vertical="center" shrinkToFit="1"/>
      <protection locked="0"/>
    </xf>
    <xf numFmtId="49" fontId="29" fillId="0" borderId="32" xfId="2" applyNumberFormat="1" applyFont="1" applyFill="1" applyBorder="1" applyAlignment="1" applyProtection="1">
      <alignment horizontal="left" vertical="center" shrinkToFit="1"/>
      <protection locked="0"/>
    </xf>
    <xf numFmtId="0" fontId="29" fillId="0" borderId="30" xfId="2" applyFont="1" applyFill="1" applyBorder="1" applyAlignment="1" applyProtection="1">
      <alignment horizontal="center" vertical="center"/>
      <protection locked="0"/>
    </xf>
    <xf numFmtId="0" fontId="29" fillId="0" borderId="31" xfId="2" applyFont="1" applyFill="1" applyBorder="1" applyAlignment="1" applyProtection="1">
      <alignment horizontal="center" vertical="center"/>
      <protection locked="0"/>
    </xf>
    <xf numFmtId="0" fontId="29" fillId="0" borderId="32" xfId="2" applyFont="1" applyFill="1" applyBorder="1" applyAlignment="1" applyProtection="1">
      <alignment horizontal="center" vertical="center"/>
      <protection locked="0"/>
    </xf>
    <xf numFmtId="49" fontId="29" fillId="0" borderId="30" xfId="2" applyNumberFormat="1" applyFont="1" applyFill="1" applyBorder="1" applyAlignment="1" applyProtection="1">
      <alignment horizontal="center" vertical="center"/>
      <protection locked="0"/>
    </xf>
    <xf numFmtId="49" fontId="29" fillId="0" borderId="31" xfId="2" applyNumberFormat="1" applyFont="1" applyFill="1" applyBorder="1" applyAlignment="1" applyProtection="1">
      <alignment horizontal="center" vertical="center"/>
      <protection locked="0"/>
    </xf>
    <xf numFmtId="49" fontId="29" fillId="0" borderId="32" xfId="2" applyNumberFormat="1" applyFont="1" applyFill="1" applyBorder="1" applyAlignment="1" applyProtection="1">
      <alignment horizontal="center" vertical="center"/>
      <protection locked="0"/>
    </xf>
    <xf numFmtId="0" fontId="29" fillId="0" borderId="30" xfId="2" applyFont="1" applyFill="1" applyBorder="1" applyAlignment="1" applyProtection="1">
      <alignment horizontal="left" vertical="center"/>
      <protection locked="0"/>
    </xf>
    <xf numFmtId="0" fontId="29" fillId="0" borderId="31" xfId="2" applyFont="1" applyFill="1" applyBorder="1" applyAlignment="1" applyProtection="1">
      <alignment horizontal="left" vertical="center"/>
      <protection locked="0"/>
    </xf>
    <xf numFmtId="0" fontId="29" fillId="0" borderId="32" xfId="2" applyFont="1" applyFill="1" applyBorder="1" applyAlignment="1" applyProtection="1">
      <alignment horizontal="left" vertical="center"/>
      <protection locked="0"/>
    </xf>
    <xf numFmtId="0" fontId="29" fillId="0" borderId="20" xfId="2" applyFont="1" applyFill="1" applyBorder="1" applyAlignment="1" applyProtection="1">
      <alignment horizontal="left" vertical="center" wrapText="1"/>
      <protection locked="0"/>
    </xf>
    <xf numFmtId="0" fontId="29" fillId="0" borderId="27" xfId="2" applyFont="1" applyFill="1" applyBorder="1" applyAlignment="1" applyProtection="1">
      <alignment horizontal="left" vertical="center" wrapText="1"/>
      <protection locked="0"/>
    </xf>
    <xf numFmtId="0" fontId="29" fillId="0" borderId="21" xfId="2" applyFont="1" applyFill="1" applyBorder="1" applyAlignment="1" applyProtection="1">
      <alignment horizontal="left" vertical="center" wrapText="1"/>
      <protection locked="0"/>
    </xf>
    <xf numFmtId="0" fontId="29" fillId="0" borderId="24" xfId="2" applyFont="1" applyFill="1" applyBorder="1" applyAlignment="1" applyProtection="1">
      <alignment horizontal="left" vertical="center" wrapText="1"/>
      <protection locked="0"/>
    </xf>
    <xf numFmtId="0" fontId="29" fillId="0" borderId="29"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18" fillId="5" borderId="30" xfId="2" applyFont="1" applyFill="1" applyBorder="1" applyAlignment="1">
      <alignment horizontal="center" vertical="center" wrapText="1"/>
    </xf>
    <xf numFmtId="0" fontId="18" fillId="5" borderId="32" xfId="2" applyFont="1" applyFill="1" applyBorder="1" applyAlignment="1">
      <alignment horizontal="center" vertical="center" wrapText="1"/>
    </xf>
    <xf numFmtId="3" fontId="32" fillId="2" borderId="30" xfId="2" applyNumberFormat="1" applyFont="1" applyFill="1" applyBorder="1" applyAlignment="1" applyProtection="1">
      <alignment horizontal="center" vertical="center" wrapText="1"/>
      <protection locked="0"/>
    </xf>
    <xf numFmtId="3" fontId="32" fillId="2" borderId="31" xfId="2" applyNumberFormat="1" applyFont="1" applyFill="1" applyBorder="1" applyAlignment="1" applyProtection="1">
      <alignment horizontal="center" vertical="center" wrapText="1"/>
      <protection locked="0"/>
    </xf>
    <xf numFmtId="3" fontId="32" fillId="2" borderId="32" xfId="2" applyNumberFormat="1" applyFont="1" applyFill="1" applyBorder="1" applyAlignment="1" applyProtection="1">
      <alignment horizontal="center" vertical="center" wrapText="1"/>
      <protection locked="0"/>
    </xf>
    <xf numFmtId="0" fontId="18" fillId="5" borderId="28" xfId="2" applyFont="1" applyFill="1" applyBorder="1" applyAlignment="1">
      <alignment horizontal="center" vertical="center" wrapText="1"/>
    </xf>
    <xf numFmtId="3" fontId="32" fillId="2" borderId="28" xfId="2" applyNumberFormat="1" applyFont="1" applyFill="1" applyBorder="1" applyAlignment="1" applyProtection="1">
      <alignment horizontal="center" vertical="center" wrapText="1"/>
      <protection locked="0"/>
    </xf>
    <xf numFmtId="0" fontId="32" fillId="2" borderId="28" xfId="2" applyFont="1" applyFill="1" applyBorder="1" applyAlignment="1" applyProtection="1">
      <alignment horizontal="center" vertical="center" wrapText="1"/>
      <protection locked="0"/>
    </xf>
    <xf numFmtId="0" fontId="4" fillId="4" borderId="27" xfId="2" applyFill="1" applyBorder="1" applyAlignment="1">
      <alignment horizontal="center" vertical="center"/>
    </xf>
    <xf numFmtId="0" fontId="18" fillId="5" borderId="31" xfId="2" applyFont="1" applyFill="1" applyBorder="1" applyAlignment="1">
      <alignment horizontal="center" vertical="center" wrapText="1"/>
    </xf>
    <xf numFmtId="0" fontId="18" fillId="5" borderId="20" xfId="2" applyFont="1" applyFill="1" applyBorder="1" applyAlignment="1">
      <alignment horizontal="center" vertical="center" wrapText="1"/>
    </xf>
    <xf numFmtId="0" fontId="18" fillId="5" borderId="21" xfId="2" applyFont="1" applyFill="1" applyBorder="1" applyAlignment="1">
      <alignment horizontal="center" vertical="center" wrapText="1"/>
    </xf>
    <xf numFmtId="0" fontId="18" fillId="5" borderId="24" xfId="2" applyFont="1" applyFill="1" applyBorder="1" applyAlignment="1">
      <alignment horizontal="center" vertical="center" wrapText="1"/>
    </xf>
    <xf numFmtId="0" fontId="18" fillId="5" borderId="25" xfId="2" applyFont="1" applyFill="1" applyBorder="1" applyAlignment="1">
      <alignment horizontal="center" vertical="center" wrapText="1"/>
    </xf>
    <xf numFmtId="3" fontId="32" fillId="6" borderId="30" xfId="2" applyNumberFormat="1" applyFont="1" applyFill="1" applyBorder="1" applyAlignment="1" applyProtection="1">
      <alignment horizontal="center" vertical="center" wrapText="1"/>
      <protection locked="0"/>
    </xf>
    <xf numFmtId="3" fontId="32" fillId="6" borderId="31" xfId="2" applyNumberFormat="1" applyFont="1" applyFill="1" applyBorder="1" applyAlignment="1" applyProtection="1">
      <alignment horizontal="center" vertical="center" wrapText="1"/>
      <protection locked="0"/>
    </xf>
    <xf numFmtId="3" fontId="32" fillId="6" borderId="32" xfId="2" applyNumberFormat="1" applyFont="1" applyFill="1" applyBorder="1" applyAlignment="1" applyProtection="1">
      <alignment horizontal="center" vertical="center" wrapText="1"/>
      <protection locked="0"/>
    </xf>
    <xf numFmtId="0" fontId="18" fillId="4" borderId="28" xfId="2" applyFont="1" applyFill="1" applyBorder="1" applyAlignment="1">
      <alignment horizontal="left" vertical="center" wrapText="1"/>
    </xf>
    <xf numFmtId="0" fontId="33" fillId="0" borderId="28" xfId="2" applyFont="1" applyFill="1" applyBorder="1" applyAlignment="1" applyProtection="1">
      <alignment horizontal="left" vertical="center" wrapText="1"/>
      <protection locked="0"/>
    </xf>
    <xf numFmtId="181" fontId="32" fillId="0" borderId="20" xfId="2" applyNumberFormat="1" applyFont="1" applyFill="1" applyBorder="1" applyAlignment="1" applyProtection="1">
      <alignment horizontal="center" vertical="center" wrapText="1"/>
      <protection locked="0"/>
    </xf>
    <xf numFmtId="181" fontId="32" fillId="0" borderId="27" xfId="2" applyNumberFormat="1" applyFont="1" applyFill="1" applyBorder="1" applyAlignment="1" applyProtection="1">
      <alignment horizontal="center" vertical="center" wrapText="1"/>
      <protection locked="0"/>
    </xf>
    <xf numFmtId="181" fontId="32" fillId="0" borderId="21" xfId="2" applyNumberFormat="1" applyFont="1" applyFill="1" applyBorder="1" applyAlignment="1" applyProtection="1">
      <alignment horizontal="center" vertical="center" wrapText="1"/>
      <protection locked="0"/>
    </xf>
    <xf numFmtId="0" fontId="29" fillId="2" borderId="30" xfId="2" applyFont="1" applyFill="1" applyBorder="1" applyAlignment="1" applyProtection="1">
      <alignment horizontal="center" vertical="center"/>
      <protection locked="0"/>
    </xf>
    <xf numFmtId="0" fontId="29" fillId="2" borderId="32" xfId="2" applyFont="1" applyFill="1" applyBorder="1" applyAlignment="1" applyProtection="1">
      <alignment horizontal="center" vertical="center"/>
      <protection locked="0"/>
    </xf>
    <xf numFmtId="181" fontId="32" fillId="0" borderId="30" xfId="2" applyNumberFormat="1" applyFont="1" applyFill="1" applyBorder="1" applyAlignment="1" applyProtection="1">
      <alignment horizontal="center" vertical="center" wrapText="1"/>
      <protection locked="0"/>
    </xf>
    <xf numFmtId="181" fontId="32" fillId="0" borderId="31" xfId="2" applyNumberFormat="1" applyFont="1" applyFill="1" applyBorder="1" applyAlignment="1" applyProtection="1">
      <alignment horizontal="center" vertical="center" wrapText="1"/>
      <protection locked="0"/>
    </xf>
    <xf numFmtId="181" fontId="32" fillId="0" borderId="32" xfId="2" applyNumberFormat="1" applyFont="1" applyFill="1" applyBorder="1" applyAlignment="1" applyProtection="1">
      <alignment horizontal="center" vertical="center" wrapText="1"/>
      <protection locked="0"/>
    </xf>
    <xf numFmtId="181" fontId="32" fillId="0" borderId="24" xfId="2" applyNumberFormat="1" applyFont="1" applyFill="1" applyBorder="1" applyAlignment="1" applyProtection="1">
      <alignment horizontal="center" vertical="center" wrapText="1"/>
      <protection locked="0"/>
    </xf>
    <xf numFmtId="181" fontId="32" fillId="0" borderId="29" xfId="2" applyNumberFormat="1" applyFont="1" applyFill="1" applyBorder="1" applyAlignment="1" applyProtection="1">
      <alignment horizontal="center" vertical="center" wrapText="1"/>
      <protection locked="0"/>
    </xf>
    <xf numFmtId="181" fontId="32" fillId="0" borderId="25" xfId="2" applyNumberFormat="1" applyFont="1" applyFill="1" applyBorder="1" applyAlignment="1" applyProtection="1">
      <alignment horizontal="center" vertical="center" wrapText="1"/>
      <protection locked="0"/>
    </xf>
    <xf numFmtId="0" fontId="10" fillId="5" borderId="20" xfId="2" applyFont="1" applyFill="1" applyBorder="1" applyAlignment="1">
      <alignment horizontal="center" vertical="center"/>
    </xf>
    <xf numFmtId="0" fontId="10" fillId="5" borderId="21" xfId="2" applyFont="1" applyFill="1" applyBorder="1" applyAlignment="1">
      <alignment horizontal="center" vertical="center"/>
    </xf>
    <xf numFmtId="0" fontId="18" fillId="5" borderId="22" xfId="2" applyFont="1" applyFill="1" applyBorder="1" applyAlignment="1">
      <alignment horizontal="center" vertical="center" wrapText="1"/>
    </xf>
    <xf numFmtId="0" fontId="18" fillId="5" borderId="23" xfId="2" applyFont="1" applyFill="1" applyBorder="1" applyAlignment="1">
      <alignment horizontal="center" vertical="center" wrapText="1"/>
    </xf>
    <xf numFmtId="181" fontId="32" fillId="0" borderId="22" xfId="2" applyNumberFormat="1" applyFont="1" applyFill="1" applyBorder="1" applyAlignment="1" applyProtection="1">
      <alignment horizontal="center" vertical="center" wrapText="1"/>
      <protection locked="0"/>
    </xf>
    <xf numFmtId="181" fontId="32" fillId="0" borderId="0" xfId="2" applyNumberFormat="1" applyFont="1" applyFill="1" applyBorder="1" applyAlignment="1" applyProtection="1">
      <alignment horizontal="center" vertical="center" wrapText="1"/>
      <protection locked="0"/>
    </xf>
    <xf numFmtId="181" fontId="32" fillId="0" borderId="23" xfId="2" applyNumberFormat="1" applyFont="1" applyFill="1" applyBorder="1" applyAlignment="1" applyProtection="1">
      <alignment horizontal="center" vertical="center" wrapText="1"/>
      <protection locked="0"/>
    </xf>
    <xf numFmtId="0" fontId="18" fillId="5" borderId="22" xfId="2" applyFont="1" applyFill="1" applyBorder="1" applyAlignment="1">
      <alignment horizontal="center" wrapText="1"/>
    </xf>
    <xf numFmtId="0" fontId="18" fillId="5" borderId="23" xfId="2" applyFont="1" applyFill="1" applyBorder="1" applyAlignment="1">
      <alignment horizontal="center" wrapText="1"/>
    </xf>
    <xf numFmtId="0" fontId="4" fillId="5" borderId="24" xfId="2" applyFill="1" applyBorder="1" applyAlignment="1">
      <alignment horizontal="center" vertical="center"/>
    </xf>
    <xf numFmtId="0" fontId="4" fillId="5" borderId="25" xfId="2" applyFill="1" applyBorder="1" applyAlignment="1">
      <alignment horizontal="center" vertical="center"/>
    </xf>
    <xf numFmtId="0" fontId="18" fillId="5" borderId="24" xfId="2" applyFont="1" applyFill="1" applyBorder="1" applyAlignment="1">
      <alignment horizontal="center" vertical="top" wrapText="1"/>
    </xf>
    <xf numFmtId="0" fontId="18" fillId="5" borderId="25" xfId="2" applyFont="1" applyFill="1" applyBorder="1" applyAlignment="1">
      <alignment horizontal="center" vertical="top" wrapText="1"/>
    </xf>
    <xf numFmtId="0" fontId="4" fillId="5" borderId="20" xfId="2" applyFill="1" applyBorder="1" applyAlignment="1">
      <alignment horizontal="center" vertical="center"/>
    </xf>
    <xf numFmtId="0" fontId="4" fillId="5" borderId="21" xfId="2" applyFill="1" applyBorder="1" applyAlignment="1">
      <alignment horizontal="center" vertical="center"/>
    </xf>
    <xf numFmtId="181" fontId="4" fillId="4" borderId="27" xfId="2" applyNumberFormat="1" applyFill="1" applyBorder="1" applyAlignment="1">
      <alignment horizontal="center" vertical="center"/>
    </xf>
    <xf numFmtId="0" fontId="10" fillId="5" borderId="30" xfId="2" applyFont="1" applyFill="1" applyBorder="1" applyAlignment="1">
      <alignment horizontal="center" vertical="center"/>
    </xf>
    <xf numFmtId="0" fontId="10" fillId="5" borderId="32" xfId="2" applyFont="1" applyFill="1" applyBorder="1" applyAlignment="1">
      <alignment horizontal="center" vertical="center"/>
    </xf>
    <xf numFmtId="0" fontId="10" fillId="5" borderId="24" xfId="2" applyFont="1" applyFill="1" applyBorder="1" applyAlignment="1">
      <alignment horizontal="center" vertical="center"/>
    </xf>
    <xf numFmtId="0" fontId="10" fillId="5" borderId="25" xfId="2" applyFont="1" applyFill="1" applyBorder="1" applyAlignment="1">
      <alignment horizontal="center" vertical="center"/>
    </xf>
    <xf numFmtId="0" fontId="18" fillId="5" borderId="20" xfId="2" applyFont="1" applyFill="1" applyBorder="1" applyAlignment="1">
      <alignment horizontal="left" vertical="center" wrapText="1"/>
    </xf>
    <xf numFmtId="0" fontId="18" fillId="5" borderId="27" xfId="2" applyFont="1" applyFill="1" applyBorder="1" applyAlignment="1">
      <alignment horizontal="left" vertical="center" wrapText="1"/>
    </xf>
    <xf numFmtId="0" fontId="18" fillId="5" borderId="21" xfId="2" applyFont="1" applyFill="1" applyBorder="1" applyAlignment="1">
      <alignment horizontal="left" vertical="center" wrapText="1"/>
    </xf>
    <xf numFmtId="0" fontId="18" fillId="5" borderId="30" xfId="2" applyFont="1" applyFill="1" applyBorder="1" applyAlignment="1">
      <alignment horizontal="left" vertical="center" wrapText="1"/>
    </xf>
    <xf numFmtId="0" fontId="18" fillId="5" borderId="31" xfId="2" applyFont="1" applyFill="1" applyBorder="1" applyAlignment="1">
      <alignment horizontal="left" vertical="center" wrapText="1"/>
    </xf>
    <xf numFmtId="0" fontId="18" fillId="5" borderId="32" xfId="2" applyFont="1" applyFill="1" applyBorder="1" applyAlignment="1">
      <alignment horizontal="left" vertical="center" wrapText="1"/>
    </xf>
    <xf numFmtId="0" fontId="10" fillId="5" borderId="30" xfId="2" applyFont="1" applyFill="1" applyBorder="1" applyAlignment="1">
      <alignment horizontal="left" vertical="center"/>
    </xf>
    <xf numFmtId="0" fontId="10" fillId="5" borderId="31" xfId="2" applyFont="1" applyFill="1" applyBorder="1" applyAlignment="1">
      <alignment horizontal="left" vertical="center"/>
    </xf>
    <xf numFmtId="0" fontId="10" fillId="5" borderId="32" xfId="2" applyFont="1" applyFill="1" applyBorder="1" applyAlignment="1">
      <alignment horizontal="left" vertical="center"/>
    </xf>
    <xf numFmtId="0" fontId="29" fillId="4" borderId="20" xfId="2" applyFont="1" applyFill="1" applyBorder="1" applyAlignment="1" applyProtection="1">
      <alignment horizontal="center" vertical="center"/>
      <protection locked="0"/>
    </xf>
    <xf numFmtId="0" fontId="29" fillId="4" borderId="27" xfId="2" applyFont="1" applyFill="1" applyBorder="1" applyAlignment="1" applyProtection="1">
      <alignment horizontal="center" vertical="center"/>
      <protection locked="0"/>
    </xf>
    <xf numFmtId="0" fontId="29" fillId="4" borderId="21" xfId="2" applyFont="1" applyFill="1" applyBorder="1" applyAlignment="1" applyProtection="1">
      <alignment horizontal="center" vertical="center"/>
      <protection locked="0"/>
    </xf>
    <xf numFmtId="0" fontId="29" fillId="4" borderId="30" xfId="2" applyFont="1" applyFill="1" applyBorder="1" applyAlignment="1" applyProtection="1">
      <alignment horizontal="center" vertical="center"/>
      <protection locked="0"/>
    </xf>
    <xf numFmtId="0" fontId="29" fillId="4" borderId="31" xfId="2" applyFont="1" applyFill="1" applyBorder="1" applyAlignment="1" applyProtection="1">
      <alignment horizontal="center" vertical="center"/>
      <protection locked="0"/>
    </xf>
    <xf numFmtId="0" fontId="29" fillId="4" borderId="32" xfId="2" applyFont="1" applyFill="1" applyBorder="1" applyAlignment="1" applyProtection="1">
      <alignment horizontal="center" vertical="center"/>
      <protection locked="0"/>
    </xf>
    <xf numFmtId="0" fontId="29" fillId="4" borderId="24" xfId="2" applyFont="1" applyFill="1" applyBorder="1" applyAlignment="1" applyProtection="1">
      <alignment horizontal="center" vertical="center"/>
      <protection locked="0"/>
    </xf>
    <xf numFmtId="0" fontId="29" fillId="4" borderId="29" xfId="2" applyFont="1" applyFill="1" applyBorder="1" applyAlignment="1" applyProtection="1">
      <alignment horizontal="center" vertical="center"/>
      <protection locked="0"/>
    </xf>
    <xf numFmtId="0" fontId="29" fillId="4" borderId="25" xfId="2" applyFont="1" applyFill="1" applyBorder="1" applyAlignment="1" applyProtection="1">
      <alignment horizontal="center" vertical="center"/>
      <protection locked="0"/>
    </xf>
    <xf numFmtId="0" fontId="8" fillId="0" borderId="16" xfId="1" applyFont="1" applyBorder="1" applyAlignment="1">
      <alignment horizontal="right" vertical="center" wrapText="1"/>
    </xf>
    <xf numFmtId="0" fontId="36" fillId="0" borderId="26" xfId="1" applyFont="1" applyBorder="1" applyAlignment="1">
      <alignment horizontal="right" vertical="center" wrapText="1"/>
    </xf>
    <xf numFmtId="0" fontId="36" fillId="0" borderId="0" xfId="1" applyFont="1" applyBorder="1" applyAlignment="1">
      <alignment horizontal="right" vertical="center" wrapText="1"/>
    </xf>
    <xf numFmtId="0" fontId="36" fillId="0" borderId="17" xfId="1" applyFont="1" applyBorder="1" applyAlignment="1">
      <alignment horizontal="right" vertical="center" wrapText="1"/>
    </xf>
    <xf numFmtId="0" fontId="8" fillId="0" borderId="26" xfId="1" applyFont="1" applyBorder="1" applyAlignment="1">
      <alignment horizontal="right" vertical="center" wrapText="1"/>
    </xf>
    <xf numFmtId="0" fontId="8" fillId="0" borderId="0" xfId="1" applyFont="1" applyBorder="1" applyAlignment="1">
      <alignment horizontal="right" vertical="center" wrapText="1"/>
    </xf>
    <xf numFmtId="0" fontId="36" fillId="0" borderId="0" xfId="1" applyFont="1" applyBorder="1" applyAlignment="1">
      <alignment horizontal="left" vertical="center" shrinkToFit="1"/>
    </xf>
    <xf numFmtId="0" fontId="36" fillId="0" borderId="17" xfId="1" applyFont="1" applyBorder="1" applyAlignment="1">
      <alignment horizontal="left" vertical="center" shrinkToFit="1"/>
    </xf>
    <xf numFmtId="0" fontId="18" fillId="3" borderId="0" xfId="0" applyFont="1" applyFill="1" applyBorder="1" applyAlignment="1">
      <alignment horizontal="center" vertical="center" shrinkToFit="1"/>
    </xf>
    <xf numFmtId="0" fontId="12" fillId="0" borderId="4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1" xfId="0" applyFont="1" applyFill="1" applyBorder="1" applyAlignment="1">
      <alignment horizontal="center" vertical="center" wrapText="1"/>
    </xf>
    <xf numFmtId="3" fontId="39" fillId="0" borderId="6" xfId="0" applyNumberFormat="1" applyFont="1" applyFill="1" applyBorder="1" applyAlignment="1">
      <alignment vertical="center" wrapText="1"/>
    </xf>
    <xf numFmtId="3" fontId="39" fillId="0" borderId="19" xfId="0" applyNumberFormat="1" applyFont="1" applyFill="1" applyBorder="1" applyAlignment="1">
      <alignment vertical="center" wrapText="1"/>
    </xf>
    <xf numFmtId="3" fontId="39" fillId="0" borderId="4" xfId="0" applyNumberFormat="1" applyFont="1" applyFill="1" applyBorder="1" applyAlignment="1">
      <alignment vertical="center" wrapText="1"/>
    </xf>
    <xf numFmtId="3" fontId="39" fillId="0" borderId="26" xfId="0" applyNumberFormat="1" applyFont="1" applyFill="1" applyBorder="1" applyAlignment="1">
      <alignment vertical="center" wrapText="1"/>
    </xf>
    <xf numFmtId="3" fontId="39" fillId="0" borderId="0" xfId="0" applyNumberFormat="1" applyFont="1" applyFill="1" applyBorder="1" applyAlignment="1">
      <alignment vertical="center" wrapText="1"/>
    </xf>
    <xf numFmtId="3" fontId="39" fillId="0" borderId="17" xfId="0" applyNumberFormat="1" applyFont="1" applyFill="1" applyBorder="1" applyAlignment="1">
      <alignment vertical="center" wrapText="1"/>
    </xf>
    <xf numFmtId="3" fontId="39" fillId="0" borderId="10" xfId="0" applyNumberFormat="1" applyFont="1" applyFill="1" applyBorder="1" applyAlignment="1">
      <alignment vertical="center" wrapText="1"/>
    </xf>
    <xf numFmtId="3" fontId="39" fillId="0" borderId="16" xfId="0" applyNumberFormat="1" applyFont="1" applyFill="1" applyBorder="1" applyAlignment="1">
      <alignment vertical="center" wrapText="1"/>
    </xf>
    <xf numFmtId="3" fontId="39" fillId="0" borderId="11" xfId="0" applyNumberFormat="1" applyFont="1" applyFill="1" applyBorder="1" applyAlignment="1">
      <alignment vertical="center" wrapText="1"/>
    </xf>
    <xf numFmtId="3" fontId="39" fillId="2" borderId="6" xfId="0" applyNumberFormat="1" applyFont="1" applyFill="1" applyBorder="1" applyAlignment="1">
      <alignment horizontal="right" vertical="center" wrapText="1"/>
    </xf>
    <xf numFmtId="3" fontId="39" fillId="2" borderId="19" xfId="0" applyNumberFormat="1" applyFont="1" applyFill="1" applyBorder="1" applyAlignment="1">
      <alignment horizontal="right" vertical="center" wrapText="1"/>
    </xf>
    <xf numFmtId="3" fontId="39" fillId="2" borderId="4" xfId="0" applyNumberFormat="1" applyFont="1" applyFill="1" applyBorder="1" applyAlignment="1">
      <alignment horizontal="right" vertical="center" wrapText="1"/>
    </xf>
    <xf numFmtId="3" fontId="39" fillId="2" borderId="26" xfId="0" applyNumberFormat="1" applyFont="1" applyFill="1" applyBorder="1" applyAlignment="1">
      <alignment horizontal="right" vertical="center" wrapText="1"/>
    </xf>
    <xf numFmtId="3" fontId="39" fillId="2" borderId="0" xfId="0" applyNumberFormat="1" applyFont="1" applyFill="1" applyBorder="1" applyAlignment="1">
      <alignment horizontal="right" vertical="center" wrapText="1"/>
    </xf>
    <xf numFmtId="3" fontId="39" fillId="2" borderId="17" xfId="0" applyNumberFormat="1" applyFont="1" applyFill="1" applyBorder="1" applyAlignment="1">
      <alignment horizontal="right" vertical="center" wrapText="1"/>
    </xf>
    <xf numFmtId="3" fontId="39" fillId="2" borderId="10" xfId="0" applyNumberFormat="1" applyFont="1" applyFill="1" applyBorder="1" applyAlignment="1">
      <alignment horizontal="right" vertical="center" wrapText="1"/>
    </xf>
    <xf numFmtId="3" fontId="39" fillId="2" borderId="16" xfId="0" applyNumberFormat="1" applyFont="1" applyFill="1" applyBorder="1" applyAlignment="1">
      <alignment horizontal="right" vertical="center" wrapText="1"/>
    </xf>
    <xf numFmtId="3" fontId="39" fillId="2" borderId="11" xfId="0" applyNumberFormat="1" applyFont="1" applyFill="1" applyBorder="1" applyAlignment="1">
      <alignment horizontal="right" vertical="center" wrapText="1"/>
    </xf>
    <xf numFmtId="0" fontId="41" fillId="2" borderId="26" xfId="0" applyFont="1" applyFill="1" applyBorder="1" applyAlignment="1">
      <alignment horizontal="left" vertical="center" shrinkToFit="1"/>
    </xf>
    <xf numFmtId="0" fontId="41" fillId="2" borderId="0" xfId="0" applyFont="1" applyFill="1" applyBorder="1" applyAlignment="1">
      <alignment horizontal="left" vertical="center" shrinkToFit="1"/>
    </xf>
    <xf numFmtId="0" fontId="41" fillId="2" borderId="23" xfId="0" applyFont="1" applyFill="1" applyBorder="1" applyAlignment="1">
      <alignment horizontal="left" vertical="center" shrinkToFit="1"/>
    </xf>
    <xf numFmtId="0" fontId="41" fillId="2" borderId="10" xfId="0" applyFont="1" applyFill="1" applyBorder="1" applyAlignment="1">
      <alignment horizontal="left" vertical="center" shrinkToFit="1"/>
    </xf>
    <xf numFmtId="0" fontId="41" fillId="2" borderId="16" xfId="0" applyFont="1" applyFill="1" applyBorder="1" applyAlignment="1">
      <alignment horizontal="left" vertical="center" shrinkToFit="1"/>
    </xf>
    <xf numFmtId="0" fontId="41" fillId="2" borderId="59" xfId="0" applyFont="1" applyFill="1" applyBorder="1" applyAlignment="1">
      <alignment horizontal="left" vertical="center" shrinkToFit="1"/>
    </xf>
    <xf numFmtId="0" fontId="15" fillId="0" borderId="41"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1" fillId="2" borderId="26"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1" fillId="2" borderId="23" xfId="0" applyFont="1" applyFill="1" applyBorder="1" applyAlignment="1">
      <alignment horizontal="left" vertical="center" wrapText="1"/>
    </xf>
    <xf numFmtId="0" fontId="39" fillId="0" borderId="0" xfId="0" applyFont="1" applyFill="1" applyBorder="1" applyAlignment="1">
      <alignment horizontal="center" vertical="center"/>
    </xf>
    <xf numFmtId="0" fontId="8" fillId="0" borderId="1" xfId="1" applyFont="1" applyBorder="1" applyAlignment="1">
      <alignment horizontal="left" vertical="center" wrapText="1"/>
    </xf>
    <xf numFmtId="0" fontId="36" fillId="0" borderId="3" xfId="1" applyFont="1" applyBorder="1" applyAlignment="1">
      <alignment horizontal="left" vertical="center" shrinkToFit="1"/>
    </xf>
    <xf numFmtId="0" fontId="8" fillId="0" borderId="2" xfId="1" applyFont="1" applyBorder="1" applyAlignment="1">
      <alignment horizontal="left" vertical="center" wrapText="1"/>
    </xf>
    <xf numFmtId="3" fontId="36" fillId="0" borderId="2" xfId="1" applyNumberFormat="1" applyFont="1" applyBorder="1" applyAlignment="1">
      <alignment horizontal="right" vertical="center" wrapText="1"/>
    </xf>
    <xf numFmtId="3" fontId="36" fillId="0" borderId="8" xfId="1" applyNumberFormat="1" applyFont="1" applyBorder="1" applyAlignment="1">
      <alignment horizontal="right" vertical="center" wrapText="1"/>
    </xf>
    <xf numFmtId="0" fontId="36" fillId="0" borderId="8" xfId="1" applyFont="1" applyBorder="1" applyAlignment="1">
      <alignment horizontal="left" vertical="center" wrapText="1"/>
    </xf>
    <xf numFmtId="0" fontId="36" fillId="0" borderId="5" xfId="1" applyFont="1" applyBorder="1" applyAlignment="1">
      <alignment horizontal="left" vertical="center" wrapText="1"/>
    </xf>
    <xf numFmtId="3" fontId="36" fillId="0" borderId="10" xfId="1" applyNumberFormat="1" applyFont="1" applyBorder="1" applyAlignment="1">
      <alignment horizontal="right" vertical="center" wrapText="1"/>
    </xf>
    <xf numFmtId="3" fontId="36" fillId="0" borderId="16" xfId="1" applyNumberFormat="1" applyFont="1" applyBorder="1" applyAlignment="1">
      <alignment horizontal="right" vertical="center" wrapText="1"/>
    </xf>
    <xf numFmtId="0" fontId="36" fillId="0" borderId="16" xfId="1" applyFont="1" applyBorder="1" applyAlignment="1">
      <alignment horizontal="left" vertical="center" wrapText="1"/>
    </xf>
    <xf numFmtId="0" fontId="36" fillId="0" borderId="11" xfId="1" applyFont="1" applyBorder="1" applyAlignment="1">
      <alignment horizontal="left" vertical="center" wrapText="1"/>
    </xf>
    <xf numFmtId="0" fontId="8" fillId="0" borderId="26"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7" xfId="1" applyFont="1" applyBorder="1" applyAlignment="1">
      <alignment horizontal="center" vertical="center" wrapText="1"/>
    </xf>
    <xf numFmtId="0" fontId="36" fillId="0" borderId="1" xfId="1" applyFont="1" applyBorder="1" applyAlignment="1">
      <alignment horizontal="center" vertical="center" shrinkToFit="1"/>
    </xf>
    <xf numFmtId="0" fontId="37" fillId="0" borderId="3" xfId="1" applyFont="1" applyBorder="1" applyAlignment="1">
      <alignment horizontal="left" vertical="center" wrapText="1"/>
    </xf>
    <xf numFmtId="0" fontId="37" fillId="0" borderId="13" xfId="1" applyFont="1" applyBorder="1" applyAlignment="1">
      <alignment horizontal="left" vertical="center" wrapText="1"/>
    </xf>
    <xf numFmtId="0" fontId="18" fillId="0" borderId="1" xfId="0" applyFont="1" applyFill="1" applyBorder="1" applyAlignment="1">
      <alignment horizontal="center" vertical="center"/>
    </xf>
    <xf numFmtId="0" fontId="36" fillId="0" borderId="1" xfId="1" applyFont="1" applyBorder="1" applyAlignment="1">
      <alignment horizontal="left" vertical="center" wrapText="1"/>
    </xf>
    <xf numFmtId="0" fontId="8" fillId="0" borderId="6" xfId="1" applyFont="1" applyBorder="1" applyAlignment="1">
      <alignment horizontal="center" vertical="center" wrapText="1"/>
    </xf>
    <xf numFmtId="0" fontId="8" fillId="0" borderId="19" xfId="1" applyFont="1" applyBorder="1" applyAlignment="1">
      <alignment horizontal="center" vertical="center" wrapText="1"/>
    </xf>
    <xf numFmtId="49" fontId="36" fillId="0" borderId="19" xfId="1" applyNumberFormat="1" applyFont="1" applyBorder="1" applyAlignment="1">
      <alignment horizontal="center" vertical="center" wrapText="1"/>
    </xf>
    <xf numFmtId="0" fontId="36" fillId="0" borderId="19" xfId="1" applyFont="1" applyBorder="1" applyAlignment="1">
      <alignment horizontal="center" vertical="center" wrapText="1"/>
    </xf>
    <xf numFmtId="0" fontId="36" fillId="0" borderId="4"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6" xfId="1" applyFont="1" applyBorder="1" applyAlignment="1">
      <alignment horizontal="center" vertical="center" wrapText="1"/>
    </xf>
    <xf numFmtId="58" fontId="36" fillId="0" borderId="16" xfId="1" applyNumberFormat="1" applyFont="1" applyBorder="1" applyAlignment="1">
      <alignment horizontal="center" vertical="center" wrapText="1"/>
    </xf>
    <xf numFmtId="0" fontId="36" fillId="0" borderId="16" xfId="1" applyFont="1" applyBorder="1" applyAlignment="1">
      <alignment horizontal="center" vertical="center" wrapText="1"/>
    </xf>
    <xf numFmtId="0" fontId="36" fillId="0" borderId="11" xfId="1" applyFont="1" applyBorder="1" applyAlignment="1">
      <alignment horizontal="center" vertical="center" wrapText="1"/>
    </xf>
    <xf numFmtId="0" fontId="39" fillId="0" borderId="0" xfId="0" applyFont="1" applyFill="1" applyBorder="1" applyAlignment="1">
      <alignment horizontal="left" vertical="center"/>
    </xf>
    <xf numFmtId="0" fontId="39" fillId="0" borderId="23" xfId="0" applyFont="1" applyFill="1" applyBorder="1" applyAlignment="1">
      <alignment horizontal="left" vertical="center"/>
    </xf>
    <xf numFmtId="0" fontId="39" fillId="0" borderId="29" xfId="0" applyFont="1" applyFill="1" applyBorder="1" applyAlignment="1">
      <alignment horizontal="left" vertical="center"/>
    </xf>
    <xf numFmtId="0" fontId="39" fillId="0" borderId="25"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27" xfId="0" applyFont="1" applyFill="1" applyBorder="1" applyAlignment="1">
      <alignment horizontal="center" vertical="center"/>
    </xf>
    <xf numFmtId="49" fontId="39" fillId="0" borderId="27" xfId="0" applyNumberFormat="1" applyFont="1" applyFill="1" applyBorder="1" applyAlignment="1">
      <alignment horizontal="left" vertical="center"/>
    </xf>
    <xf numFmtId="0" fontId="39" fillId="0" borderId="27" xfId="0" applyFont="1" applyFill="1" applyBorder="1" applyAlignment="1">
      <alignment horizontal="left" vertical="center"/>
    </xf>
    <xf numFmtId="0" fontId="39" fillId="0" borderId="21" xfId="0" applyFont="1" applyFill="1" applyBorder="1" applyAlignment="1">
      <alignment horizontal="left" vertical="center"/>
    </xf>
    <xf numFmtId="0" fontId="21" fillId="0" borderId="24"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39" fillId="0" borderId="20" xfId="0" applyFont="1" applyFill="1" applyBorder="1" applyAlignment="1">
      <alignment horizontal="left" vertical="top" wrapText="1"/>
    </xf>
    <xf numFmtId="0" fontId="39" fillId="0" borderId="27" xfId="0" applyFont="1" applyFill="1" applyBorder="1" applyAlignment="1">
      <alignment horizontal="left" vertical="top" wrapText="1"/>
    </xf>
    <xf numFmtId="0" fontId="39" fillId="0" borderId="21" xfId="0" applyFont="1" applyFill="1" applyBorder="1" applyAlignment="1">
      <alignment horizontal="left" vertical="top" wrapText="1"/>
    </xf>
    <xf numFmtId="0" fontId="39" fillId="0" borderId="22"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23" xfId="0" applyFont="1" applyFill="1" applyBorder="1" applyAlignment="1">
      <alignment horizontal="left" vertical="top" wrapText="1"/>
    </xf>
    <xf numFmtId="0" fontId="39" fillId="0" borderId="24" xfId="0" applyFont="1" applyFill="1" applyBorder="1" applyAlignment="1">
      <alignment horizontal="left" vertical="top" wrapText="1"/>
    </xf>
    <xf numFmtId="0" fontId="39" fillId="0" borderId="29" xfId="0" applyFont="1" applyFill="1" applyBorder="1" applyAlignment="1">
      <alignment horizontal="left" vertical="top" wrapText="1"/>
    </xf>
    <xf numFmtId="0" fontId="39" fillId="0" borderId="25" xfId="0" applyFont="1" applyFill="1" applyBorder="1" applyAlignment="1">
      <alignment horizontal="left" vertical="top" wrapText="1"/>
    </xf>
    <xf numFmtId="0" fontId="39" fillId="0" borderId="20" xfId="0" applyFont="1" applyFill="1" applyBorder="1" applyAlignment="1">
      <alignment horizontal="left" vertical="top"/>
    </xf>
    <xf numFmtId="0" fontId="39" fillId="0" borderId="27" xfId="0" applyFont="1" applyFill="1" applyBorder="1" applyAlignment="1">
      <alignment horizontal="left" vertical="top"/>
    </xf>
    <xf numFmtId="0" fontId="39" fillId="0" borderId="21" xfId="0" applyFont="1" applyFill="1" applyBorder="1" applyAlignment="1">
      <alignment horizontal="left" vertical="top"/>
    </xf>
    <xf numFmtId="0" fontId="39" fillId="0" borderId="22" xfId="0" applyFont="1" applyFill="1" applyBorder="1" applyAlignment="1">
      <alignment horizontal="left" vertical="top"/>
    </xf>
    <xf numFmtId="0" fontId="39" fillId="0" borderId="0" xfId="0" applyFont="1" applyFill="1" applyBorder="1" applyAlignment="1">
      <alignment horizontal="left" vertical="top"/>
    </xf>
    <xf numFmtId="0" fontId="39" fillId="0" borderId="23" xfId="0" applyFont="1" applyFill="1" applyBorder="1" applyAlignment="1">
      <alignment horizontal="left" vertical="top"/>
    </xf>
    <xf numFmtId="0" fontId="39" fillId="0" borderId="24" xfId="0" applyFont="1" applyFill="1" applyBorder="1" applyAlignment="1">
      <alignment horizontal="left" vertical="top"/>
    </xf>
    <xf numFmtId="0" fontId="39" fillId="0" borderId="29" xfId="0" applyFont="1" applyFill="1" applyBorder="1" applyAlignment="1">
      <alignment horizontal="left" vertical="top"/>
    </xf>
    <xf numFmtId="0" fontId="39" fillId="0" borderId="25" xfId="0" applyFont="1" applyFill="1" applyBorder="1" applyAlignment="1">
      <alignment horizontal="left" vertical="top"/>
    </xf>
    <xf numFmtId="0" fontId="8" fillId="0" borderId="0" xfId="0" applyFont="1" applyFill="1" applyBorder="1" applyAlignment="1">
      <alignment horizontal="right" vertical="center"/>
    </xf>
    <xf numFmtId="0" fontId="9" fillId="0" borderId="0" xfId="0" applyFont="1" applyFill="1" applyAlignment="1">
      <alignment horizontal="right" vertical="center" wrapText="1"/>
    </xf>
    <xf numFmtId="0" fontId="40" fillId="2" borderId="0" xfId="0" applyFont="1" applyFill="1" applyAlignment="1">
      <alignment horizontal="center" vertical="center" shrinkToFit="1"/>
    </xf>
    <xf numFmtId="0" fontId="9" fillId="0" borderId="0" xfId="0" applyFont="1" applyFill="1" applyAlignment="1">
      <alignment horizontal="left" vertical="center" wrapText="1"/>
    </xf>
    <xf numFmtId="0" fontId="8" fillId="0" borderId="0" xfId="0" applyFont="1" applyFill="1" applyAlignment="1">
      <alignment horizontal="left" vertical="center"/>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3" fontId="39" fillId="0" borderId="2" xfId="0" applyNumberFormat="1" applyFont="1" applyFill="1" applyBorder="1" applyAlignment="1">
      <alignment horizontal="right" vertical="center" wrapText="1"/>
    </xf>
    <xf numFmtId="3" fontId="39" fillId="0" borderId="8" xfId="0" applyNumberFormat="1" applyFont="1" applyFill="1" applyBorder="1" applyAlignment="1">
      <alignment horizontal="right" vertical="center" wrapText="1"/>
    </xf>
    <xf numFmtId="3" fontId="39" fillId="0" borderId="5" xfId="0" applyNumberFormat="1" applyFont="1" applyFill="1" applyBorder="1" applyAlignment="1">
      <alignment horizontal="right" vertical="center" wrapText="1"/>
    </xf>
    <xf numFmtId="3" fontId="39" fillId="2" borderId="5" xfId="0" applyNumberFormat="1" applyFont="1" applyFill="1" applyBorder="1" applyAlignment="1">
      <alignment vertical="center" wrapText="1"/>
    </xf>
    <xf numFmtId="0" fontId="39" fillId="2" borderId="1" xfId="0" applyFont="1" applyFill="1" applyBorder="1" applyAlignment="1">
      <alignment vertical="center" wrapText="1"/>
    </xf>
    <xf numFmtId="0" fontId="41" fillId="2" borderId="1" xfId="0" applyFont="1" applyFill="1" applyBorder="1" applyAlignment="1">
      <alignment horizontal="left" vertical="center" wrapText="1"/>
    </xf>
    <xf numFmtId="0" fontId="41" fillId="2" borderId="2" xfId="0" applyFont="1" applyFill="1" applyBorder="1" applyAlignment="1">
      <alignment horizontal="left" vertical="center" wrapText="1"/>
    </xf>
    <xf numFmtId="0" fontId="41" fillId="2" borderId="40" xfId="0" applyFont="1" applyFill="1" applyBorder="1" applyAlignment="1">
      <alignment horizontal="left" vertical="center" wrapText="1"/>
    </xf>
    <xf numFmtId="0" fontId="8" fillId="0" borderId="41"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3" fontId="39" fillId="2" borderId="2" xfId="0" applyNumberFormat="1" applyFont="1" applyFill="1" applyBorder="1" applyAlignment="1">
      <alignment vertical="center" wrapText="1"/>
    </xf>
    <xf numFmtId="3" fontId="39" fillId="2" borderId="8" xfId="0" applyNumberFormat="1" applyFont="1" applyFill="1" applyBorder="1" applyAlignment="1">
      <alignment vertical="center" wrapText="1"/>
    </xf>
    <xf numFmtId="0" fontId="41" fillId="2" borderId="8" xfId="0" applyFont="1" applyFill="1" applyBorder="1" applyAlignment="1">
      <alignment horizontal="left" vertical="center" wrapText="1"/>
    </xf>
    <xf numFmtId="0" fontId="41" fillId="2" borderId="43"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0" fontId="41" fillId="2" borderId="48" xfId="0" applyFont="1" applyFill="1" applyBorder="1" applyAlignment="1">
      <alignment horizontal="left" vertical="center" wrapText="1"/>
    </xf>
    <xf numFmtId="0" fontId="8" fillId="0" borderId="4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3" fontId="39" fillId="2" borderId="12" xfId="0" applyNumberFormat="1" applyFont="1" applyFill="1" applyBorder="1" applyAlignment="1">
      <alignment vertical="center" wrapText="1"/>
    </xf>
    <xf numFmtId="0" fontId="39" fillId="2" borderId="12" xfId="0" applyFont="1" applyFill="1" applyBorder="1" applyAlignment="1">
      <alignment vertical="center" wrapText="1"/>
    </xf>
    <xf numFmtId="0" fontId="39" fillId="2" borderId="14" xfId="0" applyFont="1" applyFill="1" applyBorder="1" applyAlignment="1">
      <alignment vertical="center" wrapText="1"/>
    </xf>
    <xf numFmtId="0" fontId="19" fillId="2" borderId="20" xfId="0" applyFont="1" applyFill="1" applyBorder="1" applyAlignment="1">
      <alignment horizontal="left" vertical="center" wrapText="1"/>
    </xf>
    <xf numFmtId="0" fontId="19" fillId="2" borderId="27" xfId="0" applyFont="1" applyFill="1" applyBorder="1" applyAlignment="1">
      <alignment horizontal="left" vertical="center" wrapText="1"/>
    </xf>
    <xf numFmtId="0" fontId="8" fillId="0" borderId="45" xfId="0" applyNumberFormat="1" applyFont="1" applyFill="1" applyBorder="1" applyAlignment="1">
      <alignment horizontal="center" vertical="center"/>
    </xf>
    <xf numFmtId="0" fontId="8" fillId="0" borderId="46" xfId="0" applyNumberFormat="1" applyFont="1" applyFill="1" applyBorder="1" applyAlignment="1">
      <alignment horizontal="center" vertical="center"/>
    </xf>
    <xf numFmtId="0" fontId="8" fillId="0" borderId="47" xfId="0" applyNumberFormat="1" applyFont="1" applyFill="1" applyBorder="1" applyAlignment="1">
      <alignment horizontal="center" vertical="center"/>
    </xf>
    <xf numFmtId="3" fontId="39" fillId="0" borderId="46" xfId="0" applyNumberFormat="1" applyFont="1" applyFill="1" applyBorder="1" applyAlignment="1">
      <alignment horizontal="right" vertical="center" wrapText="1"/>
    </xf>
    <xf numFmtId="0" fontId="39" fillId="0" borderId="46" xfId="0" applyNumberFormat="1" applyFont="1" applyFill="1" applyBorder="1" applyAlignment="1">
      <alignment horizontal="right" vertical="center" wrapText="1"/>
    </xf>
    <xf numFmtId="177" fontId="39" fillId="0" borderId="46" xfId="0" applyNumberFormat="1" applyFont="1" applyFill="1" applyBorder="1" applyAlignment="1">
      <alignment horizontal="right" vertical="center" wrapText="1"/>
    </xf>
    <xf numFmtId="177" fontId="39" fillId="0" borderId="47" xfId="0" applyNumberFormat="1" applyFont="1" applyFill="1" applyBorder="1" applyAlignment="1">
      <alignment horizontal="right" vertical="center" wrapText="1"/>
    </xf>
    <xf numFmtId="0" fontId="11" fillId="0" borderId="22"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8" fillId="0" borderId="39" xfId="0" applyFont="1" applyFill="1" applyBorder="1" applyAlignment="1">
      <alignment horizontal="center" vertical="center" wrapText="1"/>
    </xf>
    <xf numFmtId="3" fontId="39" fillId="0" borderId="1" xfId="0" applyNumberFormat="1" applyFont="1" applyFill="1" applyBorder="1" applyAlignment="1">
      <alignment vertical="center" wrapText="1"/>
    </xf>
    <xf numFmtId="0" fontId="39" fillId="0" borderId="1" xfId="0" applyFont="1" applyFill="1" applyBorder="1" applyAlignment="1">
      <alignment vertical="center" wrapText="1"/>
    </xf>
    <xf numFmtId="3" fontId="39" fillId="2" borderId="1" xfId="0" applyNumberFormat="1" applyFont="1" applyFill="1" applyBorder="1" applyAlignment="1">
      <alignment horizontal="right" vertical="center" wrapText="1"/>
    </xf>
    <xf numFmtId="0" fontId="39" fillId="2" borderId="1" xfId="0" applyFont="1" applyFill="1" applyBorder="1" applyAlignment="1">
      <alignment horizontal="right" vertical="center" wrapText="1"/>
    </xf>
    <xf numFmtId="0" fontId="20" fillId="3" borderId="8"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41" fillId="2" borderId="6" xfId="0" applyFont="1" applyFill="1" applyBorder="1" applyAlignment="1">
      <alignment horizontal="left" vertical="center" shrinkToFit="1"/>
    </xf>
    <xf numFmtId="0" fontId="41" fillId="2" borderId="19" xfId="0" applyFont="1" applyFill="1" applyBorder="1" applyAlignment="1">
      <alignment horizontal="left" vertical="center" shrinkToFit="1"/>
    </xf>
    <xf numFmtId="0" fontId="41" fillId="2" borderId="58" xfId="0" applyFont="1" applyFill="1" applyBorder="1" applyAlignment="1">
      <alignment horizontal="left" vertical="center" shrinkToFit="1"/>
    </xf>
    <xf numFmtId="0" fontId="20" fillId="3" borderId="41"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41" fillId="2" borderId="19" xfId="0" applyFont="1" applyFill="1" applyBorder="1" applyAlignment="1">
      <alignment horizontal="left" vertical="center" wrapText="1"/>
    </xf>
    <xf numFmtId="0" fontId="41" fillId="2" borderId="58" xfId="0" applyFont="1" applyFill="1" applyBorder="1" applyAlignment="1">
      <alignment horizontal="left" vertical="center" wrapText="1"/>
    </xf>
    <xf numFmtId="0" fontId="41" fillId="2" borderId="10" xfId="0" applyFont="1" applyFill="1" applyBorder="1" applyAlignment="1">
      <alignment horizontal="left" vertical="center" wrapText="1"/>
    </xf>
    <xf numFmtId="0" fontId="41" fillId="2" borderId="16" xfId="0" applyFont="1" applyFill="1" applyBorder="1" applyAlignment="1">
      <alignment horizontal="left" vertical="center" wrapText="1"/>
    </xf>
    <xf numFmtId="0" fontId="41" fillId="2" borderId="59" xfId="0" applyFont="1" applyFill="1" applyBorder="1" applyAlignment="1">
      <alignment horizontal="left" vertical="center" wrapText="1"/>
    </xf>
    <xf numFmtId="0" fontId="8" fillId="0" borderId="39"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44"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3" fontId="39" fillId="2" borderId="2" xfId="0" applyNumberFormat="1" applyFont="1" applyFill="1" applyBorder="1" applyAlignment="1">
      <alignment horizontal="center" vertical="center" wrapText="1"/>
    </xf>
    <xf numFmtId="3" fontId="39" fillId="2" borderId="8" xfId="0" applyNumberFormat="1" applyFont="1" applyFill="1" applyBorder="1" applyAlignment="1">
      <alignment horizontal="center" vertical="center" wrapText="1"/>
    </xf>
    <xf numFmtId="3" fontId="39" fillId="2" borderId="5" xfId="0" applyNumberFormat="1" applyFont="1" applyFill="1" applyBorder="1" applyAlignment="1">
      <alignment horizontal="center" vertical="center" wrapText="1"/>
    </xf>
    <xf numFmtId="0" fontId="39" fillId="2" borderId="9" xfId="0" applyFont="1" applyFill="1" applyBorder="1" applyAlignment="1">
      <alignment horizontal="right" vertical="center" wrapText="1"/>
    </xf>
    <xf numFmtId="0" fontId="32" fillId="2" borderId="20" xfId="0" applyFont="1" applyFill="1" applyBorder="1" applyAlignment="1">
      <alignment horizontal="center" vertical="center"/>
    </xf>
    <xf numFmtId="0" fontId="32" fillId="2" borderId="27"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23"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9" xfId="0" applyFont="1" applyFill="1" applyBorder="1" applyAlignment="1">
      <alignment horizontal="center" vertical="center"/>
    </xf>
    <xf numFmtId="0" fontId="32" fillId="2" borderId="25" xfId="0" applyFont="1" applyFill="1" applyBorder="1" applyAlignment="1">
      <alignment horizontal="center" vertical="center"/>
    </xf>
    <xf numFmtId="0" fontId="42" fillId="3" borderId="2" xfId="0" applyFont="1" applyFill="1" applyBorder="1" applyAlignment="1">
      <alignment horizontal="center" vertical="center" wrapText="1"/>
    </xf>
    <xf numFmtId="0" fontId="8" fillId="0" borderId="52"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3" fontId="39" fillId="0" borderId="12" xfId="0" applyNumberFormat="1" applyFont="1" applyFill="1" applyBorder="1" applyAlignment="1">
      <alignment horizontal="right" vertical="center" wrapText="1"/>
    </xf>
    <xf numFmtId="0" fontId="39" fillId="0" borderId="12" xfId="0" applyFont="1" applyFill="1" applyBorder="1" applyAlignment="1">
      <alignment horizontal="right" vertical="center" wrapText="1"/>
    </xf>
    <xf numFmtId="178" fontId="39" fillId="0" borderId="15" xfId="0" applyNumberFormat="1" applyFont="1" applyFill="1" applyBorder="1" applyAlignment="1">
      <alignment horizontal="right" vertical="center" wrapText="1"/>
    </xf>
    <xf numFmtId="178" fontId="39" fillId="0" borderId="12" xfId="0" applyNumberFormat="1" applyFont="1" applyFill="1" applyBorder="1" applyAlignment="1">
      <alignment horizontal="right" vertical="center" wrapText="1"/>
    </xf>
    <xf numFmtId="178" fontId="39" fillId="0" borderId="14" xfId="0" applyNumberFormat="1" applyFont="1" applyFill="1" applyBorder="1" applyAlignment="1">
      <alignment horizontal="right" vertical="center" wrapText="1"/>
    </xf>
    <xf numFmtId="0" fontId="42" fillId="4" borderId="30" xfId="0" applyFont="1" applyFill="1" applyBorder="1" applyAlignment="1">
      <alignment horizontal="left" vertical="center" wrapText="1"/>
    </xf>
    <xf numFmtId="0" fontId="42" fillId="4" borderId="31" xfId="0" applyFont="1" applyFill="1" applyBorder="1" applyAlignment="1">
      <alignment horizontal="left" vertical="center" wrapText="1"/>
    </xf>
    <xf numFmtId="0" fontId="42" fillId="3" borderId="0" xfId="0" applyFont="1" applyFill="1" applyBorder="1" applyAlignment="1">
      <alignment horizontal="right" vertical="center" wrapText="1"/>
    </xf>
    <xf numFmtId="0" fontId="42" fillId="3" borderId="17" xfId="0" applyFont="1" applyFill="1" applyBorder="1" applyAlignment="1">
      <alignment horizontal="right" vertical="center" wrapText="1"/>
    </xf>
    <xf numFmtId="0" fontId="13" fillId="0" borderId="5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3" fontId="39" fillId="0" borderId="9" xfId="0" applyNumberFormat="1" applyFont="1" applyFill="1" applyBorder="1" applyAlignment="1">
      <alignment horizontal="right" vertical="center" wrapText="1"/>
    </xf>
    <xf numFmtId="0" fontId="39" fillId="0" borderId="9" xfId="0" applyFont="1" applyFill="1" applyBorder="1" applyAlignment="1">
      <alignment horizontal="right" vertical="center" wrapText="1"/>
    </xf>
    <xf numFmtId="3" fontId="39" fillId="0" borderId="11" xfId="0" applyNumberFormat="1" applyFont="1" applyFill="1" applyBorder="1" applyAlignment="1">
      <alignment horizontal="right" vertical="center" wrapText="1"/>
    </xf>
    <xf numFmtId="0" fontId="20" fillId="2" borderId="14"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3" borderId="60" xfId="0" applyFont="1" applyFill="1" applyBorder="1" applyAlignment="1">
      <alignment horizontal="center" vertical="center" wrapText="1"/>
    </xf>
    <xf numFmtId="0" fontId="20" fillId="3" borderId="61"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17" xfId="0" applyFont="1" applyFill="1" applyBorder="1" applyAlignment="1">
      <alignment horizontal="center" vertical="center" wrapText="1"/>
    </xf>
    <xf numFmtId="176" fontId="39" fillId="0" borderId="46" xfId="0" applyNumberFormat="1" applyFont="1" applyFill="1" applyBorder="1" applyAlignment="1">
      <alignment horizontal="right" vertical="center" wrapText="1"/>
    </xf>
    <xf numFmtId="176" fontId="39" fillId="0" borderId="55" xfId="0" applyNumberFormat="1" applyFont="1" applyFill="1" applyBorder="1" applyAlignment="1">
      <alignment horizontal="right" vertical="center" wrapText="1"/>
    </xf>
    <xf numFmtId="0" fontId="20" fillId="2" borderId="56"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11" fillId="3" borderId="53" xfId="0" applyNumberFormat="1" applyFont="1" applyFill="1" applyBorder="1" applyAlignment="1">
      <alignment horizontal="center" vertical="center" wrapText="1"/>
    </xf>
    <xf numFmtId="0" fontId="11" fillId="3" borderId="18" xfId="0" applyNumberFormat="1" applyFont="1" applyFill="1" applyBorder="1" applyAlignment="1">
      <alignment horizontal="center" vertical="center" wrapText="1"/>
    </xf>
    <xf numFmtId="0" fontId="11" fillId="3" borderId="7" xfId="0" applyNumberFormat="1" applyFont="1" applyFill="1" applyBorder="1" applyAlignment="1">
      <alignment horizontal="center" vertical="center" wrapText="1"/>
    </xf>
  </cellXfs>
  <cellStyles count="4">
    <cellStyle name="ハイパーリンク" xfId="3" builtinId="8"/>
    <cellStyle name="標準" xfId="0" builtinId="0"/>
    <cellStyle name="標準 2" xfId="1" xr:uid="{00000000-0005-0000-0000-000002000000}"/>
    <cellStyle name="標準 3" xfId="2" xr:uid="{00000000-0005-0000-0000-000003000000}"/>
  </cellStyles>
  <dxfs count="3">
    <dxf>
      <font>
        <color theme="0"/>
      </font>
    </dxf>
    <dxf>
      <font>
        <color theme="0"/>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41899</xdr:colOff>
      <xdr:row>68</xdr:row>
      <xdr:rowOff>112059</xdr:rowOff>
    </xdr:from>
    <xdr:to>
      <xdr:col>23</xdr:col>
      <xdr:colOff>49695</xdr:colOff>
      <xdr:row>84</xdr:row>
      <xdr:rowOff>331304</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6204160" y="24057081"/>
          <a:ext cx="7796" cy="630696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41413</xdr:colOff>
      <xdr:row>86</xdr:row>
      <xdr:rowOff>66261</xdr:rowOff>
    </xdr:from>
    <xdr:to>
      <xdr:col>23</xdr:col>
      <xdr:colOff>44823</xdr:colOff>
      <xdr:row>90</xdr:row>
      <xdr:rowOff>61876</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flipV="1">
          <a:off x="6203674" y="30811304"/>
          <a:ext cx="3410" cy="124628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33618</xdr:colOff>
      <xdr:row>68</xdr:row>
      <xdr:rowOff>123265</xdr:rowOff>
    </xdr:from>
    <xdr:to>
      <xdr:col>26</xdr:col>
      <xdr:colOff>265043</xdr:colOff>
      <xdr:row>68</xdr:row>
      <xdr:rowOff>132521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flipV="1">
          <a:off x="6195879" y="24068287"/>
          <a:ext cx="1125947" cy="925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292814</xdr:colOff>
      <xdr:row>86</xdr:row>
      <xdr:rowOff>53106</xdr:rowOff>
    </xdr:from>
    <xdr:to>
      <xdr:col>23</xdr:col>
      <xdr:colOff>41413</xdr:colOff>
      <xdr:row>86</xdr:row>
      <xdr:rowOff>66261</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flipV="1">
          <a:off x="4069684" y="30375736"/>
          <a:ext cx="2133990" cy="1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298173</xdr:colOff>
      <xdr:row>84</xdr:row>
      <xdr:rowOff>285019</xdr:rowOff>
    </xdr:from>
    <xdr:to>
      <xdr:col>16</xdr:col>
      <xdr:colOff>2923</xdr:colOff>
      <xdr:row>86</xdr:row>
      <xdr:rowOff>41413</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V="1">
          <a:off x="4075043" y="29895345"/>
          <a:ext cx="2923" cy="46869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11206</xdr:colOff>
      <xdr:row>84</xdr:row>
      <xdr:rowOff>318150</xdr:rowOff>
    </xdr:from>
    <xdr:to>
      <xdr:col>23</xdr:col>
      <xdr:colOff>8282</xdr:colOff>
      <xdr:row>84</xdr:row>
      <xdr:rowOff>331304</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flipV="1">
          <a:off x="4086249" y="29928476"/>
          <a:ext cx="2084294" cy="1315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16565</xdr:colOff>
      <xdr:row>90</xdr:row>
      <xdr:rowOff>8284</xdr:rowOff>
    </xdr:from>
    <xdr:to>
      <xdr:col>23</xdr:col>
      <xdr:colOff>49696</xdr:colOff>
      <xdr:row>90</xdr:row>
      <xdr:rowOff>24848</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flipV="1">
          <a:off x="16565" y="31581588"/>
          <a:ext cx="6195392" cy="1656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7"/>
  <sheetViews>
    <sheetView tabSelected="1" zoomScaleNormal="100" workbookViewId="0">
      <selection activeCell="B8" sqref="B8:E8"/>
    </sheetView>
  </sheetViews>
  <sheetFormatPr defaultRowHeight="18.75"/>
  <cols>
    <col min="1" max="1" width="12.25" style="36" customWidth="1"/>
    <col min="2" max="5" width="9" style="36"/>
    <col min="6" max="6" width="22.875" style="36" customWidth="1"/>
    <col min="7" max="7" width="20.375" style="36" customWidth="1"/>
    <col min="8" max="8" width="22.5" style="36" customWidth="1"/>
    <col min="9" max="9" width="19.875" style="36" customWidth="1"/>
    <col min="10" max="10" width="8.125" style="36" bestFit="1" customWidth="1"/>
    <col min="11" max="11" width="9" style="36"/>
    <col min="12" max="12" width="16.75" style="36" customWidth="1"/>
    <col min="13" max="13" width="16.125" style="36" customWidth="1"/>
    <col min="14" max="16384" width="9" style="36"/>
  </cols>
  <sheetData>
    <row r="1" spans="1:24" ht="25.5">
      <c r="A1" s="119" t="s">
        <v>195</v>
      </c>
      <c r="B1" s="118">
        <v>7</v>
      </c>
      <c r="C1" s="120" t="s">
        <v>194</v>
      </c>
      <c r="D1" s="35"/>
      <c r="E1" s="35"/>
      <c r="F1" s="35"/>
      <c r="G1" s="35"/>
    </row>
    <row r="2" spans="1:24" ht="26.25" thickBot="1">
      <c r="A2" s="34" t="s">
        <v>206</v>
      </c>
      <c r="B2" s="35"/>
      <c r="C2" s="35"/>
      <c r="D2" s="35"/>
      <c r="E2" s="35"/>
      <c r="F2" s="35"/>
      <c r="G2" s="35"/>
      <c r="O2" s="37"/>
      <c r="P2" s="37"/>
      <c r="Q2" s="37"/>
      <c r="R2" s="37"/>
      <c r="S2" s="37"/>
      <c r="T2" s="37"/>
      <c r="U2" s="37"/>
      <c r="V2" s="37"/>
      <c r="W2" s="37"/>
      <c r="X2" s="37"/>
    </row>
    <row r="3" spans="1:24" ht="26.25" thickBot="1">
      <c r="A3" s="38" t="s">
        <v>44</v>
      </c>
      <c r="B3" s="39"/>
      <c r="C3" s="39"/>
      <c r="D3" s="39"/>
      <c r="E3" s="39"/>
      <c r="F3" s="39"/>
      <c r="G3" s="40"/>
      <c r="O3" s="37"/>
      <c r="P3" s="37"/>
      <c r="Q3" s="37"/>
      <c r="R3" s="37"/>
      <c r="S3" s="37"/>
      <c r="T3" s="37"/>
      <c r="U3" s="37"/>
      <c r="V3" s="37"/>
      <c r="W3" s="37"/>
      <c r="X3" s="37"/>
    </row>
    <row r="4" spans="1:24" ht="19.5" thickBot="1">
      <c r="A4" s="41" t="s">
        <v>197</v>
      </c>
      <c r="B4" s="42"/>
      <c r="C4" s="43" t="s">
        <v>207</v>
      </c>
      <c r="D4" s="43"/>
      <c r="E4" s="43"/>
      <c r="F4" s="43"/>
      <c r="G4" s="44"/>
      <c r="I4" s="45" t="s">
        <v>45</v>
      </c>
      <c r="J4" s="39"/>
      <c r="K4" s="40"/>
      <c r="O4" s="37"/>
      <c r="P4" s="37"/>
      <c r="Q4" s="37"/>
      <c r="R4" s="37"/>
      <c r="S4" s="37"/>
      <c r="T4" s="37"/>
      <c r="U4" s="37"/>
      <c r="V4" s="37"/>
      <c r="W4" s="37"/>
      <c r="X4" s="37"/>
    </row>
    <row r="5" spans="1:24">
      <c r="A5" s="121" t="s">
        <v>208</v>
      </c>
      <c r="B5" s="39"/>
      <c r="C5" s="43"/>
      <c r="D5" s="43"/>
      <c r="E5" s="43"/>
      <c r="F5" s="43"/>
      <c r="G5" s="44"/>
      <c r="I5" s="138" t="s">
        <v>46</v>
      </c>
      <c r="J5" s="139"/>
      <c r="K5" s="140"/>
      <c r="O5" s="37"/>
      <c r="P5" s="37"/>
      <c r="Q5" s="37"/>
      <c r="R5" s="37"/>
      <c r="S5" s="37"/>
      <c r="T5" s="37"/>
      <c r="U5" s="37"/>
      <c r="V5" s="37"/>
      <c r="W5" s="37"/>
      <c r="X5" s="37"/>
    </row>
    <row r="6" spans="1:24" ht="19.5" thickBot="1">
      <c r="A6" s="46"/>
      <c r="B6" s="47"/>
      <c r="C6" s="47"/>
      <c r="D6" s="47"/>
      <c r="E6" s="47"/>
      <c r="F6" s="141"/>
      <c r="G6" s="142"/>
      <c r="I6" s="143" t="s">
        <v>47</v>
      </c>
      <c r="J6" s="144"/>
      <c r="K6" s="145"/>
      <c r="O6" s="37"/>
      <c r="P6" s="37"/>
      <c r="Q6" s="37"/>
      <c r="R6" s="37"/>
      <c r="S6" s="37"/>
      <c r="T6" s="37"/>
      <c r="U6" s="37"/>
      <c r="V6" s="37"/>
      <c r="W6" s="37"/>
      <c r="X6" s="37"/>
    </row>
    <row r="7" spans="1:24" ht="19.5" thickBot="1">
      <c r="A7" s="35" t="s">
        <v>210</v>
      </c>
      <c r="F7" s="35"/>
      <c r="G7" s="80" t="s">
        <v>171</v>
      </c>
      <c r="O7" s="37"/>
      <c r="P7" s="37"/>
      <c r="Q7" s="37"/>
      <c r="R7" s="37"/>
      <c r="S7" s="37"/>
      <c r="T7" s="37"/>
      <c r="U7" s="37"/>
      <c r="V7" s="37"/>
      <c r="W7" s="37"/>
      <c r="X7" s="37"/>
    </row>
    <row r="8" spans="1:24" ht="19.5" thickBot="1">
      <c r="A8" s="137" t="s">
        <v>211</v>
      </c>
      <c r="B8" s="149" t="s">
        <v>209</v>
      </c>
      <c r="C8" s="150"/>
      <c r="D8" s="150"/>
      <c r="E8" s="151"/>
      <c r="F8" s="49" t="s">
        <v>172</v>
      </c>
      <c r="G8" s="132" t="s">
        <v>196</v>
      </c>
      <c r="H8" s="35" t="s">
        <v>173</v>
      </c>
      <c r="I8" s="80"/>
      <c r="J8" s="80"/>
      <c r="K8" s="80"/>
      <c r="O8" s="37"/>
      <c r="P8" s="37"/>
      <c r="Q8" s="37"/>
      <c r="R8" s="37"/>
      <c r="S8" s="37"/>
      <c r="T8" s="37"/>
      <c r="U8" s="37"/>
      <c r="V8" s="37"/>
      <c r="W8" s="37"/>
      <c r="X8" s="37"/>
    </row>
    <row r="9" spans="1:24">
      <c r="G9" s="79"/>
      <c r="I9" s="80"/>
      <c r="J9" s="80"/>
      <c r="K9" s="80"/>
      <c r="O9" s="37"/>
      <c r="P9" s="37"/>
      <c r="Q9" s="37"/>
      <c r="R9" s="37"/>
      <c r="S9" s="37"/>
      <c r="T9" s="37"/>
      <c r="U9" s="37"/>
      <c r="V9" s="37"/>
      <c r="W9" s="37"/>
      <c r="X9" s="37"/>
    </row>
    <row r="10" spans="1:24" ht="19.5" thickBot="1">
      <c r="A10" s="35" t="s">
        <v>154</v>
      </c>
      <c r="O10" s="37"/>
      <c r="P10" s="37"/>
      <c r="Q10" s="37"/>
      <c r="R10" s="37"/>
      <c r="S10" s="37"/>
      <c r="T10" s="37"/>
      <c r="U10" s="37"/>
      <c r="V10" s="37"/>
      <c r="W10" s="37"/>
      <c r="X10" s="37"/>
    </row>
    <row r="11" spans="1:24" ht="19.5" thickBot="1">
      <c r="A11" s="48" t="s">
        <v>48</v>
      </c>
      <c r="B11" s="146" t="s">
        <v>126</v>
      </c>
      <c r="C11" s="147"/>
      <c r="D11" s="147"/>
      <c r="E11" s="148"/>
      <c r="F11" s="49"/>
      <c r="G11" s="35"/>
      <c r="O11" s="37"/>
      <c r="P11" s="37"/>
      <c r="Q11" s="37"/>
      <c r="R11" s="37"/>
      <c r="S11" s="37"/>
      <c r="T11" s="37"/>
      <c r="U11" s="37"/>
      <c r="V11" s="37"/>
      <c r="W11" s="37"/>
      <c r="X11" s="37"/>
    </row>
    <row r="12" spans="1:24">
      <c r="O12" s="37"/>
      <c r="P12" s="37"/>
      <c r="Q12" s="37"/>
      <c r="R12" s="37"/>
      <c r="S12" s="37"/>
      <c r="T12" s="37"/>
      <c r="U12" s="37"/>
      <c r="V12" s="37"/>
      <c r="W12" s="37"/>
      <c r="X12" s="37"/>
    </row>
    <row r="13" spans="1:24" ht="19.5" thickBot="1">
      <c r="A13" s="35" t="s">
        <v>155</v>
      </c>
      <c r="O13" s="37"/>
      <c r="P13" s="37"/>
      <c r="Q13" s="37"/>
      <c r="R13" s="37"/>
      <c r="S13" s="37"/>
      <c r="T13" s="37"/>
      <c r="U13" s="37"/>
      <c r="V13" s="37"/>
      <c r="W13" s="37"/>
      <c r="X13" s="37"/>
    </row>
    <row r="14" spans="1:24" ht="19.5" thickBot="1">
      <c r="A14" s="48" t="s">
        <v>49</v>
      </c>
      <c r="B14" s="149" t="s">
        <v>50</v>
      </c>
      <c r="C14" s="150"/>
      <c r="D14" s="150"/>
      <c r="E14" s="151"/>
      <c r="F14" s="48" t="s">
        <v>51</v>
      </c>
      <c r="G14" s="50" t="s">
        <v>52</v>
      </c>
      <c r="H14" s="152" t="s">
        <v>53</v>
      </c>
      <c r="I14" s="152"/>
      <c r="J14" s="153"/>
      <c r="O14" s="37"/>
      <c r="P14" s="37"/>
      <c r="Q14" s="37"/>
      <c r="R14" s="37"/>
      <c r="S14" s="37"/>
      <c r="T14" s="37"/>
      <c r="U14" s="37"/>
      <c r="V14" s="37"/>
      <c r="W14" s="37"/>
      <c r="X14" s="37"/>
    </row>
    <row r="15" spans="1:24">
      <c r="O15" s="37"/>
      <c r="P15" s="37"/>
      <c r="Q15" s="37"/>
      <c r="R15" s="37"/>
      <c r="S15" s="37"/>
      <c r="T15" s="37"/>
      <c r="U15" s="37"/>
      <c r="V15" s="37"/>
      <c r="W15" s="37"/>
      <c r="X15" s="37"/>
    </row>
    <row r="16" spans="1:24" ht="19.5" thickBot="1">
      <c r="A16" s="35" t="s">
        <v>156</v>
      </c>
      <c r="O16" s="37"/>
      <c r="P16" s="37"/>
      <c r="Q16" s="37"/>
      <c r="R16" s="37"/>
      <c r="S16" s="37"/>
      <c r="T16" s="37"/>
      <c r="U16" s="37"/>
      <c r="V16" s="37"/>
      <c r="W16" s="37"/>
      <c r="X16" s="37"/>
    </row>
    <row r="17" spans="1:29" ht="19.5" thickBot="1">
      <c r="A17" s="48" t="s">
        <v>54</v>
      </c>
      <c r="B17" s="149" t="s">
        <v>55</v>
      </c>
      <c r="C17" s="150"/>
      <c r="D17" s="150"/>
      <c r="E17" s="151"/>
      <c r="F17" s="49" t="s">
        <v>56</v>
      </c>
      <c r="G17" s="35" t="s">
        <v>57</v>
      </c>
      <c r="O17" s="37"/>
      <c r="P17" s="37"/>
      <c r="Q17" s="37"/>
      <c r="R17" s="37"/>
      <c r="S17" s="37"/>
      <c r="T17" s="37"/>
      <c r="U17" s="37"/>
      <c r="V17" s="37"/>
      <c r="W17" s="37"/>
      <c r="X17" s="37"/>
    </row>
    <row r="18" spans="1:29">
      <c r="O18" s="37"/>
      <c r="P18" s="37"/>
      <c r="Q18" s="37"/>
      <c r="R18" s="37"/>
      <c r="S18" s="37"/>
      <c r="T18" s="37"/>
      <c r="U18" s="37"/>
      <c r="V18" s="37"/>
      <c r="W18" s="37"/>
      <c r="X18" s="37"/>
    </row>
    <row r="19" spans="1:29" ht="19.5" thickBot="1">
      <c r="A19" s="35" t="s">
        <v>157</v>
      </c>
      <c r="F19" s="51" t="s">
        <v>58</v>
      </c>
      <c r="O19" s="37"/>
      <c r="P19" s="37"/>
      <c r="Q19" s="52"/>
      <c r="R19" s="52"/>
      <c r="S19" s="52"/>
      <c r="T19" s="52"/>
      <c r="U19" s="52"/>
      <c r="V19" s="52"/>
      <c r="W19" s="37"/>
      <c r="X19" s="37"/>
    </row>
    <row r="20" spans="1:29" ht="19.5" thickBot="1">
      <c r="A20" s="48" t="s">
        <v>59</v>
      </c>
      <c r="B20" s="157" t="s">
        <v>60</v>
      </c>
      <c r="C20" s="158"/>
      <c r="D20" s="158"/>
      <c r="E20" s="159"/>
      <c r="F20" s="49" t="s">
        <v>56</v>
      </c>
      <c r="G20" s="35" t="s">
        <v>61</v>
      </c>
      <c r="H20" s="35" t="s">
        <v>62</v>
      </c>
      <c r="I20" s="35" t="s">
        <v>60</v>
      </c>
      <c r="J20" s="35" t="s">
        <v>63</v>
      </c>
      <c r="O20" s="37"/>
      <c r="P20" s="37"/>
      <c r="Q20" s="52"/>
      <c r="R20" s="52" t="s">
        <v>64</v>
      </c>
      <c r="S20" s="53"/>
      <c r="T20" s="53"/>
      <c r="U20" s="53"/>
      <c r="V20" s="52"/>
      <c r="W20" s="37"/>
      <c r="X20" s="37"/>
    </row>
    <row r="21" spans="1:29">
      <c r="N21" s="54"/>
      <c r="O21" s="55"/>
      <c r="P21" s="55"/>
      <c r="Q21" s="53"/>
      <c r="R21" s="53" t="s">
        <v>65</v>
      </c>
      <c r="S21" s="53"/>
      <c r="T21" s="53"/>
      <c r="U21" s="53"/>
      <c r="V21" s="53"/>
      <c r="W21" s="55"/>
      <c r="X21" s="55"/>
      <c r="Y21" s="54"/>
      <c r="Z21" s="54"/>
      <c r="AA21" s="54"/>
      <c r="AB21" s="54"/>
      <c r="AC21" s="54"/>
    </row>
    <row r="22" spans="1:29" ht="19.5" thickBot="1">
      <c r="A22" s="35" t="s">
        <v>158</v>
      </c>
      <c r="E22" s="51" t="s">
        <v>58</v>
      </c>
      <c r="N22" s="54"/>
      <c r="O22" s="55"/>
      <c r="P22" s="55"/>
      <c r="Q22" s="53"/>
      <c r="R22" s="53" t="s">
        <v>66</v>
      </c>
      <c r="S22" s="53"/>
      <c r="T22" s="53"/>
      <c r="U22" s="53"/>
      <c r="V22" s="53"/>
      <c r="W22" s="55"/>
      <c r="X22" s="55"/>
      <c r="Y22" s="54"/>
      <c r="Z22" s="54"/>
      <c r="AA22" s="54"/>
      <c r="AB22" s="54"/>
      <c r="AC22" s="54"/>
    </row>
    <row r="23" spans="1:29" ht="19.5" thickBot="1">
      <c r="A23" s="48"/>
      <c r="B23" s="56" t="s">
        <v>67</v>
      </c>
      <c r="C23" s="36" t="s">
        <v>68</v>
      </c>
      <c r="D23" s="56"/>
      <c r="E23" s="36" t="s">
        <v>68</v>
      </c>
      <c r="F23" s="49" t="s">
        <v>56</v>
      </c>
      <c r="G23" s="57" t="s">
        <v>69</v>
      </c>
      <c r="H23" s="35" t="s">
        <v>67</v>
      </c>
      <c r="I23" s="35" t="s">
        <v>70</v>
      </c>
      <c r="J23" s="35" t="s">
        <v>71</v>
      </c>
      <c r="K23" s="35" t="s">
        <v>72</v>
      </c>
      <c r="L23" s="35" t="s">
        <v>73</v>
      </c>
      <c r="M23" s="35" t="s">
        <v>74</v>
      </c>
      <c r="N23" s="35" t="s">
        <v>69</v>
      </c>
      <c r="O23" s="54"/>
      <c r="P23" s="54"/>
      <c r="Q23" s="53"/>
      <c r="R23" s="53"/>
      <c r="S23" s="53"/>
      <c r="T23" s="53"/>
      <c r="U23" s="53"/>
      <c r="V23" s="53"/>
      <c r="W23" s="54"/>
      <c r="X23" s="54"/>
      <c r="Y23" s="54"/>
      <c r="Z23" s="54"/>
      <c r="AA23" s="54"/>
      <c r="AB23" s="54"/>
      <c r="AC23" s="54"/>
    </row>
    <row r="24" spans="1:29">
      <c r="F24" s="35"/>
      <c r="N24" s="54"/>
      <c r="O24" s="54"/>
      <c r="P24" s="54"/>
      <c r="Q24" s="54"/>
      <c r="R24" s="53"/>
      <c r="S24" s="53"/>
      <c r="T24" s="53"/>
      <c r="U24" s="53"/>
      <c r="V24" s="53"/>
      <c r="W24" s="54"/>
      <c r="X24" s="54"/>
      <c r="Y24" s="54"/>
      <c r="Z24" s="54"/>
      <c r="AA24" s="54"/>
      <c r="AB24" s="54"/>
      <c r="AC24" s="54"/>
    </row>
    <row r="25" spans="1:29" ht="19.5" thickBot="1">
      <c r="A25" s="35" t="s">
        <v>159</v>
      </c>
      <c r="N25" s="54"/>
      <c r="O25" s="54"/>
      <c r="P25" s="54"/>
      <c r="Q25" s="54"/>
      <c r="R25" s="53"/>
      <c r="S25" s="53"/>
      <c r="T25" s="53"/>
      <c r="U25" s="53"/>
      <c r="V25" s="53"/>
      <c r="W25" s="54"/>
      <c r="X25" s="54"/>
      <c r="Y25" s="54"/>
      <c r="Z25" s="54"/>
      <c r="AA25" s="54"/>
      <c r="AB25" s="54"/>
      <c r="AC25" s="54"/>
    </row>
    <row r="26" spans="1:29" ht="19.5" thickBot="1">
      <c r="A26" s="48" t="s">
        <v>75</v>
      </c>
      <c r="B26" s="48" t="str">
        <f>B23&amp;"曜日"</f>
        <v>月曜日</v>
      </c>
      <c r="C26" s="58" t="s">
        <v>76</v>
      </c>
      <c r="D26" s="59" t="s">
        <v>77</v>
      </c>
      <c r="E26" s="60" t="s">
        <v>78</v>
      </c>
      <c r="F26" s="49" t="s">
        <v>56</v>
      </c>
      <c r="G26" s="35" t="s">
        <v>79</v>
      </c>
      <c r="H26" s="35" t="s">
        <v>80</v>
      </c>
      <c r="M26" s="54"/>
      <c r="N26" s="61"/>
      <c r="O26" s="61"/>
      <c r="P26" s="61"/>
      <c r="Q26" s="61"/>
      <c r="R26" s="61"/>
      <c r="S26" s="61"/>
      <c r="T26" s="61"/>
      <c r="U26" s="61"/>
      <c r="V26" s="61"/>
      <c r="W26" s="61"/>
      <c r="X26" s="61"/>
      <c r="Y26" s="61"/>
      <c r="Z26" s="61"/>
      <c r="AA26" s="54"/>
      <c r="AB26" s="54"/>
      <c r="AC26" s="54"/>
    </row>
    <row r="27" spans="1:29" ht="19.5" thickBot="1">
      <c r="A27" s="48"/>
      <c r="B27" s="48" t="str">
        <f>D23&amp;"曜日"</f>
        <v>曜日</v>
      </c>
      <c r="C27" s="58"/>
      <c r="D27" s="59" t="s">
        <v>77</v>
      </c>
      <c r="E27" s="60"/>
      <c r="F27" s="62" t="s">
        <v>81</v>
      </c>
      <c r="G27" s="35"/>
      <c r="M27" s="54"/>
      <c r="N27" s="61"/>
      <c r="O27" s="61"/>
      <c r="P27" s="61"/>
      <c r="Q27" s="61"/>
      <c r="R27" s="61"/>
      <c r="S27" s="61"/>
      <c r="T27" s="61"/>
      <c r="U27" s="61"/>
      <c r="V27" s="61"/>
      <c r="W27" s="61"/>
      <c r="X27" s="61"/>
      <c r="Y27" s="61"/>
      <c r="Z27" s="61"/>
      <c r="AA27" s="54"/>
      <c r="AB27" s="54"/>
      <c r="AC27" s="54"/>
    </row>
    <row r="28" spans="1:29">
      <c r="A28" s="48"/>
      <c r="B28" s="48"/>
      <c r="C28" s="48"/>
      <c r="D28" s="48"/>
      <c r="E28" s="48"/>
      <c r="F28" s="49"/>
      <c r="G28" s="35"/>
      <c r="M28" s="54"/>
      <c r="N28" s="61"/>
      <c r="O28" s="61"/>
      <c r="P28" s="61"/>
      <c r="Q28" s="61"/>
      <c r="R28" s="61"/>
      <c r="S28" s="61"/>
      <c r="T28" s="61"/>
      <c r="U28" s="61"/>
      <c r="V28" s="61"/>
      <c r="W28" s="61"/>
      <c r="X28" s="61"/>
      <c r="Y28" s="61"/>
      <c r="Z28" s="61"/>
      <c r="AA28" s="54"/>
      <c r="AB28" s="54"/>
      <c r="AC28" s="54"/>
    </row>
    <row r="29" spans="1:29" ht="19.5" thickBot="1">
      <c r="A29" s="35" t="s">
        <v>160</v>
      </c>
      <c r="M29" s="54"/>
      <c r="N29" s="61"/>
      <c r="O29" s="61"/>
      <c r="P29" s="61"/>
      <c r="Q29" s="61"/>
      <c r="R29" s="61"/>
      <c r="S29" s="61"/>
      <c r="T29" s="61"/>
      <c r="U29" s="61"/>
      <c r="V29" s="61"/>
      <c r="W29" s="61"/>
      <c r="X29" s="61"/>
      <c r="Y29" s="61"/>
      <c r="Z29" s="61"/>
      <c r="AA29" s="54"/>
      <c r="AB29" s="54"/>
      <c r="AC29" s="54"/>
    </row>
    <row r="30" spans="1:29" ht="19.5" thickBot="1">
      <c r="A30" s="48" t="s">
        <v>82</v>
      </c>
      <c r="B30" s="157" t="s">
        <v>137</v>
      </c>
      <c r="C30" s="158"/>
      <c r="D30" s="158"/>
      <c r="E30" s="159"/>
      <c r="F30" s="49" t="s">
        <v>56</v>
      </c>
      <c r="G30" s="35" t="s">
        <v>83</v>
      </c>
      <c r="M30" s="54"/>
      <c r="N30" s="61"/>
      <c r="O30" s="61"/>
      <c r="P30" s="61"/>
      <c r="Q30" s="61"/>
      <c r="R30" s="61"/>
      <c r="S30" s="61"/>
      <c r="T30" s="61"/>
      <c r="U30" s="61"/>
      <c r="V30" s="61"/>
      <c r="W30" s="61"/>
      <c r="X30" s="61"/>
      <c r="Y30" s="61"/>
      <c r="Z30" s="61"/>
      <c r="AA30" s="54"/>
      <c r="AB30" s="54"/>
      <c r="AC30" s="54"/>
    </row>
    <row r="31" spans="1:29">
      <c r="M31" s="54"/>
      <c r="N31" s="61"/>
      <c r="O31" s="61"/>
      <c r="P31" s="61"/>
      <c r="Q31" s="61"/>
      <c r="R31" s="61"/>
      <c r="S31" s="61"/>
      <c r="T31" s="61"/>
      <c r="U31" s="61"/>
      <c r="V31" s="61"/>
      <c r="W31" s="61"/>
      <c r="X31" s="61"/>
      <c r="Y31" s="61"/>
      <c r="Z31" s="61"/>
      <c r="AA31" s="54"/>
      <c r="AB31" s="54"/>
      <c r="AC31" s="54"/>
    </row>
    <row r="32" spans="1:29" ht="19.5" thickBot="1">
      <c r="A32" s="35" t="s">
        <v>161</v>
      </c>
      <c r="B32" s="35"/>
      <c r="C32" s="35"/>
      <c r="D32" s="35"/>
      <c r="E32" s="35"/>
      <c r="M32" s="54"/>
      <c r="N32" s="61"/>
      <c r="O32" s="61"/>
      <c r="P32" s="61"/>
      <c r="Q32" s="61"/>
      <c r="R32" s="61"/>
      <c r="S32" s="61"/>
      <c r="T32" s="61"/>
      <c r="U32" s="61"/>
      <c r="V32" s="61"/>
      <c r="W32" s="61"/>
      <c r="X32" s="61"/>
      <c r="Y32" s="61"/>
      <c r="Z32" s="61"/>
      <c r="AA32" s="54"/>
      <c r="AB32" s="54"/>
      <c r="AC32" s="54"/>
    </row>
    <row r="33" spans="1:29" ht="19.5" thickBot="1">
      <c r="A33" s="48" t="s">
        <v>84</v>
      </c>
      <c r="B33" s="154" t="s">
        <v>85</v>
      </c>
      <c r="C33" s="155"/>
      <c r="D33" s="155"/>
      <c r="E33" s="156"/>
      <c r="F33" s="49" t="s">
        <v>86</v>
      </c>
      <c r="G33" s="35" t="s">
        <v>85</v>
      </c>
      <c r="M33" s="54"/>
      <c r="N33" s="61"/>
      <c r="O33" s="61"/>
      <c r="P33" s="61"/>
      <c r="Q33" s="61"/>
      <c r="R33" s="61"/>
      <c r="S33" s="61"/>
      <c r="T33" s="61"/>
      <c r="U33" s="61"/>
      <c r="V33" s="61"/>
      <c r="W33" s="61"/>
      <c r="X33" s="61"/>
      <c r="Y33" s="61"/>
      <c r="Z33" s="61"/>
      <c r="AA33" s="54"/>
      <c r="AB33" s="54"/>
      <c r="AC33" s="54"/>
    </row>
    <row r="34" spans="1:29" ht="19.5" thickBot="1">
      <c r="A34" s="48" t="s">
        <v>87</v>
      </c>
      <c r="B34" s="154" t="s">
        <v>88</v>
      </c>
      <c r="C34" s="155"/>
      <c r="D34" s="155"/>
      <c r="E34" s="156"/>
      <c r="F34" s="35"/>
      <c r="G34" s="35" t="s">
        <v>88</v>
      </c>
      <c r="M34" s="54"/>
      <c r="N34" s="61"/>
      <c r="O34" s="61"/>
      <c r="P34" s="61"/>
      <c r="Q34" s="61"/>
      <c r="R34" s="61"/>
      <c r="S34" s="61"/>
      <c r="T34" s="61"/>
      <c r="U34" s="61"/>
      <c r="V34" s="61"/>
      <c r="W34" s="61"/>
      <c r="X34" s="61"/>
      <c r="Y34" s="61"/>
      <c r="Z34" s="61"/>
      <c r="AA34" s="54"/>
      <c r="AB34" s="54"/>
      <c r="AC34" s="54"/>
    </row>
    <row r="35" spans="1:29" ht="19.5" thickBot="1">
      <c r="A35" s="48" t="s">
        <v>89</v>
      </c>
      <c r="B35" s="154"/>
      <c r="C35" s="155"/>
      <c r="D35" s="155"/>
      <c r="E35" s="156"/>
      <c r="F35" s="35"/>
      <c r="G35" s="35" t="s">
        <v>90</v>
      </c>
      <c r="M35" s="54"/>
      <c r="N35" s="61"/>
      <c r="O35" s="61"/>
      <c r="P35" s="61"/>
      <c r="Q35" s="61"/>
      <c r="R35" s="61"/>
      <c r="S35" s="61"/>
      <c r="T35" s="61"/>
      <c r="U35" s="61"/>
      <c r="V35" s="61"/>
      <c r="W35" s="61"/>
      <c r="X35" s="61"/>
      <c r="Y35" s="61"/>
      <c r="Z35" s="61"/>
      <c r="AA35" s="54"/>
      <c r="AB35" s="54"/>
      <c r="AC35" s="54"/>
    </row>
    <row r="36" spans="1:29" ht="19.5" thickBot="1">
      <c r="A36" s="48" t="s">
        <v>91</v>
      </c>
      <c r="B36" s="154"/>
      <c r="C36" s="155"/>
      <c r="D36" s="155"/>
      <c r="E36" s="156"/>
      <c r="G36" s="35" t="s">
        <v>92</v>
      </c>
      <c r="I36" s="92" t="s">
        <v>149</v>
      </c>
      <c r="M36" s="54"/>
      <c r="N36" s="61"/>
      <c r="O36" s="61"/>
      <c r="P36" s="61"/>
      <c r="Q36" s="61"/>
      <c r="R36" s="61"/>
      <c r="S36" s="61"/>
      <c r="T36" s="61"/>
      <c r="U36" s="61"/>
      <c r="V36" s="61"/>
      <c r="W36" s="61"/>
      <c r="X36" s="61"/>
      <c r="Y36" s="61"/>
      <c r="Z36" s="61"/>
      <c r="AA36" s="54"/>
      <c r="AB36" s="54"/>
      <c r="AC36" s="54"/>
    </row>
    <row r="37" spans="1:29" ht="19.5" thickBot="1">
      <c r="A37" s="48" t="s">
        <v>93</v>
      </c>
      <c r="B37" s="154"/>
      <c r="C37" s="155"/>
      <c r="D37" s="155"/>
      <c r="E37" s="156"/>
      <c r="G37" s="35" t="s">
        <v>94</v>
      </c>
      <c r="I37" s="92" t="s">
        <v>150</v>
      </c>
      <c r="M37" s="54"/>
      <c r="N37" s="61"/>
      <c r="O37" s="61"/>
      <c r="P37" s="61"/>
      <c r="Q37" s="61"/>
      <c r="R37" s="61"/>
      <c r="S37" s="61"/>
      <c r="T37" s="61"/>
      <c r="U37" s="61"/>
      <c r="V37" s="61"/>
      <c r="W37" s="61"/>
      <c r="X37" s="61"/>
      <c r="Y37" s="61"/>
      <c r="Z37" s="61"/>
      <c r="AA37" s="54"/>
      <c r="AB37" s="54"/>
      <c r="AC37" s="54"/>
    </row>
    <row r="38" spans="1:29">
      <c r="M38" s="54"/>
      <c r="N38" s="54"/>
      <c r="O38" s="54"/>
      <c r="P38" s="54"/>
      <c r="Q38" s="54"/>
      <c r="R38" s="54"/>
      <c r="S38" s="54"/>
      <c r="T38" s="54"/>
      <c r="U38" s="54"/>
      <c r="V38" s="54"/>
      <c r="W38" s="54"/>
      <c r="X38" s="54"/>
      <c r="Y38" s="54"/>
      <c r="Z38" s="54"/>
    </row>
    <row r="39" spans="1:29" ht="19.5" thickBot="1">
      <c r="A39" s="35" t="s">
        <v>162</v>
      </c>
      <c r="M39" s="54"/>
      <c r="N39" s="54"/>
      <c r="O39" s="54"/>
      <c r="P39" s="54"/>
      <c r="Q39" s="54"/>
      <c r="R39" s="54"/>
      <c r="S39" s="54"/>
      <c r="T39" s="54"/>
      <c r="U39" s="54"/>
      <c r="V39" s="54"/>
      <c r="W39" s="54"/>
      <c r="X39" s="54"/>
      <c r="Y39" s="54"/>
      <c r="Z39" s="54"/>
    </row>
    <row r="40" spans="1:29">
      <c r="B40" s="163" t="s">
        <v>153</v>
      </c>
      <c r="C40" s="164"/>
      <c r="D40" s="164"/>
      <c r="E40" s="164"/>
      <c r="F40" s="164"/>
      <c r="G40" s="165"/>
      <c r="M40" s="54"/>
      <c r="N40" s="54"/>
      <c r="O40" s="54"/>
      <c r="P40" s="54"/>
      <c r="Q40" s="54"/>
      <c r="R40" s="54"/>
      <c r="S40" s="54"/>
      <c r="T40" s="54"/>
      <c r="U40" s="54"/>
      <c r="V40" s="54"/>
      <c r="W40" s="54"/>
      <c r="X40" s="54"/>
      <c r="Y40" s="54"/>
      <c r="Z40" s="54"/>
    </row>
    <row r="41" spans="1:29" ht="19.5" thickBot="1">
      <c r="B41" s="166"/>
      <c r="C41" s="167"/>
      <c r="D41" s="167"/>
      <c r="E41" s="167"/>
      <c r="F41" s="167"/>
      <c r="G41" s="168"/>
      <c r="M41" s="54"/>
      <c r="N41" s="54"/>
      <c r="O41" s="54"/>
      <c r="P41" s="54"/>
      <c r="Q41" s="54"/>
      <c r="R41" s="54"/>
      <c r="S41" s="54"/>
      <c r="T41" s="54"/>
      <c r="U41" s="54"/>
      <c r="V41" s="54"/>
      <c r="W41" s="54"/>
      <c r="X41" s="54"/>
      <c r="Y41" s="54"/>
      <c r="Z41" s="54"/>
    </row>
    <row r="42" spans="1:29">
      <c r="M42" s="54"/>
      <c r="N42" s="54"/>
      <c r="O42" s="54"/>
      <c r="P42" s="54"/>
      <c r="Q42" s="54"/>
      <c r="R42" s="54"/>
      <c r="S42" s="54"/>
      <c r="T42" s="54"/>
      <c r="U42" s="54"/>
      <c r="V42" s="54"/>
      <c r="W42" s="54"/>
      <c r="X42" s="54"/>
      <c r="Y42" s="54"/>
      <c r="Z42" s="54"/>
    </row>
    <row r="43" spans="1:29" ht="19.5" thickBot="1">
      <c r="A43" s="35" t="s">
        <v>163</v>
      </c>
      <c r="O43" s="54"/>
      <c r="P43" s="54"/>
      <c r="Q43" s="54"/>
      <c r="R43" s="54"/>
      <c r="S43" s="54"/>
      <c r="T43" s="54"/>
      <c r="U43" s="54"/>
      <c r="V43" s="54"/>
      <c r="W43" s="54"/>
      <c r="X43" s="54"/>
      <c r="Y43" s="54"/>
      <c r="Z43" s="54"/>
    </row>
    <row r="44" spans="1:29" ht="19.5" thickBot="1">
      <c r="A44" s="99" t="s">
        <v>144</v>
      </c>
      <c r="B44" s="160" t="s">
        <v>146</v>
      </c>
      <c r="C44" s="161"/>
      <c r="D44" s="161"/>
      <c r="E44" s="161"/>
      <c r="F44" s="161"/>
      <c r="G44" s="162"/>
      <c r="H44" s="35" t="s">
        <v>167</v>
      </c>
      <c r="I44" s="92"/>
      <c r="O44" s="54"/>
      <c r="P44" s="54"/>
      <c r="Q44" s="54"/>
      <c r="R44" s="54"/>
      <c r="S44" s="54"/>
      <c r="T44" s="54"/>
      <c r="U44" s="54"/>
      <c r="V44" s="54"/>
      <c r="W44" s="54"/>
      <c r="X44" s="54"/>
      <c r="Y44" s="54"/>
      <c r="Z44" s="54"/>
    </row>
    <row r="45" spans="1:29" ht="19.5" thickBot="1">
      <c r="A45" s="99" t="s">
        <v>144</v>
      </c>
      <c r="B45" s="160" t="s">
        <v>145</v>
      </c>
      <c r="C45" s="161"/>
      <c r="D45" s="161"/>
      <c r="E45" s="161"/>
      <c r="F45" s="161"/>
      <c r="G45" s="162"/>
      <c r="H45" s="35" t="s">
        <v>165</v>
      </c>
      <c r="O45" s="54"/>
      <c r="P45" s="54"/>
      <c r="Q45" s="54"/>
      <c r="R45" s="54"/>
      <c r="S45" s="54"/>
      <c r="T45" s="54"/>
      <c r="U45" s="54"/>
      <c r="V45" s="54"/>
      <c r="W45" s="54"/>
      <c r="X45" s="54"/>
      <c r="Y45" s="54"/>
      <c r="Z45" s="54"/>
    </row>
    <row r="46" spans="1:29" ht="19.5" thickBot="1">
      <c r="A46" s="99" t="s">
        <v>144</v>
      </c>
      <c r="B46" s="160" t="s">
        <v>147</v>
      </c>
      <c r="C46" s="161"/>
      <c r="D46" s="161"/>
      <c r="E46" s="161"/>
      <c r="F46" s="161"/>
      <c r="G46" s="162"/>
      <c r="H46" s="35" t="s">
        <v>166</v>
      </c>
      <c r="O46" s="54"/>
      <c r="P46" s="54"/>
      <c r="Q46" s="54"/>
      <c r="R46" s="54"/>
      <c r="S46" s="54"/>
      <c r="T46" s="54"/>
      <c r="U46" s="54"/>
      <c r="V46" s="54"/>
      <c r="W46" s="54"/>
      <c r="X46" s="54"/>
      <c r="Y46" s="54"/>
      <c r="Z46" s="54"/>
    </row>
    <row r="47" spans="1:29" ht="19.5" thickBot="1">
      <c r="A47" s="99" t="s">
        <v>144</v>
      </c>
      <c r="B47" s="160" t="s">
        <v>148</v>
      </c>
      <c r="C47" s="161"/>
      <c r="D47" s="161"/>
      <c r="E47" s="161"/>
      <c r="F47" s="161"/>
      <c r="G47" s="162"/>
      <c r="H47" s="35" t="s">
        <v>169</v>
      </c>
      <c r="O47" s="54"/>
      <c r="P47" s="54"/>
      <c r="Q47" s="54"/>
      <c r="R47" s="54"/>
      <c r="S47" s="54"/>
      <c r="T47" s="54"/>
      <c r="U47" s="54"/>
      <c r="V47" s="54"/>
      <c r="W47" s="54"/>
      <c r="X47" s="54"/>
      <c r="Y47" s="54"/>
      <c r="Z47" s="54"/>
    </row>
    <row r="48" spans="1:29">
      <c r="A48" s="99"/>
      <c r="H48" s="35" t="s">
        <v>170</v>
      </c>
      <c r="O48" s="54"/>
      <c r="P48" s="54"/>
      <c r="Q48" s="54"/>
      <c r="R48" s="54"/>
      <c r="S48" s="54"/>
      <c r="T48" s="54"/>
      <c r="U48" s="54"/>
      <c r="V48" s="54"/>
      <c r="W48" s="54"/>
      <c r="X48" s="54"/>
      <c r="Y48" s="54"/>
      <c r="Z48" s="54"/>
    </row>
    <row r="49" spans="1:26">
      <c r="H49" s="92" t="s">
        <v>168</v>
      </c>
      <c r="M49" s="54"/>
      <c r="N49" s="54"/>
      <c r="O49" s="54"/>
      <c r="P49" s="54"/>
      <c r="Q49" s="54"/>
      <c r="R49" s="54"/>
      <c r="S49" s="54"/>
      <c r="T49" s="54"/>
      <c r="U49" s="54"/>
      <c r="V49" s="54"/>
      <c r="W49" s="54"/>
      <c r="X49" s="54"/>
      <c r="Y49" s="54"/>
      <c r="Z49" s="54"/>
    </row>
    <row r="50" spans="1:26" ht="24">
      <c r="A50" s="93" t="s">
        <v>133</v>
      </c>
      <c r="L50" s="35"/>
      <c r="M50" s="63"/>
    </row>
    <row r="51" spans="1:26" ht="19.5" thickBot="1">
      <c r="A51" s="35" t="s">
        <v>202</v>
      </c>
      <c r="J51" s="35"/>
      <c r="M51" s="63"/>
    </row>
    <row r="52" spans="1:26" ht="20.25" thickBot="1">
      <c r="A52" s="169" t="s">
        <v>1</v>
      </c>
      <c r="B52" s="170"/>
      <c r="C52" s="174" t="s">
        <v>114</v>
      </c>
      <c r="D52" s="174"/>
      <c r="E52" s="174"/>
      <c r="F52" s="174" t="s">
        <v>95</v>
      </c>
      <c r="G52" s="174"/>
      <c r="M52" s="63"/>
    </row>
    <row r="53" spans="1:26" ht="19.5" customHeight="1" thickBot="1">
      <c r="A53" s="169" t="s">
        <v>96</v>
      </c>
      <c r="B53" s="170"/>
      <c r="C53" s="175">
        <v>1000</v>
      </c>
      <c r="D53" s="176"/>
      <c r="E53" s="176"/>
      <c r="F53" s="98" t="s">
        <v>135</v>
      </c>
      <c r="G53" s="97"/>
      <c r="M53" s="63"/>
    </row>
    <row r="54" spans="1:26" ht="20.25" thickBot="1">
      <c r="A54" s="179" t="s">
        <v>5</v>
      </c>
      <c r="B54" s="180"/>
      <c r="C54" s="183">
        <f>C90</f>
        <v>50000</v>
      </c>
      <c r="D54" s="184"/>
      <c r="E54" s="185"/>
      <c r="F54" s="186" t="s">
        <v>97</v>
      </c>
      <c r="G54" s="186"/>
      <c r="M54" s="63"/>
    </row>
    <row r="55" spans="1:26" ht="20.25" thickBot="1">
      <c r="A55" s="181"/>
      <c r="B55" s="182"/>
      <c r="C55" s="171">
        <v>2000</v>
      </c>
      <c r="D55" s="172"/>
      <c r="E55" s="173"/>
      <c r="F55" s="187" t="s">
        <v>138</v>
      </c>
      <c r="G55" s="187"/>
      <c r="H55" s="35" t="s">
        <v>98</v>
      </c>
      <c r="M55" s="63"/>
    </row>
    <row r="56" spans="1:26" ht="20.25" thickBot="1">
      <c r="A56" s="169" t="s">
        <v>7</v>
      </c>
      <c r="B56" s="170"/>
      <c r="C56" s="171">
        <v>3000</v>
      </c>
      <c r="D56" s="172"/>
      <c r="E56" s="173"/>
      <c r="F56" s="187" t="s">
        <v>139</v>
      </c>
      <c r="G56" s="187"/>
    </row>
    <row r="57" spans="1:26" ht="20.25" thickBot="1">
      <c r="A57" s="169" t="s">
        <v>99</v>
      </c>
      <c r="B57" s="170"/>
      <c r="C57" s="171">
        <v>1000</v>
      </c>
      <c r="D57" s="172"/>
      <c r="E57" s="173"/>
      <c r="F57" s="35" t="s">
        <v>164</v>
      </c>
    </row>
    <row r="58" spans="1:26">
      <c r="C58" s="36" t="s">
        <v>100</v>
      </c>
      <c r="D58" s="177">
        <f>SUM(C53:E57)</f>
        <v>57000</v>
      </c>
      <c r="E58" s="177"/>
    </row>
    <row r="60" spans="1:26" ht="19.5" thickBot="1">
      <c r="A60" s="35" t="s">
        <v>203</v>
      </c>
    </row>
    <row r="61" spans="1:26" ht="20.25" thickBot="1">
      <c r="A61" s="169" t="s">
        <v>1</v>
      </c>
      <c r="B61" s="170"/>
      <c r="C61" s="169" t="s">
        <v>115</v>
      </c>
      <c r="D61" s="178"/>
      <c r="E61" s="170"/>
      <c r="F61" s="178" t="s">
        <v>101</v>
      </c>
      <c r="G61" s="170"/>
    </row>
    <row r="62" spans="1:26" ht="19.5">
      <c r="A62" s="179" t="s">
        <v>102</v>
      </c>
      <c r="B62" s="180"/>
      <c r="C62" s="188">
        <v>5000</v>
      </c>
      <c r="D62" s="189"/>
      <c r="E62" s="190"/>
      <c r="F62" s="73" t="s">
        <v>140</v>
      </c>
      <c r="G62" s="66" t="s">
        <v>141</v>
      </c>
      <c r="H62" s="48" t="s">
        <v>103</v>
      </c>
    </row>
    <row r="63" spans="1:26" ht="19.5" customHeight="1">
      <c r="A63" s="206" t="s">
        <v>104</v>
      </c>
      <c r="B63" s="207"/>
      <c r="C63" s="203">
        <v>3000</v>
      </c>
      <c r="D63" s="204"/>
      <c r="E63" s="205"/>
      <c r="F63" s="94" t="s">
        <v>142</v>
      </c>
      <c r="G63" s="68" t="s">
        <v>143</v>
      </c>
      <c r="H63" s="64">
        <f>SUM(C62:E64)</f>
        <v>8000</v>
      </c>
    </row>
    <row r="64" spans="1:26" ht="20.25" customHeight="1" thickBot="1">
      <c r="A64" s="210" t="s">
        <v>105</v>
      </c>
      <c r="B64" s="211"/>
      <c r="C64" s="196"/>
      <c r="D64" s="197"/>
      <c r="E64" s="198"/>
      <c r="F64" s="74"/>
      <c r="G64" s="72"/>
    </row>
    <row r="65" spans="1:9" ht="19.5" customHeight="1">
      <c r="A65" s="212"/>
      <c r="B65" s="213"/>
      <c r="C65" s="188">
        <v>7000</v>
      </c>
      <c r="D65" s="189"/>
      <c r="E65" s="190"/>
      <c r="F65" s="65" t="s">
        <v>106</v>
      </c>
      <c r="G65" s="66" t="s">
        <v>184</v>
      </c>
      <c r="H65" s="48" t="s">
        <v>107</v>
      </c>
    </row>
    <row r="66" spans="1:9" ht="19.5">
      <c r="A66" s="201" t="s">
        <v>108</v>
      </c>
      <c r="B66" s="202"/>
      <c r="C66" s="203">
        <v>3000</v>
      </c>
      <c r="D66" s="204"/>
      <c r="E66" s="205"/>
      <c r="F66" s="67" t="s">
        <v>109</v>
      </c>
      <c r="G66" s="68" t="s">
        <v>143</v>
      </c>
      <c r="H66" s="64">
        <f>SUM(C65:E74)</f>
        <v>18000</v>
      </c>
    </row>
    <row r="67" spans="1:9" ht="19.5" customHeight="1">
      <c r="A67" s="201" t="s">
        <v>110</v>
      </c>
      <c r="B67" s="202"/>
      <c r="C67" s="203">
        <v>5000</v>
      </c>
      <c r="D67" s="204"/>
      <c r="E67" s="205"/>
      <c r="F67" s="67" t="s">
        <v>111</v>
      </c>
      <c r="G67" s="68" t="s">
        <v>200</v>
      </c>
    </row>
    <row r="68" spans="1:9" ht="19.5" customHeight="1">
      <c r="A68" s="81"/>
      <c r="B68" s="82"/>
      <c r="C68" s="203">
        <v>3000</v>
      </c>
      <c r="D68" s="204"/>
      <c r="E68" s="205"/>
      <c r="F68" s="67" t="s">
        <v>180</v>
      </c>
      <c r="G68" s="68" t="s">
        <v>185</v>
      </c>
    </row>
    <row r="69" spans="1:9" ht="19.5" customHeight="1">
      <c r="A69" s="81"/>
      <c r="B69" s="82"/>
      <c r="C69" s="203"/>
      <c r="D69" s="204"/>
      <c r="E69" s="205"/>
      <c r="F69" s="67"/>
      <c r="G69" s="68"/>
    </row>
    <row r="70" spans="1:9" ht="19.5" customHeight="1">
      <c r="A70" s="90"/>
      <c r="B70" s="91"/>
      <c r="C70" s="203"/>
      <c r="D70" s="204"/>
      <c r="E70" s="205"/>
      <c r="F70" s="67"/>
      <c r="G70" s="68"/>
    </row>
    <row r="71" spans="1:9" ht="19.5" customHeight="1">
      <c r="A71" s="81"/>
      <c r="B71" s="82"/>
      <c r="C71" s="203"/>
      <c r="D71" s="204"/>
      <c r="E71" s="205"/>
      <c r="F71" s="67"/>
      <c r="G71" s="68"/>
    </row>
    <row r="72" spans="1:9" ht="19.5">
      <c r="A72" s="69"/>
      <c r="B72" s="70"/>
      <c r="C72" s="203"/>
      <c r="D72" s="204"/>
      <c r="E72" s="205"/>
      <c r="F72" s="67"/>
      <c r="G72" s="68"/>
    </row>
    <row r="73" spans="1:9" ht="19.5">
      <c r="A73" s="69"/>
      <c r="B73" s="70"/>
      <c r="C73" s="203"/>
      <c r="D73" s="204"/>
      <c r="E73" s="205"/>
      <c r="F73" s="67"/>
      <c r="G73" s="68"/>
    </row>
    <row r="74" spans="1:9" ht="20.25" thickBot="1">
      <c r="A74" s="208"/>
      <c r="B74" s="209"/>
      <c r="C74" s="196"/>
      <c r="D74" s="197"/>
      <c r="E74" s="198"/>
      <c r="F74" s="71"/>
      <c r="G74" s="72"/>
    </row>
    <row r="75" spans="1:9" ht="19.5" customHeight="1">
      <c r="A75" s="179" t="s">
        <v>134</v>
      </c>
      <c r="B75" s="180"/>
      <c r="C75" s="188">
        <v>4800</v>
      </c>
      <c r="D75" s="189"/>
      <c r="E75" s="190"/>
      <c r="F75" s="73" t="s">
        <v>112</v>
      </c>
      <c r="G75" s="66" t="s">
        <v>198</v>
      </c>
      <c r="H75" s="48" t="s">
        <v>113</v>
      </c>
    </row>
    <row r="76" spans="1:9" ht="19.5" customHeight="1">
      <c r="A76" s="201"/>
      <c r="B76" s="202"/>
      <c r="C76" s="203">
        <v>7200</v>
      </c>
      <c r="D76" s="204"/>
      <c r="E76" s="205"/>
      <c r="F76" s="94" t="s">
        <v>186</v>
      </c>
      <c r="G76" s="95" t="s">
        <v>199</v>
      </c>
      <c r="H76" s="107">
        <f>SUM(C75:E77)</f>
        <v>12000</v>
      </c>
    </row>
    <row r="77" spans="1:9" ht="20.25" thickBot="1">
      <c r="A77" s="181"/>
      <c r="B77" s="182"/>
      <c r="C77" s="196"/>
      <c r="D77" s="197"/>
      <c r="E77" s="198"/>
      <c r="F77" s="74"/>
      <c r="G77" s="96"/>
      <c r="H77" s="107"/>
    </row>
    <row r="78" spans="1:9" ht="20.25" thickBot="1">
      <c r="A78" s="199" t="s">
        <v>177</v>
      </c>
      <c r="B78" s="200"/>
      <c r="C78" s="188">
        <v>0</v>
      </c>
      <c r="D78" s="189"/>
      <c r="E78" s="190"/>
      <c r="F78" s="67" t="s">
        <v>188</v>
      </c>
      <c r="G78" s="66" t="s">
        <v>187</v>
      </c>
      <c r="H78" s="113" t="s">
        <v>189</v>
      </c>
      <c r="I78" s="64">
        <f>C78</f>
        <v>0</v>
      </c>
    </row>
    <row r="79" spans="1:9" ht="20.25" thickBot="1">
      <c r="A79" s="215" t="s">
        <v>178</v>
      </c>
      <c r="B79" s="216"/>
      <c r="C79" s="193">
        <v>0</v>
      </c>
      <c r="D79" s="194"/>
      <c r="E79" s="195"/>
      <c r="F79" s="75"/>
      <c r="G79" s="76"/>
      <c r="H79" s="77" t="str">
        <f>A79</f>
        <v>送迎にかかる経費</v>
      </c>
      <c r="I79" s="64">
        <f>C79</f>
        <v>0</v>
      </c>
    </row>
    <row r="80" spans="1:9" ht="19.5">
      <c r="A80" s="199" t="s">
        <v>179</v>
      </c>
      <c r="B80" s="200"/>
      <c r="C80" s="188">
        <v>0</v>
      </c>
      <c r="D80" s="189"/>
      <c r="E80" s="190"/>
      <c r="F80" s="73"/>
      <c r="G80" s="66"/>
      <c r="H80" s="77" t="str">
        <f>A80</f>
        <v>講話に伴う実習経費</v>
      </c>
      <c r="I80" s="64">
        <f>C80+C81</f>
        <v>0</v>
      </c>
    </row>
    <row r="81" spans="1:9" ht="20.25" thickBot="1">
      <c r="A81" s="217"/>
      <c r="B81" s="218"/>
      <c r="C81" s="196">
        <v>0</v>
      </c>
      <c r="D81" s="197"/>
      <c r="E81" s="198"/>
      <c r="F81" s="74"/>
      <c r="G81" s="72"/>
      <c r="H81" s="107">
        <f>C80+C81</f>
        <v>0</v>
      </c>
      <c r="I81" s="64"/>
    </row>
    <row r="82" spans="1:9" ht="20.25" thickBot="1">
      <c r="A82" s="191"/>
      <c r="B82" s="192"/>
      <c r="C82" s="193"/>
      <c r="D82" s="194"/>
      <c r="E82" s="195"/>
      <c r="F82" s="75"/>
      <c r="G82" s="76"/>
      <c r="H82" s="77">
        <f>A82</f>
        <v>0</v>
      </c>
      <c r="I82" s="64">
        <f t="shared" ref="I82:I84" si="0">C82</f>
        <v>0</v>
      </c>
    </row>
    <row r="83" spans="1:9" ht="20.25" thickBot="1">
      <c r="A83" s="191"/>
      <c r="B83" s="192"/>
      <c r="C83" s="193"/>
      <c r="D83" s="194"/>
      <c r="E83" s="195"/>
      <c r="F83" s="75"/>
      <c r="G83" s="76"/>
      <c r="H83" s="77">
        <f>A83</f>
        <v>0</v>
      </c>
      <c r="I83" s="64">
        <f t="shared" si="0"/>
        <v>0</v>
      </c>
    </row>
    <row r="84" spans="1:9" ht="20.25" thickBot="1">
      <c r="A84" s="191"/>
      <c r="B84" s="192"/>
      <c r="C84" s="193"/>
      <c r="D84" s="194"/>
      <c r="E84" s="195"/>
      <c r="F84" s="75"/>
      <c r="G84" s="76"/>
      <c r="H84" s="77">
        <f>A84</f>
        <v>0</v>
      </c>
      <c r="I84" s="64">
        <f t="shared" si="0"/>
        <v>0</v>
      </c>
    </row>
    <row r="85" spans="1:9">
      <c r="C85" s="36" t="s">
        <v>100</v>
      </c>
      <c r="D85" s="214">
        <f>SUM(C62:E84)</f>
        <v>38000</v>
      </c>
      <c r="E85" s="177"/>
    </row>
    <row r="86" spans="1:9" ht="24">
      <c r="A86" s="93" t="s">
        <v>151</v>
      </c>
    </row>
    <row r="87" spans="1:9" ht="19.5" thickBot="1">
      <c r="A87" s="35" t="s">
        <v>204</v>
      </c>
    </row>
    <row r="88" spans="1:9" ht="20.25" thickBot="1">
      <c r="A88" s="169" t="s">
        <v>1</v>
      </c>
      <c r="B88" s="170"/>
      <c r="C88" s="174" t="s">
        <v>116</v>
      </c>
      <c r="D88" s="174"/>
      <c r="E88" s="174"/>
    </row>
    <row r="89" spans="1:9" ht="20.25" thickBot="1">
      <c r="A89" s="169" t="s">
        <v>96</v>
      </c>
      <c r="B89" s="170"/>
      <c r="C89" s="175">
        <v>1000</v>
      </c>
      <c r="D89" s="176"/>
      <c r="E89" s="176"/>
    </row>
    <row r="90" spans="1:9" ht="20.25" thickBot="1">
      <c r="A90" s="179" t="s">
        <v>5</v>
      </c>
      <c r="B90" s="180"/>
      <c r="C90" s="171">
        <v>50000</v>
      </c>
      <c r="D90" s="172"/>
      <c r="E90" s="173"/>
    </row>
    <row r="91" spans="1:9" ht="20.25" thickBot="1">
      <c r="A91" s="181"/>
      <c r="B91" s="182"/>
      <c r="C91" s="171">
        <v>2000</v>
      </c>
      <c r="D91" s="172"/>
      <c r="E91" s="173"/>
      <c r="F91" s="92"/>
    </row>
    <row r="92" spans="1:9" ht="20.25" thickBot="1">
      <c r="A92" s="169" t="s">
        <v>7</v>
      </c>
      <c r="B92" s="170"/>
      <c r="C92" s="171">
        <v>3000</v>
      </c>
      <c r="D92" s="172"/>
      <c r="E92" s="173"/>
    </row>
    <row r="93" spans="1:9" ht="20.25" thickBot="1">
      <c r="A93" s="169" t="s">
        <v>99</v>
      </c>
      <c r="B93" s="170"/>
      <c r="C93" s="171">
        <v>4000</v>
      </c>
      <c r="D93" s="172"/>
      <c r="E93" s="173"/>
    </row>
    <row r="94" spans="1:9">
      <c r="C94" s="36" t="s">
        <v>100</v>
      </c>
      <c r="D94" s="177">
        <f>SUM(C89:E93)</f>
        <v>60000</v>
      </c>
      <c r="E94" s="177"/>
    </row>
    <row r="96" spans="1:9" ht="19.5" thickBot="1">
      <c r="A96" s="35" t="s">
        <v>205</v>
      </c>
    </row>
    <row r="97" spans="1:10" ht="20.25" customHeight="1" thickBot="1">
      <c r="A97" s="169" t="s">
        <v>1</v>
      </c>
      <c r="B97" s="178"/>
      <c r="C97" s="178"/>
      <c r="D97" s="178"/>
      <c r="E97" s="170"/>
      <c r="F97" s="122" t="s">
        <v>116</v>
      </c>
    </row>
    <row r="98" spans="1:10" ht="20.25" thickBot="1">
      <c r="A98" s="222" t="s">
        <v>124</v>
      </c>
      <c r="B98" s="223"/>
      <c r="C98" s="223"/>
      <c r="D98" s="223"/>
      <c r="E98" s="224"/>
      <c r="F98" s="126">
        <v>10000</v>
      </c>
      <c r="J98" s="92" t="s">
        <v>136</v>
      </c>
    </row>
    <row r="99" spans="1:10" ht="20.25" thickBot="1">
      <c r="A99" s="219" t="s">
        <v>108</v>
      </c>
      <c r="B99" s="220"/>
      <c r="C99" s="220"/>
      <c r="D99" s="220"/>
      <c r="E99" s="221"/>
      <c r="F99" s="126">
        <v>20000</v>
      </c>
    </row>
    <row r="100" spans="1:10" ht="20.25" customHeight="1" thickBot="1">
      <c r="A100" s="219" t="s">
        <v>125</v>
      </c>
      <c r="B100" s="220"/>
      <c r="C100" s="220"/>
      <c r="D100" s="220"/>
      <c r="E100" s="221"/>
      <c r="F100" s="126">
        <v>28000</v>
      </c>
    </row>
    <row r="101" spans="1:10" ht="20.25" thickBot="1">
      <c r="A101" s="219" t="s">
        <v>190</v>
      </c>
      <c r="B101" s="220"/>
      <c r="C101" s="220"/>
      <c r="D101" s="220"/>
      <c r="E101" s="221"/>
      <c r="F101" s="126">
        <v>2000</v>
      </c>
    </row>
    <row r="102" spans="1:10" ht="20.25" thickBot="1">
      <c r="A102" s="219" t="s">
        <v>178</v>
      </c>
      <c r="B102" s="220"/>
      <c r="C102" s="220"/>
      <c r="D102" s="220"/>
      <c r="E102" s="221"/>
      <c r="F102" s="127">
        <v>0</v>
      </c>
    </row>
    <row r="103" spans="1:10" ht="20.25" thickBot="1">
      <c r="A103" s="225" t="s">
        <v>191</v>
      </c>
      <c r="B103" s="226"/>
      <c r="C103" s="226"/>
      <c r="D103" s="226"/>
      <c r="E103" s="227"/>
      <c r="F103" s="127">
        <v>0</v>
      </c>
    </row>
    <row r="104" spans="1:10" ht="20.25" thickBot="1">
      <c r="A104" s="228">
        <f>A82</f>
        <v>0</v>
      </c>
      <c r="B104" s="229"/>
      <c r="C104" s="229"/>
      <c r="D104" s="229"/>
      <c r="E104" s="230"/>
      <c r="F104" s="127"/>
    </row>
    <row r="105" spans="1:10" ht="20.25" thickBot="1">
      <c r="A105" s="231">
        <f>A83</f>
        <v>0</v>
      </c>
      <c r="B105" s="232"/>
      <c r="C105" s="232"/>
      <c r="D105" s="232"/>
      <c r="E105" s="233"/>
      <c r="F105" s="127"/>
    </row>
    <row r="106" spans="1:10" ht="20.25" thickBot="1">
      <c r="A106" s="234">
        <f>A84</f>
        <v>0</v>
      </c>
      <c r="B106" s="235"/>
      <c r="C106" s="235"/>
      <c r="D106" s="235"/>
      <c r="E106" s="236"/>
      <c r="F106" s="127"/>
      <c r="G106" s="123"/>
      <c r="H106" s="123"/>
    </row>
    <row r="107" spans="1:10">
      <c r="F107" s="36" t="s">
        <v>100</v>
      </c>
      <c r="G107" s="124">
        <f>SUM(F98:H106)</f>
        <v>60000</v>
      </c>
      <c r="H107" s="125"/>
    </row>
  </sheetData>
  <sheetProtection sheet="1" objects="1" scenarios="1"/>
  <mergeCells count="99">
    <mergeCell ref="A103:E103"/>
    <mergeCell ref="A104:E104"/>
    <mergeCell ref="A105:E105"/>
    <mergeCell ref="A106:E106"/>
    <mergeCell ref="A100:E100"/>
    <mergeCell ref="A101:E101"/>
    <mergeCell ref="A99:E99"/>
    <mergeCell ref="D94:E94"/>
    <mergeCell ref="A102:E102"/>
    <mergeCell ref="A98:E98"/>
    <mergeCell ref="A88:B88"/>
    <mergeCell ref="C88:E88"/>
    <mergeCell ref="A89:B89"/>
    <mergeCell ref="C89:E89"/>
    <mergeCell ref="A90:B91"/>
    <mergeCell ref="C90:E90"/>
    <mergeCell ref="C91:E91"/>
    <mergeCell ref="A92:B92"/>
    <mergeCell ref="C92:E92"/>
    <mergeCell ref="A93:B93"/>
    <mergeCell ref="C93:E93"/>
    <mergeCell ref="A97:E97"/>
    <mergeCell ref="A79:B79"/>
    <mergeCell ref="C79:E79"/>
    <mergeCell ref="C80:E80"/>
    <mergeCell ref="C70:E70"/>
    <mergeCell ref="A80:B81"/>
    <mergeCell ref="C81:E81"/>
    <mergeCell ref="A83:B83"/>
    <mergeCell ref="C83:E83"/>
    <mergeCell ref="A84:B84"/>
    <mergeCell ref="C84:E84"/>
    <mergeCell ref="D85:E85"/>
    <mergeCell ref="A64:B64"/>
    <mergeCell ref="C64:E64"/>
    <mergeCell ref="A65:B65"/>
    <mergeCell ref="C65:E65"/>
    <mergeCell ref="A66:B66"/>
    <mergeCell ref="C66:E66"/>
    <mergeCell ref="C67:E67"/>
    <mergeCell ref="C72:E72"/>
    <mergeCell ref="C73:E73"/>
    <mergeCell ref="A74:B74"/>
    <mergeCell ref="C74:E74"/>
    <mergeCell ref="A62:B62"/>
    <mergeCell ref="C62:E62"/>
    <mergeCell ref="A82:B82"/>
    <mergeCell ref="C82:E82"/>
    <mergeCell ref="C75:E75"/>
    <mergeCell ref="C77:E77"/>
    <mergeCell ref="A78:B78"/>
    <mergeCell ref="C78:E78"/>
    <mergeCell ref="A75:B77"/>
    <mergeCell ref="C76:E76"/>
    <mergeCell ref="C71:E71"/>
    <mergeCell ref="C69:E69"/>
    <mergeCell ref="C68:E68"/>
    <mergeCell ref="A63:B63"/>
    <mergeCell ref="C63:E63"/>
    <mergeCell ref="A67:B67"/>
    <mergeCell ref="D58:E58"/>
    <mergeCell ref="A61:B61"/>
    <mergeCell ref="C61:E61"/>
    <mergeCell ref="F61:G61"/>
    <mergeCell ref="A54:B55"/>
    <mergeCell ref="C54:E54"/>
    <mergeCell ref="F54:G54"/>
    <mergeCell ref="C55:E55"/>
    <mergeCell ref="F55:G55"/>
    <mergeCell ref="A56:B56"/>
    <mergeCell ref="C56:E56"/>
    <mergeCell ref="F56:G56"/>
    <mergeCell ref="B45:G45"/>
    <mergeCell ref="B46:G46"/>
    <mergeCell ref="B47:G47"/>
    <mergeCell ref="B40:G41"/>
    <mergeCell ref="A57:B57"/>
    <mergeCell ref="C57:E57"/>
    <mergeCell ref="A52:B52"/>
    <mergeCell ref="C52:E52"/>
    <mergeCell ref="F52:G52"/>
    <mergeCell ref="A53:B53"/>
    <mergeCell ref="C53:E53"/>
    <mergeCell ref="B44:G44"/>
    <mergeCell ref="B36:E36"/>
    <mergeCell ref="B37:E37"/>
    <mergeCell ref="B8:E8"/>
    <mergeCell ref="B17:E17"/>
    <mergeCell ref="B20:E20"/>
    <mergeCell ref="B30:E30"/>
    <mergeCell ref="B33:E33"/>
    <mergeCell ref="B34:E34"/>
    <mergeCell ref="B35:E35"/>
    <mergeCell ref="I5:K5"/>
    <mergeCell ref="F6:G6"/>
    <mergeCell ref="I6:K6"/>
    <mergeCell ref="B11:E11"/>
    <mergeCell ref="B14:E14"/>
    <mergeCell ref="H14:J14"/>
  </mergeCells>
  <phoneticPr fontId="25"/>
  <conditionalFormatting sqref="I78 H79:I80 I81 H82:I84">
    <cfRule type="cellIs" dxfId="2" priority="1" operator="equal">
      <formula>0</formula>
    </cfRule>
  </conditionalFormatting>
  <dataValidations count="3">
    <dataValidation type="list" errorStyle="information" allowBlank="1" showInputMessage="1" showErrorMessage="1" error="介護予防に効果のある体操の名を書いてください。_x000a_介護予防に効果のある体操名を書いて頂いていれば、そのままお進みください。_x000a_" sqref="B33:E37" xr:uid="{00000000-0002-0000-0000-000000000000}">
      <formula1>$G$33:$G$37</formula1>
    </dataValidation>
    <dataValidation type="list" errorStyle="information" allowBlank="1" showErrorMessage="1" error="週2回以上の時は、曜日名を記載してください。例）『月・木』_x000a_上記のとおり記入いただいていれば、次の質問にお進みください。" sqref="B23 D23" xr:uid="{00000000-0002-0000-0000-000001000000}">
      <formula1>$G$23:$N$23</formula1>
    </dataValidation>
    <dataValidation type="list" allowBlank="1" showInputMessage="1" showErrorMessage="1" sqref="B20:E20" xr:uid="{00000000-0002-0000-0000-000002000000}">
      <formula1>$G$20:$J$20</formula1>
    </dataValidation>
  </dataValidations>
  <pageMargins left="0.7" right="0.7" top="0.75" bottom="0.75" header="0.3" footer="0.3"/>
  <pageSetup paperSize="9" scale="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F204"/>
  <sheetViews>
    <sheetView showGridLines="0" zoomScaleNormal="100" zoomScaleSheetLayoutView="115" workbookViewId="0">
      <selection activeCell="J24" sqref="J24:Z24"/>
    </sheetView>
  </sheetViews>
  <sheetFormatPr defaultColWidth="3.875" defaultRowHeight="18.75"/>
  <cols>
    <col min="1" max="5" width="3.875" style="1"/>
    <col min="6" max="8" width="2.375" style="1" customWidth="1"/>
    <col min="9" max="9" width="4.375" style="1" customWidth="1"/>
    <col min="10" max="11" width="2.375" style="1" customWidth="1"/>
    <col min="12" max="26" width="3.875" style="1"/>
    <col min="27" max="52" width="3.875" style="135"/>
    <col min="53" max="240" width="3.875" style="1"/>
  </cols>
  <sheetData>
    <row r="1" spans="1:52" s="20" customFormat="1" ht="18" customHeight="1" thickBot="1">
      <c r="W1" s="237" t="s">
        <v>34</v>
      </c>
      <c r="X1" s="237"/>
      <c r="Y1" s="237"/>
      <c r="Z1" s="237"/>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row>
    <row r="2" spans="1:52" s="20" customFormat="1" ht="18.75" customHeight="1">
      <c r="A2" s="25"/>
      <c r="B2" s="26"/>
      <c r="C2" s="26"/>
      <c r="D2" s="26"/>
      <c r="E2" s="26"/>
      <c r="F2" s="26"/>
      <c r="G2" s="26"/>
      <c r="H2" s="26"/>
      <c r="I2" s="26"/>
      <c r="J2" s="26"/>
      <c r="K2" s="26"/>
      <c r="L2" s="26"/>
      <c r="M2" s="26"/>
      <c r="N2" s="26"/>
      <c r="O2" s="26"/>
      <c r="P2" s="26"/>
      <c r="Q2" s="26"/>
      <c r="R2" s="26"/>
      <c r="S2" s="26"/>
      <c r="T2" s="26"/>
      <c r="U2" s="26"/>
      <c r="V2" s="26"/>
      <c r="W2" s="26"/>
      <c r="X2" s="26"/>
      <c r="Y2" s="26"/>
      <c r="Z2" s="27"/>
      <c r="AA2" s="133"/>
      <c r="AB2" s="439" t="s">
        <v>201</v>
      </c>
      <c r="AC2" s="440"/>
      <c r="AD2" s="440"/>
      <c r="AE2" s="440"/>
      <c r="AF2" s="440"/>
      <c r="AG2" s="440"/>
      <c r="AH2" s="440"/>
      <c r="AI2" s="440"/>
      <c r="AJ2" s="440"/>
      <c r="AK2" s="440"/>
      <c r="AL2" s="440"/>
      <c r="AM2" s="441"/>
      <c r="AN2" s="133"/>
      <c r="AO2" s="133"/>
      <c r="AP2" s="133"/>
      <c r="AQ2" s="133"/>
      <c r="AR2" s="133"/>
      <c r="AS2" s="133"/>
      <c r="AT2" s="133"/>
      <c r="AU2" s="133"/>
      <c r="AV2" s="133"/>
      <c r="AW2" s="133"/>
      <c r="AX2" s="133"/>
      <c r="AY2" s="133"/>
      <c r="AZ2" s="133"/>
    </row>
    <row r="3" spans="1:52" s="20" customFormat="1" ht="18.75" customHeight="1">
      <c r="A3" s="238" t="str">
        <f>"令和"&amp;入力用シート!B1+1&amp;"年3月31日"</f>
        <v>令和8年3月31日</v>
      </c>
      <c r="B3" s="239"/>
      <c r="C3" s="239"/>
      <c r="D3" s="239"/>
      <c r="E3" s="239"/>
      <c r="F3" s="239"/>
      <c r="G3" s="239"/>
      <c r="H3" s="239"/>
      <c r="I3" s="239"/>
      <c r="J3" s="239"/>
      <c r="K3" s="239"/>
      <c r="L3" s="239"/>
      <c r="M3" s="239"/>
      <c r="N3" s="239"/>
      <c r="O3" s="239"/>
      <c r="P3" s="239"/>
      <c r="Q3" s="239"/>
      <c r="R3" s="239"/>
      <c r="S3" s="239"/>
      <c r="T3" s="239"/>
      <c r="U3" s="239"/>
      <c r="V3" s="239"/>
      <c r="W3" s="239"/>
      <c r="X3" s="239"/>
      <c r="Y3" s="239"/>
      <c r="Z3" s="240"/>
      <c r="AA3" s="133"/>
      <c r="AB3" s="442"/>
      <c r="AC3" s="443"/>
      <c r="AD3" s="443"/>
      <c r="AE3" s="443"/>
      <c r="AF3" s="443"/>
      <c r="AG3" s="443"/>
      <c r="AH3" s="443"/>
      <c r="AI3" s="443"/>
      <c r="AJ3" s="443"/>
      <c r="AK3" s="443"/>
      <c r="AL3" s="443"/>
      <c r="AM3" s="444"/>
      <c r="AN3" s="133"/>
      <c r="AO3" s="133"/>
      <c r="AP3" s="133"/>
      <c r="AQ3" s="133"/>
      <c r="AR3" s="133"/>
      <c r="AS3" s="133"/>
      <c r="AT3" s="133"/>
      <c r="AU3" s="133"/>
      <c r="AV3" s="133"/>
      <c r="AW3" s="133"/>
      <c r="AX3" s="133"/>
      <c r="AY3" s="133"/>
      <c r="AZ3" s="133"/>
    </row>
    <row r="4" spans="1:52" s="20" customFormat="1" ht="18.75" customHeight="1">
      <c r="A4" s="85"/>
      <c r="B4" s="86"/>
      <c r="C4" s="86"/>
      <c r="D4" s="86"/>
      <c r="E4" s="86"/>
      <c r="F4" s="86"/>
      <c r="G4" s="86"/>
      <c r="H4" s="86"/>
      <c r="I4" s="86"/>
      <c r="J4" s="86"/>
      <c r="K4" s="86"/>
      <c r="L4" s="86"/>
      <c r="M4" s="86"/>
      <c r="N4" s="86"/>
      <c r="O4" s="86"/>
      <c r="P4" s="86"/>
      <c r="Q4" s="86"/>
      <c r="R4" s="86"/>
      <c r="S4" s="86"/>
      <c r="T4" s="86"/>
      <c r="U4" s="86"/>
      <c r="V4" s="86"/>
      <c r="W4" s="86"/>
      <c r="X4" s="86"/>
      <c r="Y4" s="86"/>
      <c r="Z4" s="78"/>
      <c r="AA4" s="133"/>
      <c r="AB4" s="442"/>
      <c r="AC4" s="443"/>
      <c r="AD4" s="443"/>
      <c r="AE4" s="443"/>
      <c r="AF4" s="443"/>
      <c r="AG4" s="443"/>
      <c r="AH4" s="443"/>
      <c r="AI4" s="443"/>
      <c r="AJ4" s="443"/>
      <c r="AK4" s="443"/>
      <c r="AL4" s="443"/>
      <c r="AM4" s="444"/>
      <c r="AN4" s="133"/>
      <c r="AO4" s="133"/>
      <c r="AP4" s="133"/>
      <c r="AQ4" s="133"/>
      <c r="AR4" s="133"/>
      <c r="AS4" s="133"/>
      <c r="AT4" s="133"/>
      <c r="AU4" s="133"/>
      <c r="AV4" s="133"/>
      <c r="AW4" s="133"/>
      <c r="AX4" s="133"/>
      <c r="AY4" s="133"/>
      <c r="AZ4" s="133"/>
    </row>
    <row r="5" spans="1:52" s="20" customFormat="1" ht="18.75" customHeight="1">
      <c r="A5" s="28" t="s">
        <v>31</v>
      </c>
      <c r="B5" s="29"/>
      <c r="C5" s="29"/>
      <c r="D5" s="29"/>
      <c r="E5" s="29"/>
      <c r="F5" s="29"/>
      <c r="G5" s="29"/>
      <c r="H5" s="29"/>
      <c r="I5" s="29"/>
      <c r="J5" s="29"/>
      <c r="K5" s="29"/>
      <c r="L5" s="29"/>
      <c r="M5" s="29"/>
      <c r="N5" s="29"/>
      <c r="O5" s="29"/>
      <c r="Z5" s="22"/>
      <c r="AA5" s="133"/>
      <c r="AB5" s="442"/>
      <c r="AC5" s="443"/>
      <c r="AD5" s="443"/>
      <c r="AE5" s="443"/>
      <c r="AF5" s="443"/>
      <c r="AG5" s="443"/>
      <c r="AH5" s="443"/>
      <c r="AI5" s="443"/>
      <c r="AJ5" s="443"/>
      <c r="AK5" s="443"/>
      <c r="AL5" s="443"/>
      <c r="AM5" s="444"/>
      <c r="AN5" s="133"/>
      <c r="AO5" s="133"/>
      <c r="AP5" s="133"/>
      <c r="AQ5" s="133"/>
      <c r="AR5" s="133"/>
      <c r="AS5" s="133"/>
      <c r="AT5" s="133"/>
      <c r="AU5" s="133"/>
      <c r="AV5" s="133"/>
      <c r="AW5" s="133"/>
      <c r="AX5" s="133"/>
      <c r="AY5" s="133"/>
      <c r="AZ5" s="133"/>
    </row>
    <row r="6" spans="1:52" s="20" customFormat="1" ht="20.25" thickBot="1">
      <c r="A6" s="23"/>
      <c r="B6" s="24"/>
      <c r="C6" s="24"/>
      <c r="D6" s="24"/>
      <c r="E6" s="24"/>
      <c r="F6" s="24"/>
      <c r="G6" s="24"/>
      <c r="H6" s="24"/>
      <c r="I6" s="24"/>
      <c r="J6" s="24"/>
      <c r="K6" s="24"/>
      <c r="L6" s="24"/>
      <c r="M6" s="24"/>
      <c r="N6" s="24"/>
      <c r="O6" s="24"/>
      <c r="Z6" s="22"/>
      <c r="AA6" s="133"/>
      <c r="AB6" s="445"/>
      <c r="AC6" s="446"/>
      <c r="AD6" s="446"/>
      <c r="AE6" s="446"/>
      <c r="AF6" s="446"/>
      <c r="AG6" s="446"/>
      <c r="AH6" s="446"/>
      <c r="AI6" s="446"/>
      <c r="AJ6" s="446"/>
      <c r="AK6" s="446"/>
      <c r="AL6" s="446"/>
      <c r="AM6" s="447"/>
      <c r="AN6" s="133"/>
      <c r="AO6" s="133"/>
      <c r="AP6" s="133"/>
      <c r="AQ6" s="133"/>
      <c r="AR6" s="133"/>
      <c r="AS6" s="133"/>
      <c r="AT6" s="133"/>
      <c r="AU6" s="133"/>
      <c r="AV6" s="133"/>
      <c r="AW6" s="133"/>
      <c r="AX6" s="133"/>
      <c r="AY6" s="133"/>
      <c r="AZ6" s="133"/>
    </row>
    <row r="7" spans="1:52" s="20" customFormat="1" ht="18.75" customHeight="1">
      <c r="A7" s="241" t="s">
        <v>32</v>
      </c>
      <c r="B7" s="242"/>
      <c r="C7" s="242"/>
      <c r="D7" s="242"/>
      <c r="E7" s="242"/>
      <c r="F7" s="242"/>
      <c r="G7" s="242"/>
      <c r="H7" s="242"/>
      <c r="I7" s="242"/>
      <c r="J7" s="242"/>
      <c r="K7" s="242"/>
      <c r="L7" s="242"/>
      <c r="M7" s="242"/>
      <c r="N7" s="243" t="str">
        <f>"佐世保市"&amp;入力用シート!H14</f>
        <v>佐世保市高砂町５－１</v>
      </c>
      <c r="O7" s="243"/>
      <c r="P7" s="243"/>
      <c r="Q7" s="243"/>
      <c r="R7" s="243"/>
      <c r="S7" s="243"/>
      <c r="T7" s="243"/>
      <c r="U7" s="243"/>
      <c r="V7" s="243"/>
      <c r="W7" s="243"/>
      <c r="X7" s="243"/>
      <c r="Y7" s="243"/>
      <c r="Z7" s="244"/>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row>
    <row r="8" spans="1:52" s="20" customFormat="1" ht="18.75" customHeight="1">
      <c r="A8" s="241" t="s">
        <v>16</v>
      </c>
      <c r="B8" s="242"/>
      <c r="C8" s="242"/>
      <c r="D8" s="242"/>
      <c r="E8" s="242"/>
      <c r="F8" s="242"/>
      <c r="G8" s="242"/>
      <c r="H8" s="242"/>
      <c r="I8" s="242"/>
      <c r="J8" s="242"/>
      <c r="K8" s="242"/>
      <c r="L8" s="242"/>
      <c r="M8" s="242"/>
      <c r="N8" s="243" t="str">
        <f>入力用シート!B11</f>
        <v>佐世保●●サロン</v>
      </c>
      <c r="O8" s="243"/>
      <c r="P8" s="243"/>
      <c r="Q8" s="243"/>
      <c r="R8" s="243"/>
      <c r="S8" s="243"/>
      <c r="T8" s="243"/>
      <c r="U8" s="243"/>
      <c r="V8" s="243"/>
      <c r="W8" s="243"/>
      <c r="X8" s="243"/>
      <c r="Y8" s="243"/>
      <c r="Z8" s="244"/>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row>
    <row r="9" spans="1:52" s="20" customFormat="1" ht="19.5" customHeight="1">
      <c r="A9" s="241" t="s">
        <v>33</v>
      </c>
      <c r="B9" s="242"/>
      <c r="C9" s="242"/>
      <c r="D9" s="242"/>
      <c r="E9" s="242"/>
      <c r="F9" s="242"/>
      <c r="G9" s="242"/>
      <c r="H9" s="242"/>
      <c r="I9" s="242"/>
      <c r="J9" s="242"/>
      <c r="K9" s="242"/>
      <c r="L9" s="242"/>
      <c r="M9" s="242"/>
      <c r="N9" s="243" t="str">
        <f>入力用シート!B17&amp;"　"&amp;入力用シート!B14</f>
        <v>代表　佐世保　太郎</v>
      </c>
      <c r="O9" s="243"/>
      <c r="P9" s="243"/>
      <c r="Q9" s="243"/>
      <c r="R9" s="243"/>
      <c r="S9" s="243"/>
      <c r="T9" s="243"/>
      <c r="U9" s="243"/>
      <c r="V9" s="243"/>
      <c r="W9" s="243"/>
      <c r="X9" s="243"/>
      <c r="Y9" s="243"/>
      <c r="Z9" s="244"/>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row>
    <row r="10" spans="1:52" s="20" customFormat="1" ht="18.75" customHeight="1">
      <c r="A10" s="241" t="s">
        <v>21</v>
      </c>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86"/>
      <c r="Z10" s="22"/>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row>
    <row r="11" spans="1:52" s="20" customFormat="1" ht="19.5">
      <c r="A11" s="23"/>
      <c r="Z11" s="22"/>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row>
    <row r="12" spans="1:52" s="20" customFormat="1" ht="18.75" customHeight="1">
      <c r="A12" s="303" t="s">
        <v>22</v>
      </c>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5"/>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row>
    <row r="13" spans="1:52" s="20" customFormat="1" ht="19.5">
      <c r="A13" s="23"/>
      <c r="Z13" s="22"/>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row>
    <row r="14" spans="1:52" s="20" customFormat="1" ht="19.5" customHeight="1">
      <c r="A14" s="303" t="s">
        <v>23</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5"/>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row>
    <row r="15" spans="1:52" s="20" customFormat="1" ht="57" customHeight="1">
      <c r="A15" s="292" t="s">
        <v>24</v>
      </c>
      <c r="B15" s="292"/>
      <c r="C15" s="292"/>
      <c r="D15" s="292"/>
      <c r="E15" s="292"/>
      <c r="F15" s="292"/>
      <c r="G15" s="292"/>
      <c r="H15" s="292"/>
      <c r="I15" s="292"/>
      <c r="J15" s="306" t="str">
        <f>入力用シート!B8&amp;"付け佐世保市指令"&amp;入力用シート!B1&amp;"長寿第"&amp;入力用シート!G8&amp;"号"</f>
        <v>令和●年●月●日付け佐世保市指令7長寿第●●-△△△号</v>
      </c>
      <c r="K15" s="306"/>
      <c r="L15" s="306"/>
      <c r="M15" s="306"/>
      <c r="N15" s="306"/>
      <c r="O15" s="306"/>
      <c r="P15" s="306"/>
      <c r="Q15" s="306"/>
      <c r="R15" s="306"/>
      <c r="S15" s="306"/>
      <c r="T15" s="306"/>
      <c r="U15" s="306"/>
      <c r="V15" s="306"/>
      <c r="W15" s="306"/>
      <c r="X15" s="306"/>
      <c r="Y15" s="306"/>
      <c r="Z15" s="306"/>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row>
    <row r="16" spans="1:52" s="20" customFormat="1" ht="57" customHeight="1">
      <c r="A16" s="292" t="s">
        <v>25</v>
      </c>
      <c r="B16" s="292"/>
      <c r="C16" s="292"/>
      <c r="D16" s="292"/>
      <c r="E16" s="292"/>
      <c r="F16" s="292"/>
      <c r="G16" s="292"/>
      <c r="H16" s="292"/>
      <c r="I16" s="292"/>
      <c r="J16" s="293" t="s">
        <v>121</v>
      </c>
      <c r="K16" s="293"/>
      <c r="L16" s="293"/>
      <c r="M16" s="293"/>
      <c r="N16" s="293"/>
      <c r="O16" s="293"/>
      <c r="P16" s="293"/>
      <c r="Q16" s="293"/>
      <c r="R16" s="293"/>
      <c r="S16" s="293"/>
      <c r="T16" s="293"/>
      <c r="U16" s="293"/>
      <c r="V16" s="293"/>
      <c r="W16" s="293"/>
      <c r="X16" s="293"/>
      <c r="Y16" s="293"/>
      <c r="Z16" s="29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row>
    <row r="17" spans="1:52" s="20" customFormat="1" ht="57" customHeight="1">
      <c r="A17" s="292" t="s">
        <v>120</v>
      </c>
      <c r="B17" s="292"/>
      <c r="C17" s="292"/>
      <c r="D17" s="292"/>
      <c r="E17" s="292"/>
      <c r="F17" s="292"/>
      <c r="G17" s="292"/>
      <c r="H17" s="292"/>
      <c r="I17" s="294"/>
      <c r="J17" s="295">
        <f>入力用シート!D85</f>
        <v>38000</v>
      </c>
      <c r="K17" s="296"/>
      <c r="L17" s="296"/>
      <c r="M17" s="296"/>
      <c r="N17" s="296"/>
      <c r="O17" s="296"/>
      <c r="P17" s="296"/>
      <c r="Q17" s="296"/>
      <c r="R17" s="296"/>
      <c r="S17" s="296"/>
      <c r="T17" s="296"/>
      <c r="U17" s="296"/>
      <c r="V17" s="296"/>
      <c r="W17" s="296"/>
      <c r="X17" s="297" t="s">
        <v>35</v>
      </c>
      <c r="Y17" s="297"/>
      <c r="Z17" s="298"/>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row>
    <row r="18" spans="1:52" s="20" customFormat="1" ht="57" customHeight="1">
      <c r="A18" s="292" t="s">
        <v>26</v>
      </c>
      <c r="B18" s="292"/>
      <c r="C18" s="292"/>
      <c r="D18" s="292"/>
      <c r="E18" s="292"/>
      <c r="F18" s="292"/>
      <c r="G18" s="292"/>
      <c r="H18" s="292"/>
      <c r="I18" s="292"/>
      <c r="J18" s="299">
        <f>F63</f>
        <v>50000</v>
      </c>
      <c r="K18" s="300"/>
      <c r="L18" s="300"/>
      <c r="M18" s="300"/>
      <c r="N18" s="300"/>
      <c r="O18" s="300"/>
      <c r="P18" s="300"/>
      <c r="Q18" s="300"/>
      <c r="R18" s="300"/>
      <c r="S18" s="300"/>
      <c r="T18" s="300"/>
      <c r="U18" s="300"/>
      <c r="V18" s="300"/>
      <c r="W18" s="300"/>
      <c r="X18" s="301" t="s">
        <v>35</v>
      </c>
      <c r="Y18" s="301"/>
      <c r="Z18" s="302"/>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row>
    <row r="19" spans="1:52" s="20" customFormat="1" ht="114" customHeight="1">
      <c r="A19" s="292" t="s">
        <v>27</v>
      </c>
      <c r="B19" s="292"/>
      <c r="C19" s="292"/>
      <c r="D19" s="292"/>
      <c r="E19" s="292"/>
      <c r="F19" s="292"/>
      <c r="G19" s="292"/>
      <c r="H19" s="292"/>
      <c r="I19" s="292"/>
      <c r="J19" s="310" t="s">
        <v>118</v>
      </c>
      <c r="K19" s="310"/>
      <c r="L19" s="310"/>
      <c r="M19" s="310"/>
      <c r="N19" s="310"/>
      <c r="O19" s="310"/>
      <c r="P19" s="310"/>
      <c r="Q19" s="310"/>
      <c r="R19" s="310"/>
      <c r="S19" s="310"/>
      <c r="T19" s="310"/>
      <c r="U19" s="310"/>
      <c r="V19" s="310"/>
      <c r="W19" s="310"/>
      <c r="X19" s="310"/>
      <c r="Y19" s="310"/>
      <c r="Z19" s="310"/>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row>
    <row r="20" spans="1:52" s="20" customFormat="1" ht="42" customHeight="1">
      <c r="A20" s="292" t="s">
        <v>28</v>
      </c>
      <c r="B20" s="292"/>
      <c r="C20" s="292"/>
      <c r="D20" s="292"/>
      <c r="E20" s="292"/>
      <c r="F20" s="292"/>
      <c r="G20" s="292"/>
      <c r="H20" s="292"/>
      <c r="I20" s="292"/>
      <c r="J20" s="311" t="s">
        <v>36</v>
      </c>
      <c r="K20" s="312"/>
      <c r="L20" s="312"/>
      <c r="M20" s="312"/>
      <c r="N20" s="313" t="str">
        <f>入力用シート!B8</f>
        <v>令和●年●月●日</v>
      </c>
      <c r="O20" s="314"/>
      <c r="P20" s="314"/>
      <c r="Q20" s="314"/>
      <c r="R20" s="314"/>
      <c r="S20" s="314"/>
      <c r="T20" s="314"/>
      <c r="U20" s="314"/>
      <c r="V20" s="314"/>
      <c r="W20" s="314"/>
      <c r="X20" s="314"/>
      <c r="Y20" s="314"/>
      <c r="Z20" s="315"/>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row>
    <row r="21" spans="1:52" s="20" customFormat="1" ht="42" customHeight="1">
      <c r="A21" s="292"/>
      <c r="B21" s="292"/>
      <c r="C21" s="292"/>
      <c r="D21" s="292"/>
      <c r="E21" s="292"/>
      <c r="F21" s="292"/>
      <c r="G21" s="292"/>
      <c r="H21" s="292"/>
      <c r="I21" s="292"/>
      <c r="J21" s="316" t="s">
        <v>37</v>
      </c>
      <c r="K21" s="317"/>
      <c r="L21" s="317"/>
      <c r="M21" s="317"/>
      <c r="N21" s="318">
        <v>46112</v>
      </c>
      <c r="O21" s="319"/>
      <c r="P21" s="319"/>
      <c r="Q21" s="319"/>
      <c r="R21" s="319"/>
      <c r="S21" s="319"/>
      <c r="T21" s="319"/>
      <c r="U21" s="319"/>
      <c r="V21" s="319"/>
      <c r="W21" s="319"/>
      <c r="X21" s="319"/>
      <c r="Y21" s="319"/>
      <c r="Z21" s="320"/>
      <c r="AA21" s="133"/>
      <c r="AB21" s="133" t="s">
        <v>152</v>
      </c>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row>
    <row r="22" spans="1:52" s="21" customFormat="1" ht="33.75" customHeight="1">
      <c r="A22" s="292" t="s">
        <v>29</v>
      </c>
      <c r="B22" s="292"/>
      <c r="C22" s="292"/>
      <c r="D22" s="292"/>
      <c r="E22" s="292"/>
      <c r="F22" s="292"/>
      <c r="G22" s="292"/>
      <c r="H22" s="292"/>
      <c r="I22" s="292"/>
      <c r="J22" s="307" t="s">
        <v>212</v>
      </c>
      <c r="K22" s="307"/>
      <c r="L22" s="307"/>
      <c r="M22" s="307"/>
      <c r="N22" s="307"/>
      <c r="O22" s="307"/>
      <c r="P22" s="307"/>
      <c r="Q22" s="307"/>
      <c r="R22" s="307"/>
      <c r="S22" s="307"/>
      <c r="T22" s="307"/>
      <c r="U22" s="307"/>
      <c r="V22" s="307"/>
      <c r="W22" s="307"/>
      <c r="X22" s="307"/>
      <c r="Y22" s="307"/>
      <c r="Z22" s="307"/>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row>
    <row r="23" spans="1:52" s="21" customFormat="1" ht="33.75" customHeight="1">
      <c r="A23" s="292"/>
      <c r="B23" s="292"/>
      <c r="C23" s="292"/>
      <c r="D23" s="292"/>
      <c r="E23" s="292"/>
      <c r="F23" s="292"/>
      <c r="G23" s="292"/>
      <c r="H23" s="292"/>
      <c r="I23" s="292"/>
      <c r="J23" s="308" t="s">
        <v>213</v>
      </c>
      <c r="K23" s="308"/>
      <c r="L23" s="308"/>
      <c r="M23" s="308"/>
      <c r="N23" s="308"/>
      <c r="O23" s="308"/>
      <c r="P23" s="308"/>
      <c r="Q23" s="308"/>
      <c r="R23" s="308"/>
      <c r="S23" s="308"/>
      <c r="T23" s="308"/>
      <c r="U23" s="308"/>
      <c r="V23" s="308"/>
      <c r="W23" s="308"/>
      <c r="X23" s="308"/>
      <c r="Y23" s="308"/>
      <c r="Z23" s="308"/>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row>
    <row r="24" spans="1:52" s="21" customFormat="1" ht="33.75" customHeight="1">
      <c r="A24" s="292"/>
      <c r="B24" s="292"/>
      <c r="C24" s="292"/>
      <c r="D24" s="292"/>
      <c r="E24" s="292"/>
      <c r="F24" s="292"/>
      <c r="G24" s="292"/>
      <c r="H24" s="292"/>
      <c r="I24" s="292"/>
      <c r="J24" s="308" t="s">
        <v>119</v>
      </c>
      <c r="K24" s="308"/>
      <c r="L24" s="308"/>
      <c r="M24" s="308"/>
      <c r="N24" s="308"/>
      <c r="O24" s="308"/>
      <c r="P24" s="308"/>
      <c r="Q24" s="308"/>
      <c r="R24" s="308"/>
      <c r="S24" s="308"/>
      <c r="T24" s="308"/>
      <c r="U24" s="308"/>
      <c r="V24" s="308"/>
      <c r="W24" s="308"/>
      <c r="X24" s="308"/>
      <c r="Y24" s="308"/>
      <c r="Z24" s="308"/>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row>
    <row r="25" spans="1:52" s="21" customFormat="1" ht="33.75" customHeight="1">
      <c r="A25" s="292"/>
      <c r="B25" s="292"/>
      <c r="C25" s="292"/>
      <c r="D25" s="292"/>
      <c r="E25" s="292"/>
      <c r="F25" s="292"/>
      <c r="G25" s="292"/>
      <c r="H25" s="292"/>
      <c r="I25" s="292"/>
      <c r="J25" s="308" t="s">
        <v>127</v>
      </c>
      <c r="K25" s="308"/>
      <c r="L25" s="308"/>
      <c r="M25" s="308"/>
      <c r="N25" s="308"/>
      <c r="O25" s="308"/>
      <c r="P25" s="308"/>
      <c r="Q25" s="308"/>
      <c r="R25" s="308"/>
      <c r="S25" s="308"/>
      <c r="T25" s="308"/>
      <c r="U25" s="308"/>
      <c r="V25" s="308"/>
      <c r="W25" s="308"/>
      <c r="X25" s="308"/>
      <c r="Y25" s="308"/>
      <c r="Z25" s="308"/>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row>
    <row r="26" spans="1:52" s="20" customFormat="1" ht="57" customHeight="1">
      <c r="A26" s="292" t="s">
        <v>30</v>
      </c>
      <c r="B26" s="292"/>
      <c r="C26" s="292"/>
      <c r="D26" s="292"/>
      <c r="E26" s="292"/>
      <c r="F26" s="292"/>
      <c r="G26" s="292"/>
      <c r="H26" s="292"/>
      <c r="I26" s="292"/>
      <c r="J26" s="309"/>
      <c r="K26" s="309"/>
      <c r="L26" s="309"/>
      <c r="M26" s="309"/>
      <c r="N26" s="309"/>
      <c r="O26" s="309"/>
      <c r="P26" s="309"/>
      <c r="Q26" s="309"/>
      <c r="R26" s="309"/>
      <c r="S26" s="309"/>
      <c r="T26" s="309"/>
      <c r="U26" s="309"/>
      <c r="V26" s="309"/>
      <c r="W26" s="309"/>
      <c r="X26" s="309"/>
      <c r="Y26" s="309"/>
      <c r="Z26" s="309"/>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row>
    <row r="27" spans="1:52" s="1" customFormat="1" ht="14.25" customHeight="1">
      <c r="A27" s="30"/>
      <c r="B27" s="30"/>
      <c r="C27" s="30"/>
      <c r="D27" s="30"/>
      <c r="E27" s="30"/>
      <c r="F27" s="30"/>
      <c r="G27" s="30"/>
      <c r="H27" s="30"/>
      <c r="I27" s="30"/>
      <c r="J27" s="30"/>
      <c r="K27" s="30"/>
      <c r="L27" s="30"/>
      <c r="M27" s="30"/>
      <c r="N27" s="30"/>
      <c r="O27" s="30"/>
      <c r="P27" s="30"/>
      <c r="Q27" s="30"/>
      <c r="R27" s="30"/>
      <c r="S27" s="30"/>
      <c r="T27" s="30"/>
      <c r="U27" s="30"/>
      <c r="V27" s="30"/>
      <c r="W27" s="332" t="s">
        <v>193</v>
      </c>
      <c r="X27" s="332"/>
      <c r="Y27" s="332"/>
      <c r="Z27" s="332"/>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row>
    <row r="28" spans="1:52" s="1" customFormat="1" ht="18.75" customHeight="1">
      <c r="A28" s="30" t="str">
        <f>"令和"&amp;入力用シート!B1&amp;"年度"</f>
        <v>令和7年度</v>
      </c>
      <c r="B28" s="30"/>
      <c r="C28" s="30"/>
      <c r="D28" s="291" t="str">
        <f>N8</f>
        <v>佐世保●●サロン</v>
      </c>
      <c r="E28" s="291"/>
      <c r="F28" s="291"/>
      <c r="G28" s="291"/>
      <c r="H28" s="291"/>
      <c r="I28" s="291"/>
      <c r="J28" s="291"/>
      <c r="K28" s="291"/>
      <c r="L28" s="291"/>
      <c r="M28" s="291"/>
      <c r="N28" s="333" t="s">
        <v>192</v>
      </c>
      <c r="O28" s="333"/>
      <c r="P28" s="333"/>
      <c r="Q28" s="333"/>
      <c r="R28" s="333"/>
      <c r="S28" s="333"/>
      <c r="T28" s="333"/>
      <c r="U28" s="333"/>
      <c r="V28" s="333"/>
      <c r="W28" s="333"/>
      <c r="X28" s="30"/>
      <c r="Y28" s="30"/>
      <c r="Z28" s="30"/>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row>
    <row r="29" spans="1:52" s="1" customFormat="1" ht="18.75" customHeight="1">
      <c r="A29" s="30"/>
      <c r="B29" s="30"/>
      <c r="C29" s="30"/>
      <c r="D29" s="30"/>
      <c r="E29" s="83"/>
      <c r="F29" s="83"/>
      <c r="G29" s="83"/>
      <c r="H29" s="83"/>
      <c r="I29" s="83"/>
      <c r="J29" s="83"/>
      <c r="K29" s="83"/>
      <c r="L29" s="83"/>
      <c r="M29" s="83"/>
      <c r="N29" s="84"/>
      <c r="O29" s="84"/>
      <c r="P29" s="84"/>
      <c r="Q29" s="84"/>
      <c r="R29" s="84"/>
      <c r="S29" s="84"/>
      <c r="T29" s="84"/>
      <c r="U29" s="84"/>
      <c r="V29" s="84"/>
      <c r="W29" s="84"/>
      <c r="X29" s="30"/>
      <c r="Y29" s="30"/>
      <c r="Z29" s="30"/>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row>
    <row r="30" spans="1:52" s="1" customFormat="1" ht="27.75" customHeight="1" thickBot="1">
      <c r="A30" s="30" t="s">
        <v>43</v>
      </c>
      <c r="B30" s="30"/>
      <c r="C30" s="30"/>
      <c r="D30" s="30"/>
      <c r="E30" s="106"/>
      <c r="F30" s="30"/>
      <c r="G30" s="30"/>
      <c r="H30" s="30"/>
      <c r="I30" s="30"/>
      <c r="J30" s="30"/>
      <c r="K30" s="30"/>
      <c r="L30" s="30"/>
      <c r="M30" s="30"/>
      <c r="N30" s="30"/>
      <c r="O30" s="30"/>
      <c r="P30" s="30"/>
      <c r="Q30" s="30"/>
      <c r="R30" s="30"/>
      <c r="S30" s="30"/>
      <c r="T30" s="30"/>
      <c r="U30" s="30"/>
      <c r="V30" s="30"/>
      <c r="W30" s="30"/>
      <c r="X30" s="30"/>
      <c r="Y30" s="30"/>
      <c r="Z30" s="30"/>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row>
    <row r="31" spans="1:52" s="1" customFormat="1" ht="27.75" customHeight="1" thickBot="1">
      <c r="A31" s="30"/>
      <c r="B31" s="114" t="str">
        <f>入力用シート!B20</f>
        <v>第2段階</v>
      </c>
      <c r="C31" s="115"/>
      <c r="D31" s="115"/>
      <c r="E31" s="116"/>
      <c r="F31" s="115"/>
      <c r="G31" s="115"/>
      <c r="H31" s="115"/>
      <c r="I31" s="115"/>
      <c r="J31" s="115"/>
      <c r="K31" s="115"/>
      <c r="L31" s="115"/>
      <c r="M31" s="115"/>
      <c r="N31" s="115"/>
      <c r="O31" s="115"/>
      <c r="P31" s="115"/>
      <c r="Q31" s="115"/>
      <c r="R31" s="115"/>
      <c r="S31" s="115"/>
      <c r="T31" s="115"/>
      <c r="U31" s="115"/>
      <c r="V31" s="115"/>
      <c r="W31" s="115"/>
      <c r="X31" s="115"/>
      <c r="Y31" s="115"/>
      <c r="Z31" s="117"/>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row>
    <row r="32" spans="1:52" s="1" customFormat="1">
      <c r="A32" s="30"/>
      <c r="B32" s="30"/>
      <c r="C32" s="30"/>
      <c r="D32" s="30"/>
      <c r="E32" s="30"/>
      <c r="F32" s="30"/>
      <c r="G32" s="30"/>
      <c r="H32" s="30"/>
      <c r="I32" s="30"/>
      <c r="J32" s="30"/>
      <c r="K32" s="30"/>
      <c r="L32" s="30"/>
      <c r="M32" s="30"/>
      <c r="N32" s="30"/>
      <c r="O32" s="30"/>
      <c r="P32" s="30"/>
      <c r="Q32" s="30"/>
      <c r="R32" s="30"/>
      <c r="S32" s="30"/>
      <c r="T32" s="30"/>
      <c r="U32" s="30"/>
      <c r="V32" s="30"/>
      <c r="W32" s="30"/>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row>
    <row r="33" spans="1:240" s="1" customFormat="1" ht="27.75" customHeight="1" thickBot="1">
      <c r="A33" s="30" t="s">
        <v>117</v>
      </c>
      <c r="B33" s="30"/>
      <c r="C33" s="30"/>
      <c r="D33" s="30"/>
      <c r="E33" s="30"/>
      <c r="F33" s="30"/>
      <c r="G33" s="30"/>
      <c r="H33" s="30"/>
      <c r="I33" s="30"/>
      <c r="J33" s="30"/>
      <c r="K33" s="30"/>
      <c r="L33" s="30"/>
      <c r="M33" s="30"/>
      <c r="N33" s="30"/>
      <c r="O33" s="30"/>
      <c r="P33" s="30"/>
      <c r="Q33" s="30"/>
      <c r="R33" s="30"/>
      <c r="S33" s="30"/>
      <c r="T33" s="30"/>
      <c r="U33" s="30"/>
      <c r="V33" s="30"/>
      <c r="W33" s="30"/>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row>
    <row r="34" spans="1:240" s="1" customFormat="1" ht="27.75" customHeight="1">
      <c r="A34" s="30"/>
      <c r="B34" s="334" t="str">
        <f>入力用シート!B40</f>
        <v>住民主体で結成され、地域に介護予防に取り組める場を創出し、健康の維持増進を図るなど介護予防活動に取り組んだ</v>
      </c>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6"/>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row>
    <row r="35" spans="1:240" s="1" customFormat="1" ht="27.75" customHeight="1">
      <c r="A35" s="30"/>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9"/>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row>
    <row r="36" spans="1:240" s="1" customFormat="1" ht="27.75" customHeight="1">
      <c r="A36" s="33"/>
      <c r="B36" s="337"/>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9"/>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row>
    <row r="37" spans="1:240" ht="27.75" customHeight="1" thickBot="1">
      <c r="A37" s="32"/>
      <c r="B37" s="340"/>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2"/>
      <c r="IE37"/>
      <c r="IF37"/>
    </row>
    <row r="38" spans="1:240" ht="27.75" customHeight="1">
      <c r="A38" s="30" t="s">
        <v>39</v>
      </c>
      <c r="B38" s="30"/>
      <c r="C38" s="30"/>
      <c r="D38" s="30"/>
      <c r="E38" s="30"/>
      <c r="F38" s="30"/>
      <c r="G38" s="30"/>
      <c r="H38" s="30"/>
      <c r="I38" s="30"/>
      <c r="J38" s="30"/>
      <c r="K38" s="30"/>
      <c r="L38" s="30"/>
      <c r="M38" s="30"/>
      <c r="N38" s="30"/>
      <c r="O38" s="30"/>
      <c r="P38" s="30"/>
      <c r="Q38" s="30"/>
      <c r="R38" s="30"/>
      <c r="S38" s="30"/>
      <c r="T38" s="30"/>
      <c r="U38" s="30"/>
      <c r="V38" s="30"/>
      <c r="W38" s="30"/>
      <c r="IE38"/>
      <c r="IF38"/>
    </row>
    <row r="39" spans="1:240" ht="27.75" customHeight="1" thickBot="1">
      <c r="A39" s="30" t="s">
        <v>40</v>
      </c>
      <c r="B39" s="30"/>
      <c r="C39" s="30"/>
      <c r="D39" s="30"/>
      <c r="E39" s="30"/>
      <c r="F39" s="30"/>
      <c r="G39" s="30"/>
      <c r="H39" s="30"/>
      <c r="I39" s="30"/>
      <c r="J39" s="30"/>
      <c r="K39" s="30"/>
      <c r="L39" s="30"/>
      <c r="M39" s="30"/>
      <c r="N39" s="30"/>
      <c r="O39" s="30"/>
      <c r="P39" s="30"/>
      <c r="Q39" s="30"/>
      <c r="R39" s="30"/>
      <c r="S39" s="30"/>
      <c r="T39" s="30"/>
      <c r="U39" s="30"/>
      <c r="V39" s="30"/>
      <c r="W39" s="30"/>
      <c r="IE39"/>
      <c r="IF39"/>
    </row>
    <row r="40" spans="1:240" ht="27.75" customHeight="1">
      <c r="A40" s="30"/>
      <c r="B40" s="343" t="str">
        <f>入力用シート!B33&amp;入力用シート!B34&amp;入力用シート!B35&amp;入力用シート!B36&amp;入力用シート!B37</f>
        <v>いきいき百歳体操　かみかみ百歳体操　</v>
      </c>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5"/>
      <c r="IE40"/>
      <c r="IF40"/>
    </row>
    <row r="41" spans="1:240" ht="27.75" customHeight="1">
      <c r="A41" s="30"/>
      <c r="B41" s="346"/>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8"/>
      <c r="IE41"/>
      <c r="IF41"/>
    </row>
    <row r="42" spans="1:240" ht="27.75" customHeight="1" thickBot="1">
      <c r="A42" s="30"/>
      <c r="B42" s="349"/>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1"/>
      <c r="IE42"/>
      <c r="IF42"/>
    </row>
    <row r="43" spans="1:240" ht="27.75" customHeight="1" thickBot="1">
      <c r="A43" s="30" t="s">
        <v>41</v>
      </c>
      <c r="B43" s="30"/>
      <c r="C43" s="30"/>
      <c r="D43" s="30"/>
      <c r="E43" s="30"/>
      <c r="F43" s="30"/>
      <c r="G43" s="30"/>
      <c r="H43" s="30"/>
      <c r="I43" s="30"/>
      <c r="J43" s="30"/>
      <c r="K43" s="30"/>
      <c r="L43" s="30"/>
      <c r="M43" s="30"/>
      <c r="N43" s="30"/>
      <c r="O43" s="30"/>
      <c r="P43" s="30"/>
      <c r="Q43" s="30"/>
      <c r="R43" s="30"/>
      <c r="S43" s="30"/>
      <c r="T43" s="30"/>
      <c r="U43" s="30"/>
      <c r="V43" s="30"/>
      <c r="W43" s="30"/>
      <c r="IE43"/>
      <c r="IF43"/>
    </row>
    <row r="44" spans="1:240" ht="27.75" customHeight="1">
      <c r="B44" s="103" t="s">
        <v>42</v>
      </c>
      <c r="C44" s="328" t="str">
        <f>入力用シート!B44</f>
        <v>30分以上の体操をした</v>
      </c>
      <c r="D44" s="328"/>
      <c r="E44" s="328"/>
      <c r="F44" s="328"/>
      <c r="G44" s="328"/>
      <c r="H44" s="328"/>
      <c r="I44" s="328"/>
      <c r="J44" s="328"/>
      <c r="K44" s="328"/>
      <c r="L44" s="328"/>
      <c r="M44" s="328"/>
      <c r="N44" s="328"/>
      <c r="O44" s="328"/>
      <c r="P44" s="328"/>
      <c r="Q44" s="328"/>
      <c r="R44" s="328"/>
      <c r="S44" s="328"/>
      <c r="T44" s="328"/>
      <c r="U44" s="328"/>
      <c r="V44" s="328"/>
      <c r="W44" s="328"/>
      <c r="X44" s="328"/>
      <c r="Y44" s="328"/>
      <c r="Z44" s="329"/>
      <c r="IE44"/>
      <c r="IF44"/>
    </row>
    <row r="45" spans="1:240" ht="27.75" customHeight="1">
      <c r="B45" s="104" t="s">
        <v>42</v>
      </c>
      <c r="C45" s="321" t="str">
        <f>入力用シート!B45</f>
        <v>週1回以上の開催した</v>
      </c>
      <c r="D45" s="321"/>
      <c r="E45" s="321"/>
      <c r="F45" s="321"/>
      <c r="G45" s="321"/>
      <c r="H45" s="321"/>
      <c r="I45" s="321"/>
      <c r="J45" s="321"/>
      <c r="K45" s="321"/>
      <c r="L45" s="321"/>
      <c r="M45" s="321"/>
      <c r="N45" s="321"/>
      <c r="O45" s="321"/>
      <c r="P45" s="321"/>
      <c r="Q45" s="321"/>
      <c r="R45" s="321"/>
      <c r="S45" s="321"/>
      <c r="T45" s="321"/>
      <c r="U45" s="321"/>
      <c r="V45" s="321"/>
      <c r="W45" s="321"/>
      <c r="X45" s="321"/>
      <c r="Y45" s="321"/>
      <c r="Z45" s="322"/>
      <c r="IE45"/>
      <c r="IF45"/>
    </row>
    <row r="46" spans="1:240" ht="27.75" customHeight="1">
      <c r="B46" s="104" t="s">
        <v>42</v>
      </c>
      <c r="C46" s="321" t="str">
        <f>入力用シート!B46</f>
        <v>地域に対して誰でも気軽に受け入れ、協力して介護予防に取り組んだ</v>
      </c>
      <c r="D46" s="321"/>
      <c r="E46" s="321"/>
      <c r="F46" s="321"/>
      <c r="G46" s="321"/>
      <c r="H46" s="321"/>
      <c r="I46" s="321"/>
      <c r="J46" s="321"/>
      <c r="K46" s="321"/>
      <c r="L46" s="321"/>
      <c r="M46" s="321"/>
      <c r="N46" s="321"/>
      <c r="O46" s="321"/>
      <c r="P46" s="321"/>
      <c r="Q46" s="321"/>
      <c r="R46" s="321"/>
      <c r="S46" s="321"/>
      <c r="T46" s="321"/>
      <c r="U46" s="321"/>
      <c r="V46" s="321"/>
      <c r="W46" s="321"/>
      <c r="X46" s="321"/>
      <c r="Y46" s="321"/>
      <c r="Z46" s="322"/>
      <c r="IE46"/>
      <c r="IF46"/>
    </row>
    <row r="47" spans="1:240" ht="27.75" customHeight="1" thickBot="1">
      <c r="B47" s="105" t="s">
        <v>42</v>
      </c>
      <c r="C47" s="323" t="str">
        <f>入力用シート!B47</f>
        <v>生活習慣病予防を含む講話を受講することができた</v>
      </c>
      <c r="D47" s="323"/>
      <c r="E47" s="323"/>
      <c r="F47" s="323"/>
      <c r="G47" s="323"/>
      <c r="H47" s="323"/>
      <c r="I47" s="323"/>
      <c r="J47" s="323"/>
      <c r="K47" s="323"/>
      <c r="L47" s="323"/>
      <c r="M47" s="323"/>
      <c r="N47" s="323"/>
      <c r="O47" s="323"/>
      <c r="P47" s="323"/>
      <c r="Q47" s="323"/>
      <c r="R47" s="323"/>
      <c r="S47" s="323"/>
      <c r="T47" s="323"/>
      <c r="U47" s="323"/>
      <c r="V47" s="323"/>
      <c r="W47" s="323"/>
      <c r="X47" s="323"/>
      <c r="Y47" s="323"/>
      <c r="Z47" s="324"/>
      <c r="IE47"/>
      <c r="IF47"/>
    </row>
    <row r="48" spans="1:240" ht="27.75" customHeight="1" thickBot="1">
      <c r="A48" s="30" t="s">
        <v>129</v>
      </c>
      <c r="B48" s="30"/>
      <c r="C48" s="30"/>
      <c r="D48" s="30"/>
      <c r="E48" s="30"/>
      <c r="F48" s="30"/>
      <c r="G48" s="30"/>
      <c r="H48" s="30"/>
      <c r="I48" s="30"/>
      <c r="J48" s="30"/>
      <c r="K48" s="30"/>
      <c r="L48" s="30"/>
      <c r="M48" s="30"/>
      <c r="N48" s="30"/>
      <c r="O48" s="30"/>
      <c r="P48" s="30"/>
      <c r="Q48" s="30"/>
      <c r="R48" s="30"/>
      <c r="S48" s="30"/>
      <c r="T48" s="30"/>
      <c r="U48" s="30"/>
      <c r="V48" s="30"/>
      <c r="W48" s="30"/>
      <c r="IE48"/>
      <c r="IF48"/>
    </row>
    <row r="49" spans="1:240" ht="27.75" customHeight="1">
      <c r="A49" s="30"/>
      <c r="B49" s="325" t="s">
        <v>130</v>
      </c>
      <c r="C49" s="326"/>
      <c r="D49" s="326"/>
      <c r="E49" s="326"/>
      <c r="F49" s="327" t="str">
        <f>入力用シート!B30</f>
        <v>●●●町公民館</v>
      </c>
      <c r="G49" s="328"/>
      <c r="H49" s="328"/>
      <c r="I49" s="328"/>
      <c r="J49" s="328"/>
      <c r="K49" s="328"/>
      <c r="L49" s="328"/>
      <c r="M49" s="328"/>
      <c r="N49" s="328"/>
      <c r="O49" s="328"/>
      <c r="P49" s="328"/>
      <c r="Q49" s="328"/>
      <c r="R49" s="328"/>
      <c r="S49" s="328"/>
      <c r="T49" s="328"/>
      <c r="U49" s="328"/>
      <c r="V49" s="328"/>
      <c r="W49" s="328"/>
      <c r="X49" s="328"/>
      <c r="Y49" s="328"/>
      <c r="Z49" s="329"/>
      <c r="IE49"/>
      <c r="IF49"/>
    </row>
    <row r="50" spans="1:240" ht="27.75" customHeight="1" thickBot="1">
      <c r="A50" s="30"/>
      <c r="B50" s="330" t="s">
        <v>132</v>
      </c>
      <c r="C50" s="331"/>
      <c r="D50" s="331"/>
      <c r="E50" s="331"/>
      <c r="F50" s="323" t="str">
        <f>入力用シート!C26&amp;"～"&amp;入力用シート!E26&amp;"（"&amp;入力用シート!B23&amp;"曜日）"</f>
        <v>15：00～16：00（月曜日）</v>
      </c>
      <c r="G50" s="323"/>
      <c r="H50" s="323"/>
      <c r="I50" s="323"/>
      <c r="J50" s="323"/>
      <c r="K50" s="323"/>
      <c r="L50" s="323"/>
      <c r="M50" s="323"/>
      <c r="N50" s="323"/>
      <c r="O50" s="323"/>
      <c r="P50" s="323"/>
      <c r="Q50" s="323"/>
      <c r="R50" s="323"/>
      <c r="S50" s="323"/>
      <c r="T50" s="323"/>
      <c r="U50" s="323"/>
      <c r="V50" s="323"/>
      <c r="W50" s="323"/>
      <c r="X50" s="323"/>
      <c r="Y50" s="323"/>
      <c r="Z50" s="324"/>
      <c r="IE50"/>
      <c r="IF50"/>
    </row>
    <row r="51" spans="1:240" ht="27.75" customHeight="1" thickBot="1">
      <c r="A51" s="30" t="s">
        <v>123</v>
      </c>
      <c r="B51" s="30"/>
      <c r="C51" s="30"/>
      <c r="D51" s="30"/>
      <c r="E51" s="30"/>
      <c r="F51" s="30"/>
      <c r="G51" s="30"/>
      <c r="H51" s="30"/>
      <c r="I51" s="30"/>
      <c r="J51" s="30"/>
      <c r="K51" s="30"/>
      <c r="L51" s="30"/>
      <c r="M51" s="30"/>
      <c r="N51" s="30"/>
      <c r="O51" s="30"/>
      <c r="P51" s="30"/>
      <c r="Q51" s="30"/>
      <c r="R51" s="30"/>
      <c r="S51" s="30"/>
      <c r="T51" s="30"/>
      <c r="U51" s="30"/>
      <c r="V51" s="30"/>
      <c r="W51" s="30"/>
      <c r="IE51"/>
      <c r="IF51"/>
    </row>
    <row r="52" spans="1:240" ht="27.75" customHeight="1" thickBot="1">
      <c r="A52" s="30"/>
      <c r="B52" s="128" t="s">
        <v>128</v>
      </c>
      <c r="C52" s="129"/>
      <c r="D52" s="129"/>
      <c r="E52" s="129"/>
      <c r="F52" s="129"/>
      <c r="G52" s="129"/>
      <c r="H52" s="129"/>
      <c r="I52" s="129"/>
      <c r="J52" s="129"/>
      <c r="K52" s="129"/>
      <c r="L52" s="129"/>
      <c r="M52" s="129"/>
      <c r="N52" s="129"/>
      <c r="O52" s="129"/>
      <c r="P52" s="129"/>
      <c r="Q52" s="129"/>
      <c r="R52" s="129"/>
      <c r="S52" s="129"/>
      <c r="T52" s="129"/>
      <c r="U52" s="129"/>
      <c r="V52" s="129"/>
      <c r="W52" s="129"/>
      <c r="X52" s="130"/>
      <c r="Y52" s="130"/>
      <c r="Z52" s="131"/>
      <c r="IE52"/>
      <c r="IF52"/>
    </row>
    <row r="53" spans="1:240" ht="27.75" customHeight="1">
      <c r="A53" s="30"/>
      <c r="B53" s="30"/>
      <c r="C53" s="30"/>
      <c r="D53" s="30"/>
      <c r="E53" s="30"/>
      <c r="F53" s="30"/>
      <c r="G53" s="30"/>
      <c r="H53" s="31"/>
      <c r="I53" s="31"/>
      <c r="J53" s="31"/>
      <c r="K53" s="31"/>
      <c r="L53" s="31"/>
      <c r="M53" s="31"/>
      <c r="N53" s="31"/>
      <c r="O53" s="31"/>
      <c r="P53" s="31"/>
      <c r="Q53" s="31"/>
      <c r="R53" s="31"/>
      <c r="S53" s="31"/>
      <c r="T53" s="31"/>
      <c r="U53" s="31"/>
      <c r="V53" s="31"/>
      <c r="W53" s="31"/>
      <c r="IE53"/>
      <c r="IF53"/>
    </row>
    <row r="54" spans="1:240" ht="27.75" customHeight="1" thickBot="1">
      <c r="A54" s="30" t="s">
        <v>122</v>
      </c>
      <c r="B54" s="30"/>
      <c r="C54" s="30"/>
      <c r="D54" s="30"/>
      <c r="E54" s="30"/>
      <c r="F54" s="30"/>
      <c r="G54" s="30"/>
      <c r="H54" s="31"/>
      <c r="I54" s="31"/>
      <c r="J54" s="31"/>
      <c r="K54" s="31"/>
      <c r="L54" s="31"/>
      <c r="M54" s="31"/>
      <c r="N54" s="31"/>
      <c r="O54" s="31"/>
      <c r="P54" s="31"/>
      <c r="Q54" s="31"/>
      <c r="R54" s="31"/>
      <c r="S54" s="31"/>
      <c r="T54" s="31"/>
      <c r="U54" s="31"/>
      <c r="V54" s="31"/>
      <c r="W54" s="31"/>
      <c r="IE54"/>
      <c r="IF54"/>
    </row>
    <row r="55" spans="1:240" ht="27.75" customHeight="1" thickBot="1">
      <c r="B55" s="128" t="str">
        <f>IF(B31="第2段階","別紙（年間実績報告書）のとおり",IF(B31="第3段階","別紙（年間実績報告書）のとおり",""))</f>
        <v>別紙（年間実績報告書）のとおり</v>
      </c>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1"/>
      <c r="IE55"/>
      <c r="IF55"/>
    </row>
    <row r="56" spans="1:240" ht="27.75" customHeight="1"/>
    <row r="57" spans="1:240" s="1" customFormat="1" ht="18.75" customHeight="1">
      <c r="B57" s="2"/>
      <c r="C57" s="2"/>
      <c r="D57" s="2"/>
      <c r="E57" s="2"/>
      <c r="F57" s="2"/>
      <c r="W57" s="352" t="s">
        <v>38</v>
      </c>
      <c r="X57" s="352"/>
      <c r="Y57" s="352"/>
      <c r="Z57" s="352"/>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row>
    <row r="58" spans="1:240" s="1" customFormat="1" ht="18.75" customHeight="1">
      <c r="B58" s="353" t="str">
        <f>"令和"&amp;入力用シート!B1&amp;"年度 ("</f>
        <v>令和7年度 (</v>
      </c>
      <c r="C58" s="353"/>
      <c r="D58" s="353"/>
      <c r="E58" s="353"/>
      <c r="F58" s="353"/>
      <c r="G58" s="354" t="str">
        <f>D28</f>
        <v>佐世保●●サロン</v>
      </c>
      <c r="H58" s="354"/>
      <c r="I58" s="354"/>
      <c r="J58" s="354"/>
      <c r="K58" s="354"/>
      <c r="L58" s="354"/>
      <c r="M58" s="354"/>
      <c r="N58" s="354"/>
      <c r="O58" s="354"/>
      <c r="P58" s="354"/>
      <c r="Q58" s="355" t="s">
        <v>15</v>
      </c>
      <c r="R58" s="355"/>
      <c r="S58" s="355"/>
      <c r="T58" s="355"/>
      <c r="U58" s="355"/>
      <c r="V58" s="355"/>
      <c r="W58" s="35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row>
    <row r="59" spans="1:240" s="1" customFormat="1" ht="12" customHeight="1">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row>
    <row r="60" spans="1:240" s="1" customFormat="1" ht="18.75" customHeight="1" thickBot="1">
      <c r="A60" s="356" t="s">
        <v>0</v>
      </c>
      <c r="B60" s="356"/>
      <c r="C60" s="356"/>
      <c r="D60" s="356"/>
      <c r="E60" s="356"/>
      <c r="F60" s="356"/>
      <c r="G60" s="356"/>
      <c r="H60" s="356"/>
      <c r="I60" s="356"/>
      <c r="J60" s="356"/>
      <c r="K60" s="356"/>
      <c r="L60" s="356"/>
      <c r="M60" s="356"/>
      <c r="N60" s="356"/>
      <c r="O60" s="356"/>
      <c r="P60" s="356"/>
      <c r="Q60" s="356"/>
      <c r="R60" s="356"/>
      <c r="S60" s="356"/>
      <c r="T60" s="356"/>
      <c r="U60" s="356"/>
      <c r="V60" s="356"/>
      <c r="W60" s="356"/>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row>
    <row r="61" spans="1:240" s="1" customFormat="1" ht="18.75" customHeight="1">
      <c r="A61" s="357" t="s">
        <v>1</v>
      </c>
      <c r="B61" s="358"/>
      <c r="C61" s="358"/>
      <c r="D61" s="358"/>
      <c r="E61" s="359"/>
      <c r="F61" s="360" t="s">
        <v>2</v>
      </c>
      <c r="G61" s="360"/>
      <c r="H61" s="360"/>
      <c r="I61" s="360"/>
      <c r="J61" s="360"/>
      <c r="K61" s="360"/>
      <c r="L61" s="361" t="s">
        <v>3</v>
      </c>
      <c r="M61" s="360"/>
      <c r="N61" s="360"/>
      <c r="O61" s="360"/>
      <c r="P61" s="360"/>
      <c r="Q61" s="358" t="s">
        <v>4</v>
      </c>
      <c r="R61" s="358"/>
      <c r="S61" s="358"/>
      <c r="T61" s="358"/>
      <c r="U61" s="358"/>
      <c r="V61" s="358"/>
      <c r="W61" s="358"/>
      <c r="X61" s="358"/>
      <c r="Y61" s="359"/>
      <c r="Z61" s="362"/>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row>
    <row r="62" spans="1:240" s="1" customFormat="1" ht="22.5" customHeight="1">
      <c r="A62" s="363" t="s">
        <v>17</v>
      </c>
      <c r="B62" s="364"/>
      <c r="C62" s="364"/>
      <c r="D62" s="364"/>
      <c r="E62" s="365"/>
      <c r="F62" s="366">
        <f>入力用シート!C89</f>
        <v>1000</v>
      </c>
      <c r="G62" s="367"/>
      <c r="H62" s="367"/>
      <c r="I62" s="367"/>
      <c r="J62" s="367"/>
      <c r="K62" s="368"/>
      <c r="L62" s="369">
        <f>入力用シート!C53</f>
        <v>1000</v>
      </c>
      <c r="M62" s="370"/>
      <c r="N62" s="370"/>
      <c r="O62" s="370"/>
      <c r="P62" s="370"/>
      <c r="Q62" s="371" t="str">
        <f>入力用シート!F53</f>
        <v>前年度の自主財源からの繰り越し</v>
      </c>
      <c r="R62" s="371"/>
      <c r="S62" s="371"/>
      <c r="T62" s="371"/>
      <c r="U62" s="371"/>
      <c r="V62" s="371"/>
      <c r="W62" s="371"/>
      <c r="X62" s="371"/>
      <c r="Y62" s="372"/>
      <c r="Z62" s="373"/>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row>
    <row r="63" spans="1:240" s="1" customFormat="1" ht="22.5" customHeight="1">
      <c r="A63" s="374" t="s">
        <v>5</v>
      </c>
      <c r="B63" s="375"/>
      <c r="C63" s="375"/>
      <c r="D63" s="375"/>
      <c r="E63" s="376"/>
      <c r="F63" s="366">
        <f>入力用シート!C90</f>
        <v>50000</v>
      </c>
      <c r="G63" s="367"/>
      <c r="H63" s="367"/>
      <c r="I63" s="367"/>
      <c r="J63" s="367"/>
      <c r="K63" s="368"/>
      <c r="L63" s="369">
        <f>入力用シート!C54</f>
        <v>50000</v>
      </c>
      <c r="M63" s="370"/>
      <c r="N63" s="370"/>
      <c r="O63" s="370"/>
      <c r="P63" s="370"/>
      <c r="Q63" s="371" t="s">
        <v>6</v>
      </c>
      <c r="R63" s="371"/>
      <c r="S63" s="371"/>
      <c r="T63" s="371"/>
      <c r="U63" s="371"/>
      <c r="V63" s="371"/>
      <c r="W63" s="371"/>
      <c r="X63" s="371"/>
      <c r="Y63" s="372"/>
      <c r="Z63" s="373"/>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row>
    <row r="64" spans="1:240" s="1" customFormat="1" ht="22.5" customHeight="1">
      <c r="A64" s="377"/>
      <c r="B64" s="378"/>
      <c r="C64" s="378"/>
      <c r="D64" s="378"/>
      <c r="E64" s="379"/>
      <c r="F64" s="366">
        <f>入力用シート!C91</f>
        <v>2000</v>
      </c>
      <c r="G64" s="367"/>
      <c r="H64" s="367"/>
      <c r="I64" s="367"/>
      <c r="J64" s="367"/>
      <c r="K64" s="368"/>
      <c r="L64" s="380">
        <f>入力用シート!C55</f>
        <v>2000</v>
      </c>
      <c r="M64" s="381"/>
      <c r="N64" s="381"/>
      <c r="O64" s="381"/>
      <c r="P64" s="369"/>
      <c r="Q64" s="372" t="str">
        <f>入力用シート!F55</f>
        <v>●●協議会から</v>
      </c>
      <c r="R64" s="382"/>
      <c r="S64" s="382"/>
      <c r="T64" s="382"/>
      <c r="U64" s="382"/>
      <c r="V64" s="382"/>
      <c r="W64" s="382"/>
      <c r="X64" s="382"/>
      <c r="Y64" s="382"/>
      <c r="Z64" s="383"/>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row>
    <row r="65" spans="1:52" s="1" customFormat="1" ht="22.5" customHeight="1" thickBot="1">
      <c r="A65" s="363" t="s">
        <v>7</v>
      </c>
      <c r="B65" s="364"/>
      <c r="C65" s="364"/>
      <c r="D65" s="364"/>
      <c r="E65" s="365"/>
      <c r="F65" s="366">
        <f>入力用シート!C92</f>
        <v>3000</v>
      </c>
      <c r="G65" s="367"/>
      <c r="H65" s="367"/>
      <c r="I65" s="367"/>
      <c r="J65" s="367"/>
      <c r="K65" s="368"/>
      <c r="L65" s="369">
        <f>入力用シート!C56</f>
        <v>3000</v>
      </c>
      <c r="M65" s="370"/>
      <c r="N65" s="370"/>
      <c r="O65" s="370"/>
      <c r="P65" s="370"/>
      <c r="Q65" s="384" t="str">
        <f>入力用シート!F56</f>
        <v>30人×100円</v>
      </c>
      <c r="R65" s="384"/>
      <c r="S65" s="384"/>
      <c r="T65" s="384"/>
      <c r="U65" s="384"/>
      <c r="V65" s="384"/>
      <c r="W65" s="384"/>
      <c r="X65" s="384"/>
      <c r="Y65" s="385"/>
      <c r="Z65" s="386"/>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row>
    <row r="66" spans="1:52" s="1" customFormat="1" ht="22.5" customHeight="1" thickBot="1">
      <c r="A66" s="387" t="s">
        <v>18</v>
      </c>
      <c r="B66" s="388"/>
      <c r="C66" s="388"/>
      <c r="D66" s="388"/>
      <c r="E66" s="389"/>
      <c r="F66" s="366">
        <f>入力用シート!C93</f>
        <v>4000</v>
      </c>
      <c r="G66" s="367"/>
      <c r="H66" s="367"/>
      <c r="I66" s="367"/>
      <c r="J66" s="367"/>
      <c r="K66" s="368"/>
      <c r="L66" s="390">
        <f>入力用シート!C57</f>
        <v>1000</v>
      </c>
      <c r="M66" s="391"/>
      <c r="N66" s="391"/>
      <c r="O66" s="391"/>
      <c r="P66" s="392"/>
      <c r="Q66" s="393"/>
      <c r="R66" s="394"/>
      <c r="S66" s="394"/>
      <c r="T66" s="394"/>
      <c r="U66" s="394"/>
      <c r="V66" s="394"/>
      <c r="W66" s="394"/>
      <c r="X66" s="394"/>
      <c r="Y66" s="394"/>
      <c r="Z66" s="394"/>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row>
    <row r="67" spans="1:52" s="1" customFormat="1" ht="18.75" customHeight="1" thickTop="1" thickBot="1">
      <c r="A67" s="395" t="s">
        <v>8</v>
      </c>
      <c r="B67" s="396"/>
      <c r="C67" s="396"/>
      <c r="D67" s="396"/>
      <c r="E67" s="397"/>
      <c r="F67" s="398">
        <f>SUM(F62:K66)</f>
        <v>60000</v>
      </c>
      <c r="G67" s="399"/>
      <c r="H67" s="399"/>
      <c r="I67" s="399"/>
      <c r="J67" s="399"/>
      <c r="K67" s="399"/>
      <c r="L67" s="400">
        <f>SUM(L62:P66)</f>
        <v>57000</v>
      </c>
      <c r="M67" s="400"/>
      <c r="N67" s="400"/>
      <c r="O67" s="400"/>
      <c r="P67" s="401"/>
      <c r="Q67" s="402"/>
      <c r="R67" s="403"/>
      <c r="S67" s="403"/>
      <c r="T67" s="403"/>
      <c r="U67" s="403"/>
      <c r="V67" s="403"/>
      <c r="W67" s="403"/>
      <c r="X67" s="403"/>
      <c r="Y67" s="403"/>
      <c r="Z67" s="403"/>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row>
    <row r="68" spans="1:52" s="1" customFormat="1" ht="8.25" customHeight="1">
      <c r="F68" s="3"/>
      <c r="G68" s="3"/>
      <c r="H68" s="3"/>
      <c r="I68" s="3"/>
      <c r="J68" s="3"/>
      <c r="K68" s="3"/>
      <c r="L68" s="3"/>
      <c r="M68" s="3"/>
      <c r="N68" s="3"/>
      <c r="O68" s="3"/>
      <c r="P68" s="3"/>
      <c r="Q68" s="3"/>
      <c r="R68" s="3"/>
      <c r="S68" s="3"/>
      <c r="T68" s="3"/>
      <c r="U68" s="3"/>
      <c r="V68" s="3"/>
      <c r="W68" s="3"/>
      <c r="X68" s="3"/>
      <c r="Y68" s="3"/>
      <c r="Z68" s="3"/>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row>
    <row r="69" spans="1:52" s="1" customFormat="1" ht="18.75" customHeight="1" thickBot="1">
      <c r="A69" s="4" t="s">
        <v>9</v>
      </c>
      <c r="B69" s="5"/>
      <c r="C69" s="5"/>
      <c r="D69" s="5"/>
      <c r="E69" s="6"/>
      <c r="F69" s="3"/>
      <c r="G69" s="3"/>
      <c r="H69" s="3"/>
      <c r="I69" s="3"/>
      <c r="J69" s="3"/>
      <c r="K69" s="3"/>
      <c r="L69" s="3"/>
      <c r="M69" s="3"/>
      <c r="N69" s="3"/>
      <c r="O69" s="3"/>
      <c r="P69" s="3"/>
      <c r="Q69" s="3"/>
      <c r="R69" s="3"/>
      <c r="S69" s="3"/>
      <c r="T69" s="3"/>
      <c r="U69" s="3"/>
      <c r="V69" s="3"/>
      <c r="W69" s="3"/>
      <c r="X69" s="88"/>
      <c r="Y69" s="88"/>
      <c r="Z69" s="88"/>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row>
    <row r="70" spans="1:52" s="1" customFormat="1" ht="18.75" customHeight="1">
      <c r="A70" s="357" t="s">
        <v>1</v>
      </c>
      <c r="B70" s="358"/>
      <c r="C70" s="358"/>
      <c r="D70" s="358"/>
      <c r="E70" s="359"/>
      <c r="F70" s="404" t="s">
        <v>2</v>
      </c>
      <c r="G70" s="404"/>
      <c r="H70" s="404"/>
      <c r="I70" s="404"/>
      <c r="J70" s="404"/>
      <c r="K70" s="404"/>
      <c r="L70" s="405" t="s">
        <v>3</v>
      </c>
      <c r="M70" s="404"/>
      <c r="N70" s="404"/>
      <c r="O70" s="404"/>
      <c r="P70" s="404"/>
      <c r="Q70" s="406" t="s">
        <v>4</v>
      </c>
      <c r="R70" s="407"/>
      <c r="S70" s="407"/>
      <c r="T70" s="407"/>
      <c r="U70" s="407"/>
      <c r="V70" s="407"/>
      <c r="W70" s="408"/>
      <c r="X70" s="409" t="s">
        <v>131</v>
      </c>
      <c r="Y70" s="409"/>
      <c r="Z70" s="410"/>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row>
    <row r="71" spans="1:52" s="1" customFormat="1" ht="77.25" customHeight="1">
      <c r="A71" s="411" t="s">
        <v>14</v>
      </c>
      <c r="B71" s="364"/>
      <c r="C71" s="364"/>
      <c r="D71" s="364"/>
      <c r="E71" s="365"/>
      <c r="F71" s="412">
        <f>入力用シート!F98</f>
        <v>10000</v>
      </c>
      <c r="G71" s="413"/>
      <c r="H71" s="413"/>
      <c r="I71" s="413"/>
      <c r="J71" s="413"/>
      <c r="K71" s="413"/>
      <c r="L71" s="414">
        <f>入力用シート!H63</f>
        <v>8000</v>
      </c>
      <c r="M71" s="415"/>
      <c r="N71" s="415"/>
      <c r="O71" s="415"/>
      <c r="P71" s="415"/>
      <c r="Q71" s="372" t="str">
        <f>入力用シート!F62&amp;入力用シート!G62&amp;"　　"&amp;入力用シート!F63&amp;入力用シート!G63</f>
        <v>5/15講話の講師謝礼5,000円　　8/30講話の講師謝礼3,000円</v>
      </c>
      <c r="R71" s="382"/>
      <c r="S71" s="382"/>
      <c r="T71" s="382"/>
      <c r="U71" s="382"/>
      <c r="V71" s="382"/>
      <c r="W71" s="383"/>
      <c r="X71" s="416"/>
      <c r="Y71" s="416"/>
      <c r="Z71" s="417"/>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row>
    <row r="72" spans="1:52" s="1" customFormat="1" ht="25.5" customHeight="1">
      <c r="A72" s="246" t="s">
        <v>19</v>
      </c>
      <c r="B72" s="247"/>
      <c r="C72" s="247"/>
      <c r="D72" s="247"/>
      <c r="E72" s="248"/>
      <c r="F72" s="255">
        <f>入力用シート!F99</f>
        <v>20000</v>
      </c>
      <c r="G72" s="256"/>
      <c r="H72" s="256"/>
      <c r="I72" s="256"/>
      <c r="J72" s="256"/>
      <c r="K72" s="257"/>
      <c r="L72" s="264">
        <f>入力用シート!H66</f>
        <v>18000</v>
      </c>
      <c r="M72" s="265"/>
      <c r="N72" s="265"/>
      <c r="O72" s="265"/>
      <c r="P72" s="266"/>
      <c r="Q72" s="418" t="str">
        <f>入力用シート!F65&amp;入力用シート!G65&amp;"　"&amp;入力用シート!F66&amp;入力用シート!G66</f>
        <v>レクレーション用品7,000円　文具代3,000円</v>
      </c>
      <c r="R72" s="419"/>
      <c r="S72" s="419"/>
      <c r="T72" s="419"/>
      <c r="U72" s="419"/>
      <c r="V72" s="419"/>
      <c r="W72" s="420"/>
      <c r="X72" s="421"/>
      <c r="Y72" s="422"/>
      <c r="Z72" s="423"/>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row>
    <row r="73" spans="1:52" s="1" customFormat="1" ht="25.5" customHeight="1">
      <c r="A73" s="249"/>
      <c r="B73" s="250"/>
      <c r="C73" s="250"/>
      <c r="D73" s="250"/>
      <c r="E73" s="251"/>
      <c r="F73" s="258"/>
      <c r="G73" s="259"/>
      <c r="H73" s="259"/>
      <c r="I73" s="259"/>
      <c r="J73" s="259"/>
      <c r="K73" s="260"/>
      <c r="L73" s="267"/>
      <c r="M73" s="268"/>
      <c r="N73" s="268"/>
      <c r="O73" s="268"/>
      <c r="P73" s="269"/>
      <c r="Q73" s="273" t="str">
        <f>入力用シート!F67&amp;入力用シート!G67&amp;"　"&amp;入力用シート!F68&amp;入力用シート!G68</f>
        <v>プリンターインク代5,000円　灯油代3,000円</v>
      </c>
      <c r="R73" s="274"/>
      <c r="S73" s="274"/>
      <c r="T73" s="274"/>
      <c r="U73" s="274"/>
      <c r="V73" s="274"/>
      <c r="W73" s="275"/>
      <c r="X73" s="100"/>
      <c r="Y73" s="101"/>
      <c r="Z73" s="102"/>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row>
    <row r="74" spans="1:52" s="1" customFormat="1" ht="25.5" customHeight="1">
      <c r="A74" s="249"/>
      <c r="B74" s="250"/>
      <c r="C74" s="250"/>
      <c r="D74" s="250"/>
      <c r="E74" s="251"/>
      <c r="F74" s="258"/>
      <c r="G74" s="259"/>
      <c r="H74" s="259"/>
      <c r="I74" s="259"/>
      <c r="J74" s="259"/>
      <c r="K74" s="260"/>
      <c r="L74" s="267"/>
      <c r="M74" s="268"/>
      <c r="N74" s="268"/>
      <c r="O74" s="268"/>
      <c r="P74" s="269"/>
      <c r="Q74" s="273" t="str">
        <f>入力用シート!F69&amp;入力用シート!G69&amp;"　"&amp;入力用シート!F70&amp;入力用シート!G70</f>
        <v>　</v>
      </c>
      <c r="R74" s="274"/>
      <c r="S74" s="274"/>
      <c r="T74" s="274"/>
      <c r="U74" s="274"/>
      <c r="V74" s="274"/>
      <c r="W74" s="275"/>
      <c r="X74" s="100"/>
      <c r="Y74" s="101"/>
      <c r="Z74" s="102"/>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row>
    <row r="75" spans="1:52" s="1" customFormat="1" ht="25.5" customHeight="1">
      <c r="A75" s="249"/>
      <c r="B75" s="250"/>
      <c r="C75" s="250"/>
      <c r="D75" s="250"/>
      <c r="E75" s="251"/>
      <c r="F75" s="258"/>
      <c r="G75" s="259"/>
      <c r="H75" s="259"/>
      <c r="I75" s="259"/>
      <c r="J75" s="259"/>
      <c r="K75" s="260"/>
      <c r="L75" s="267"/>
      <c r="M75" s="268"/>
      <c r="N75" s="268"/>
      <c r="O75" s="268"/>
      <c r="P75" s="269"/>
      <c r="Q75" s="273" t="str">
        <f>入力用シート!F71&amp;入力用シート!G71&amp;"　"&amp;入力用シート!F72&amp;入力用シート!G72</f>
        <v>　</v>
      </c>
      <c r="R75" s="274"/>
      <c r="S75" s="274"/>
      <c r="T75" s="274"/>
      <c r="U75" s="274"/>
      <c r="V75" s="274"/>
      <c r="W75" s="275"/>
      <c r="X75" s="100"/>
      <c r="Y75" s="101"/>
      <c r="Z75" s="102"/>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row>
    <row r="76" spans="1:52" s="1" customFormat="1" ht="25.5" customHeight="1">
      <c r="A76" s="252"/>
      <c r="B76" s="253"/>
      <c r="C76" s="253"/>
      <c r="D76" s="253"/>
      <c r="E76" s="254"/>
      <c r="F76" s="261"/>
      <c r="G76" s="262"/>
      <c r="H76" s="262"/>
      <c r="I76" s="262"/>
      <c r="J76" s="262"/>
      <c r="K76" s="263"/>
      <c r="L76" s="270"/>
      <c r="M76" s="271"/>
      <c r="N76" s="271"/>
      <c r="O76" s="271"/>
      <c r="P76" s="272"/>
      <c r="Q76" s="276" t="str">
        <f>入力用シート!F73&amp;入力用シート!G73&amp;"　"&amp;入力用シート!F74&amp;入力用シート!G74</f>
        <v>　</v>
      </c>
      <c r="R76" s="277"/>
      <c r="S76" s="277"/>
      <c r="T76" s="277"/>
      <c r="U76" s="277"/>
      <c r="V76" s="277"/>
      <c r="W76" s="278"/>
      <c r="X76" s="110"/>
      <c r="Y76" s="111"/>
      <c r="Z76" s="112"/>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row>
    <row r="77" spans="1:52" s="1" customFormat="1" ht="23.25" customHeight="1">
      <c r="A77" s="279" t="s">
        <v>20</v>
      </c>
      <c r="B77" s="280"/>
      <c r="C77" s="280"/>
      <c r="D77" s="280"/>
      <c r="E77" s="281"/>
      <c r="F77" s="255">
        <f>入力用シート!F100</f>
        <v>28000</v>
      </c>
      <c r="G77" s="256"/>
      <c r="H77" s="256"/>
      <c r="I77" s="256"/>
      <c r="J77" s="256"/>
      <c r="K77" s="257"/>
      <c r="L77" s="264">
        <f>入力用シート!H76</f>
        <v>12000</v>
      </c>
      <c r="M77" s="265"/>
      <c r="N77" s="265"/>
      <c r="O77" s="265"/>
      <c r="P77" s="266"/>
      <c r="Q77" s="385" t="str">
        <f>入力用シート!F75&amp;入力用シート!G75</f>
        <v>公民館使用料400円×12ヶ月</v>
      </c>
      <c r="R77" s="424"/>
      <c r="S77" s="424"/>
      <c r="T77" s="424"/>
      <c r="U77" s="424"/>
      <c r="V77" s="424"/>
      <c r="W77" s="425"/>
      <c r="X77" s="421"/>
      <c r="Y77" s="422"/>
      <c r="Z77" s="423"/>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row>
    <row r="78" spans="1:52" s="1" customFormat="1" ht="23.25" customHeight="1">
      <c r="A78" s="282"/>
      <c r="B78" s="283"/>
      <c r="C78" s="283"/>
      <c r="D78" s="283"/>
      <c r="E78" s="284"/>
      <c r="F78" s="258"/>
      <c r="G78" s="259"/>
      <c r="H78" s="259"/>
      <c r="I78" s="259"/>
      <c r="J78" s="259"/>
      <c r="K78" s="260"/>
      <c r="L78" s="267"/>
      <c r="M78" s="268"/>
      <c r="N78" s="268"/>
      <c r="O78" s="268"/>
      <c r="P78" s="269"/>
      <c r="Q78" s="288" t="str">
        <f>入力用シート!F76&amp;入力用シート!G76</f>
        <v>公民館冷暖房費600円×12ヶ月</v>
      </c>
      <c r="R78" s="289"/>
      <c r="S78" s="289"/>
      <c r="T78" s="289"/>
      <c r="U78" s="289"/>
      <c r="V78" s="289"/>
      <c r="W78" s="290"/>
      <c r="X78" s="100"/>
      <c r="Y78" s="101"/>
      <c r="Z78" s="102"/>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row>
    <row r="79" spans="1:52" s="1" customFormat="1" ht="23.25" customHeight="1">
      <c r="A79" s="285"/>
      <c r="B79" s="286"/>
      <c r="C79" s="286"/>
      <c r="D79" s="286"/>
      <c r="E79" s="287"/>
      <c r="F79" s="261"/>
      <c r="G79" s="262"/>
      <c r="H79" s="262"/>
      <c r="I79" s="262"/>
      <c r="J79" s="262"/>
      <c r="K79" s="263"/>
      <c r="L79" s="270"/>
      <c r="M79" s="271"/>
      <c r="N79" s="271"/>
      <c r="O79" s="271"/>
      <c r="P79" s="272"/>
      <c r="Q79" s="426" t="str">
        <f>入力用シート!F77&amp;入力用シート!G77</f>
        <v/>
      </c>
      <c r="R79" s="427"/>
      <c r="S79" s="427"/>
      <c r="T79" s="427"/>
      <c r="U79" s="427"/>
      <c r="V79" s="427"/>
      <c r="W79" s="428"/>
      <c r="X79" s="110"/>
      <c r="Y79" s="111"/>
      <c r="Z79" s="112"/>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row>
    <row r="80" spans="1:52" s="1" customFormat="1" ht="27.75" customHeight="1">
      <c r="A80" s="363" t="s">
        <v>174</v>
      </c>
      <c r="B80" s="364"/>
      <c r="C80" s="364"/>
      <c r="D80" s="364"/>
      <c r="E80" s="365"/>
      <c r="F80" s="412">
        <f>入力用シート!F101</f>
        <v>2000</v>
      </c>
      <c r="G80" s="413"/>
      <c r="H80" s="413"/>
      <c r="I80" s="413"/>
      <c r="J80" s="413"/>
      <c r="K80" s="413"/>
      <c r="L80" s="414">
        <f>入力用シート!C78</f>
        <v>0</v>
      </c>
      <c r="M80" s="415"/>
      <c r="N80" s="415"/>
      <c r="O80" s="415"/>
      <c r="P80" s="415"/>
      <c r="Q80" s="372" t="str">
        <f>入力用シート!F78&amp;入力用シート!G78</f>
        <v>●●保険****円</v>
      </c>
      <c r="R80" s="382"/>
      <c r="S80" s="382"/>
      <c r="T80" s="382"/>
      <c r="U80" s="382"/>
      <c r="V80" s="382"/>
      <c r="W80" s="383"/>
      <c r="X80" s="416"/>
      <c r="Y80" s="416"/>
      <c r="Z80" s="417"/>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row>
    <row r="81" spans="1:52" s="1" customFormat="1" ht="27.75" customHeight="1">
      <c r="A81" s="429" t="s">
        <v>175</v>
      </c>
      <c r="B81" s="430"/>
      <c r="C81" s="430"/>
      <c r="D81" s="430"/>
      <c r="E81" s="431"/>
      <c r="F81" s="412">
        <f>入力用シート!F102</f>
        <v>0</v>
      </c>
      <c r="G81" s="413"/>
      <c r="H81" s="413"/>
      <c r="I81" s="413"/>
      <c r="J81" s="413"/>
      <c r="K81" s="413"/>
      <c r="L81" s="415">
        <f>入力用シート!I79</f>
        <v>0</v>
      </c>
      <c r="M81" s="415"/>
      <c r="N81" s="415"/>
      <c r="O81" s="415"/>
      <c r="P81" s="415"/>
      <c r="Q81" s="372" t="str">
        <f>入力用シート!F79&amp;入力用シート!G79</f>
        <v/>
      </c>
      <c r="R81" s="382"/>
      <c r="S81" s="382"/>
      <c r="T81" s="382"/>
      <c r="U81" s="382"/>
      <c r="V81" s="382"/>
      <c r="W81" s="383"/>
      <c r="X81" s="416"/>
      <c r="Y81" s="416"/>
      <c r="Z81" s="417"/>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row>
    <row r="82" spans="1:52" s="1" customFormat="1" ht="54.75" customHeight="1">
      <c r="A82" s="429" t="s">
        <v>176</v>
      </c>
      <c r="B82" s="430"/>
      <c r="C82" s="430"/>
      <c r="D82" s="430"/>
      <c r="E82" s="431"/>
      <c r="F82" s="412">
        <f>入力用シート!F103</f>
        <v>0</v>
      </c>
      <c r="G82" s="413"/>
      <c r="H82" s="413"/>
      <c r="I82" s="413"/>
      <c r="J82" s="413"/>
      <c r="K82" s="413"/>
      <c r="L82" s="414">
        <f>入力用シート!I80</f>
        <v>0</v>
      </c>
      <c r="M82" s="415"/>
      <c r="N82" s="415"/>
      <c r="O82" s="415"/>
      <c r="P82" s="415"/>
      <c r="Q82" s="372" t="str">
        <f>入力用シート!F80&amp;入力用シート!G80&amp;"　　"&amp;入力用シート!F81&amp;入力用シート!G81</f>
        <v>　　</v>
      </c>
      <c r="R82" s="382"/>
      <c r="S82" s="382"/>
      <c r="T82" s="382"/>
      <c r="U82" s="382"/>
      <c r="V82" s="382"/>
      <c r="W82" s="383"/>
      <c r="X82" s="416"/>
      <c r="Y82" s="416"/>
      <c r="Z82" s="417"/>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row>
    <row r="83" spans="1:52" s="1" customFormat="1" ht="27.75" customHeight="1">
      <c r="A83" s="432">
        <f>入力用シート!A82</f>
        <v>0</v>
      </c>
      <c r="B83" s="433"/>
      <c r="C83" s="433"/>
      <c r="D83" s="433"/>
      <c r="E83" s="434"/>
      <c r="F83" s="435">
        <f>入力用シート!F104</f>
        <v>0</v>
      </c>
      <c r="G83" s="436"/>
      <c r="H83" s="436"/>
      <c r="I83" s="436"/>
      <c r="J83" s="436"/>
      <c r="K83" s="437"/>
      <c r="L83" s="272">
        <f>入力用シート!I82</f>
        <v>0</v>
      </c>
      <c r="M83" s="438"/>
      <c r="N83" s="438"/>
      <c r="O83" s="438"/>
      <c r="P83" s="438"/>
      <c r="Q83" s="372" t="str">
        <f>入力用シート!F82&amp;入力用シート!G82</f>
        <v/>
      </c>
      <c r="R83" s="382"/>
      <c r="S83" s="382"/>
      <c r="T83" s="382"/>
      <c r="U83" s="382"/>
      <c r="V83" s="382"/>
      <c r="W83" s="383"/>
      <c r="X83" s="416"/>
      <c r="Y83" s="416"/>
      <c r="Z83" s="417"/>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row>
    <row r="84" spans="1:52" s="1" customFormat="1" ht="27.75" customHeight="1">
      <c r="A84" s="429">
        <f>入力用シート!A83</f>
        <v>0</v>
      </c>
      <c r="B84" s="430"/>
      <c r="C84" s="430"/>
      <c r="D84" s="430"/>
      <c r="E84" s="431"/>
      <c r="F84" s="435">
        <f>入力用シート!F105</f>
        <v>0</v>
      </c>
      <c r="G84" s="436"/>
      <c r="H84" s="436"/>
      <c r="I84" s="436"/>
      <c r="J84" s="436"/>
      <c r="K84" s="437"/>
      <c r="L84" s="272">
        <f>入力用シート!I83</f>
        <v>0</v>
      </c>
      <c r="M84" s="438"/>
      <c r="N84" s="438"/>
      <c r="O84" s="438"/>
      <c r="P84" s="438"/>
      <c r="Q84" s="372" t="str">
        <f>入力用シート!F83&amp;入力用シート!G83</f>
        <v/>
      </c>
      <c r="R84" s="382"/>
      <c r="S84" s="382"/>
      <c r="T84" s="382"/>
      <c r="U84" s="382"/>
      <c r="V84" s="382"/>
      <c r="W84" s="383"/>
      <c r="X84" s="416"/>
      <c r="Y84" s="416"/>
      <c r="Z84" s="417"/>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row>
    <row r="85" spans="1:52" s="1" customFormat="1" ht="27.75" customHeight="1" thickBot="1">
      <c r="A85" s="429">
        <f>入力用シート!A84</f>
        <v>0</v>
      </c>
      <c r="B85" s="430"/>
      <c r="C85" s="430"/>
      <c r="D85" s="430"/>
      <c r="E85" s="431"/>
      <c r="F85" s="435">
        <f>入力用シート!F106</f>
        <v>0</v>
      </c>
      <c r="G85" s="436"/>
      <c r="H85" s="436"/>
      <c r="I85" s="436"/>
      <c r="J85" s="436"/>
      <c r="K85" s="437"/>
      <c r="L85" s="272">
        <f>入力用シート!I84</f>
        <v>0</v>
      </c>
      <c r="M85" s="438"/>
      <c r="N85" s="438"/>
      <c r="O85" s="438"/>
      <c r="P85" s="438"/>
      <c r="Q85" s="372" t="str">
        <f>入力用シート!F84&amp;入力用シート!G84</f>
        <v/>
      </c>
      <c r="R85" s="382"/>
      <c r="S85" s="382"/>
      <c r="T85" s="382"/>
      <c r="U85" s="382"/>
      <c r="V85" s="382"/>
      <c r="W85" s="383"/>
      <c r="X85" s="473"/>
      <c r="Y85" s="474"/>
      <c r="Z85" s="47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row>
    <row r="86" spans="1:52" s="1" customFormat="1" ht="27.75" customHeight="1" thickBot="1">
      <c r="A86" s="449" t="s">
        <v>10</v>
      </c>
      <c r="B86" s="450"/>
      <c r="C86" s="450"/>
      <c r="D86" s="450"/>
      <c r="E86" s="451"/>
      <c r="F86" s="452">
        <f>SUM(F71:K85)</f>
        <v>60000</v>
      </c>
      <c r="G86" s="453"/>
      <c r="H86" s="453"/>
      <c r="I86" s="453"/>
      <c r="J86" s="453"/>
      <c r="K86" s="453"/>
      <c r="L86" s="454">
        <f>SUM(L71:P85)</f>
        <v>38000</v>
      </c>
      <c r="M86" s="455"/>
      <c r="N86" s="455"/>
      <c r="O86" s="455"/>
      <c r="P86" s="456"/>
      <c r="Q86" s="457" t="s">
        <v>181</v>
      </c>
      <c r="R86" s="458"/>
      <c r="S86" s="458"/>
      <c r="T86" s="458"/>
      <c r="U86" s="458"/>
      <c r="V86" s="458"/>
      <c r="W86" s="458"/>
      <c r="X86" s="459" t="s">
        <v>35</v>
      </c>
      <c r="Y86" s="459"/>
      <c r="Z86" s="460"/>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row>
    <row r="87" spans="1:52" s="1" customFormat="1" ht="27.75" customHeight="1" thickTop="1">
      <c r="A87" s="87"/>
      <c r="B87" s="9"/>
      <c r="C87" s="9"/>
      <c r="D87" s="9"/>
      <c r="E87" s="9"/>
      <c r="F87" s="10"/>
      <c r="G87" s="11"/>
      <c r="H87" s="11"/>
      <c r="I87" s="11"/>
      <c r="J87" s="11"/>
      <c r="K87" s="11"/>
      <c r="L87" s="12"/>
      <c r="M87" s="12"/>
      <c r="N87" s="12"/>
      <c r="O87" s="12"/>
      <c r="P87" s="12"/>
      <c r="Q87" s="108"/>
      <c r="R87" s="108"/>
      <c r="S87" s="108"/>
      <c r="T87" s="108"/>
      <c r="U87" s="108"/>
      <c r="V87" s="108"/>
      <c r="W87" s="109"/>
      <c r="X87" s="473"/>
      <c r="Y87" s="474"/>
      <c r="Z87" s="47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row>
    <row r="88" spans="1:52" s="1" customFormat="1" ht="27.75" customHeight="1" thickBot="1">
      <c r="A88" s="461" t="s">
        <v>13</v>
      </c>
      <c r="B88" s="462"/>
      <c r="C88" s="462"/>
      <c r="D88" s="462"/>
      <c r="E88" s="463"/>
      <c r="F88" s="464">
        <v>0</v>
      </c>
      <c r="G88" s="465"/>
      <c r="H88" s="465"/>
      <c r="I88" s="465"/>
      <c r="J88" s="465"/>
      <c r="K88" s="465"/>
      <c r="L88" s="466">
        <f>L67-L86</f>
        <v>19000</v>
      </c>
      <c r="M88" s="465"/>
      <c r="N88" s="465"/>
      <c r="O88" s="465"/>
      <c r="P88" s="465"/>
      <c r="Q88" s="467"/>
      <c r="R88" s="468"/>
      <c r="S88" s="468"/>
      <c r="T88" s="468"/>
      <c r="U88" s="468"/>
      <c r="V88" s="468"/>
      <c r="W88" s="469"/>
      <c r="X88" s="470"/>
      <c r="Y88" s="471"/>
      <c r="Z88" s="472"/>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row>
    <row r="89" spans="1:52" s="1" customFormat="1" ht="27.75" customHeight="1" thickTop="1" thickBot="1">
      <c r="A89" s="395" t="s">
        <v>8</v>
      </c>
      <c r="B89" s="396"/>
      <c r="C89" s="396"/>
      <c r="D89" s="396"/>
      <c r="E89" s="397"/>
      <c r="F89" s="476">
        <f>SUM(F86:K88)</f>
        <v>60000</v>
      </c>
      <c r="G89" s="476"/>
      <c r="H89" s="476"/>
      <c r="I89" s="476"/>
      <c r="J89" s="476"/>
      <c r="K89" s="476"/>
      <c r="L89" s="477">
        <f>L86+L88</f>
        <v>57000</v>
      </c>
      <c r="M89" s="476"/>
      <c r="N89" s="476"/>
      <c r="O89" s="476"/>
      <c r="P89" s="476"/>
      <c r="Q89" s="478"/>
      <c r="R89" s="479"/>
      <c r="S89" s="479"/>
      <c r="T89" s="479"/>
      <c r="U89" s="479"/>
      <c r="V89" s="479"/>
      <c r="W89" s="480"/>
      <c r="X89" s="481"/>
      <c r="Y89" s="482"/>
      <c r="Z89" s="483"/>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row>
    <row r="90" spans="1:52" s="1" customFormat="1" ht="14.25" customHeight="1">
      <c r="F90" s="7"/>
      <c r="G90" s="7"/>
      <c r="H90" s="7"/>
      <c r="I90" s="7"/>
      <c r="J90" s="7"/>
      <c r="K90" s="7"/>
      <c r="X90" s="19"/>
      <c r="Y90" s="19"/>
      <c r="Z90" s="19"/>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row>
    <row r="91" spans="1:52" s="8" customFormat="1" ht="26.25" customHeight="1">
      <c r="A91" s="13"/>
      <c r="B91" s="89" t="s">
        <v>11</v>
      </c>
      <c r="C91" s="14"/>
      <c r="D91" s="13"/>
      <c r="E91" s="15"/>
      <c r="F91" s="15"/>
      <c r="G91" s="15"/>
      <c r="H91" s="15"/>
      <c r="I91" s="15"/>
      <c r="J91" s="15"/>
      <c r="K91" s="15"/>
      <c r="L91" s="15"/>
      <c r="M91" s="15"/>
      <c r="N91" s="15"/>
      <c r="O91" s="15"/>
      <c r="P91" s="15"/>
      <c r="Q91" s="16"/>
      <c r="R91" s="17"/>
      <c r="S91" s="17"/>
      <c r="T91" s="17"/>
      <c r="U91" s="17"/>
      <c r="V91" s="17"/>
      <c r="W91" s="13"/>
      <c r="X91" s="13"/>
      <c r="Y91" s="13"/>
      <c r="Z91" s="13"/>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row>
    <row r="92" spans="1:52" s="8" customFormat="1" ht="27.95" customHeight="1">
      <c r="A92" s="13"/>
      <c r="B92" s="13"/>
      <c r="C92" s="13"/>
      <c r="D92" s="448" t="s">
        <v>12</v>
      </c>
      <c r="E92" s="409"/>
      <c r="F92" s="409"/>
      <c r="G92" s="409"/>
      <c r="H92" s="409"/>
      <c r="I92" s="409"/>
      <c r="J92" s="410"/>
      <c r="K92" s="448" t="s">
        <v>183</v>
      </c>
      <c r="L92" s="409"/>
      <c r="M92" s="409"/>
      <c r="N92" s="409"/>
      <c r="O92" s="409"/>
      <c r="P92" s="410"/>
      <c r="Q92" s="18"/>
      <c r="R92" s="17"/>
      <c r="S92" s="17"/>
      <c r="T92" s="17"/>
      <c r="U92" s="17"/>
      <c r="V92" s="17"/>
      <c r="W92" s="13"/>
      <c r="X92" s="13"/>
      <c r="Y92" s="13"/>
      <c r="Z92" s="13"/>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row>
    <row r="93" spans="1:52" s="1" customFormat="1" ht="18.75" customHeight="1">
      <c r="A93" s="245" t="s">
        <v>182</v>
      </c>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row>
    <row r="94" spans="1:52" s="1" customFormat="1" ht="18.75" customHeight="1">
      <c r="A94" s="245"/>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row>
    <row r="95" spans="1:52" s="1" customFormat="1">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row>
    <row r="96" spans="1:52" s="1" customFormat="1" ht="63.75" customHeight="1">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row>
    <row r="97" spans="1:26">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sheetData>
  <mergeCells count="157">
    <mergeCell ref="AB2:AM6"/>
    <mergeCell ref="D92:J92"/>
    <mergeCell ref="K92:P92"/>
    <mergeCell ref="A86:E86"/>
    <mergeCell ref="F86:K86"/>
    <mergeCell ref="L86:P86"/>
    <mergeCell ref="Q86:W86"/>
    <mergeCell ref="X86:Z86"/>
    <mergeCell ref="A88:E88"/>
    <mergeCell ref="F88:K88"/>
    <mergeCell ref="L88:P88"/>
    <mergeCell ref="Q88:W88"/>
    <mergeCell ref="X88:Z88"/>
    <mergeCell ref="A85:E85"/>
    <mergeCell ref="F85:K85"/>
    <mergeCell ref="L85:P85"/>
    <mergeCell ref="Q85:W85"/>
    <mergeCell ref="X85:Z85"/>
    <mergeCell ref="X87:Z87"/>
    <mergeCell ref="A89:E89"/>
    <mergeCell ref="F89:K89"/>
    <mergeCell ref="L89:P89"/>
    <mergeCell ref="Q89:W89"/>
    <mergeCell ref="X89:Z89"/>
    <mergeCell ref="A83:E83"/>
    <mergeCell ref="F83:K83"/>
    <mergeCell ref="L83:P83"/>
    <mergeCell ref="Q83:W83"/>
    <mergeCell ref="X83:Z83"/>
    <mergeCell ref="A84:E84"/>
    <mergeCell ref="F84:K84"/>
    <mergeCell ref="L84:P84"/>
    <mergeCell ref="Q84:W84"/>
    <mergeCell ref="X84:Z84"/>
    <mergeCell ref="A81:E81"/>
    <mergeCell ref="F81:K81"/>
    <mergeCell ref="L81:P81"/>
    <mergeCell ref="Q81:W81"/>
    <mergeCell ref="X81:Z81"/>
    <mergeCell ref="A82:E82"/>
    <mergeCell ref="F82:K82"/>
    <mergeCell ref="L82:P82"/>
    <mergeCell ref="Q82:W82"/>
    <mergeCell ref="X82:Z82"/>
    <mergeCell ref="Q72:W72"/>
    <mergeCell ref="X72:Z72"/>
    <mergeCell ref="Q77:W77"/>
    <mergeCell ref="X77:Z77"/>
    <mergeCell ref="A80:E80"/>
    <mergeCell ref="F80:K80"/>
    <mergeCell ref="L80:P80"/>
    <mergeCell ref="Q80:W80"/>
    <mergeCell ref="X80:Z80"/>
    <mergeCell ref="Q79:W79"/>
    <mergeCell ref="A70:E70"/>
    <mergeCell ref="F70:K70"/>
    <mergeCell ref="L70:P70"/>
    <mergeCell ref="Q70:W70"/>
    <mergeCell ref="X70:Z70"/>
    <mergeCell ref="A71:E71"/>
    <mergeCell ref="F71:K71"/>
    <mergeCell ref="L71:P71"/>
    <mergeCell ref="Q71:W71"/>
    <mergeCell ref="X71:Z71"/>
    <mergeCell ref="A65:E65"/>
    <mergeCell ref="F65:K65"/>
    <mergeCell ref="L65:P65"/>
    <mergeCell ref="Q65:Z65"/>
    <mergeCell ref="A66:E66"/>
    <mergeCell ref="F66:K66"/>
    <mergeCell ref="L66:P66"/>
    <mergeCell ref="Q66:Z66"/>
    <mergeCell ref="A67:E67"/>
    <mergeCell ref="F67:K67"/>
    <mergeCell ref="L67:P67"/>
    <mergeCell ref="Q67:Z67"/>
    <mergeCell ref="A62:E62"/>
    <mergeCell ref="F62:K62"/>
    <mergeCell ref="L62:P62"/>
    <mergeCell ref="Q62:Z62"/>
    <mergeCell ref="A63:E64"/>
    <mergeCell ref="F63:K63"/>
    <mergeCell ref="L63:P63"/>
    <mergeCell ref="Q63:Z63"/>
    <mergeCell ref="F64:K64"/>
    <mergeCell ref="L64:P64"/>
    <mergeCell ref="Q64:Z64"/>
    <mergeCell ref="W57:Z57"/>
    <mergeCell ref="B58:F58"/>
    <mergeCell ref="G58:P58"/>
    <mergeCell ref="Q58:W58"/>
    <mergeCell ref="A60:W60"/>
    <mergeCell ref="A61:E61"/>
    <mergeCell ref="F61:K61"/>
    <mergeCell ref="L61:P61"/>
    <mergeCell ref="Q61:Z61"/>
    <mergeCell ref="C45:Z45"/>
    <mergeCell ref="C46:Z46"/>
    <mergeCell ref="C47:Z47"/>
    <mergeCell ref="B49:E49"/>
    <mergeCell ref="F49:Z49"/>
    <mergeCell ref="B50:E50"/>
    <mergeCell ref="F50:P50"/>
    <mergeCell ref="Q50:Z50"/>
    <mergeCell ref="W27:Z27"/>
    <mergeCell ref="N28:W28"/>
    <mergeCell ref="B34:Z37"/>
    <mergeCell ref="B40:Z42"/>
    <mergeCell ref="C44:Z44"/>
    <mergeCell ref="A22:I25"/>
    <mergeCell ref="J22:Z22"/>
    <mergeCell ref="J23:Z23"/>
    <mergeCell ref="J24:Z24"/>
    <mergeCell ref="J25:Z25"/>
    <mergeCell ref="A26:I26"/>
    <mergeCell ref="J26:Z26"/>
    <mergeCell ref="A19:I19"/>
    <mergeCell ref="J19:Z19"/>
    <mergeCell ref="A20:I21"/>
    <mergeCell ref="J20:M20"/>
    <mergeCell ref="N20:Z20"/>
    <mergeCell ref="J21:M21"/>
    <mergeCell ref="N21:Z21"/>
    <mergeCell ref="A18:I18"/>
    <mergeCell ref="J18:W18"/>
    <mergeCell ref="X18:Z18"/>
    <mergeCell ref="A9:M9"/>
    <mergeCell ref="N9:Z9"/>
    <mergeCell ref="A10:X10"/>
    <mergeCell ref="A12:Z12"/>
    <mergeCell ref="A14:Z14"/>
    <mergeCell ref="A15:I15"/>
    <mergeCell ref="J15:Z15"/>
    <mergeCell ref="W1:Z1"/>
    <mergeCell ref="A3:Z3"/>
    <mergeCell ref="A7:M7"/>
    <mergeCell ref="N7:Z7"/>
    <mergeCell ref="A8:M8"/>
    <mergeCell ref="N8:Z8"/>
    <mergeCell ref="A93:Z94"/>
    <mergeCell ref="A72:E76"/>
    <mergeCell ref="F72:K76"/>
    <mergeCell ref="L72:P76"/>
    <mergeCell ref="Q73:W73"/>
    <mergeCell ref="Q74:W74"/>
    <mergeCell ref="Q75:W75"/>
    <mergeCell ref="Q76:W76"/>
    <mergeCell ref="A77:E79"/>
    <mergeCell ref="L77:P79"/>
    <mergeCell ref="F77:K79"/>
    <mergeCell ref="Q78:W78"/>
    <mergeCell ref="D28:M28"/>
    <mergeCell ref="A16:I16"/>
    <mergeCell ref="J16:Z16"/>
    <mergeCell ref="A17:I17"/>
    <mergeCell ref="J17:W17"/>
    <mergeCell ref="X17:Z17"/>
  </mergeCells>
  <phoneticPr fontId="7"/>
  <conditionalFormatting sqref="A83:F85">
    <cfRule type="cellIs" dxfId="1" priority="1" operator="equal">
      <formula>0</formula>
    </cfRule>
  </conditionalFormatting>
  <conditionalFormatting sqref="L83:W85">
    <cfRule type="cellIs" dxfId="0" priority="2" operator="equal">
      <formula>0</formula>
    </cfRule>
  </conditionalFormatting>
  <printOptions horizontalCentered="1"/>
  <pageMargins left="0.35433070866141736" right="0.35433070866141736" top="0.39370078740157483" bottom="7.874015748031496E-2" header="0.35433070866141736" footer="0.31496062992125984"/>
  <pageSetup paperSize="9" scale="92" fitToHeight="0" orientation="portrait"/>
  <rowBreaks count="2" manualBreakCount="2">
    <brk id="26" max="25" man="1"/>
    <brk id="56" max="25"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➊出力用シート</vt:lpstr>
      <vt:lpstr>'➊出力用シート'!Print_Area</vt:lpstr>
      <vt:lpstr>入力用シート!Print_Area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谷口敬太</cp:lastModifiedBy>
  <dcterms:modified xsi:type="dcterms:W3CDTF">2025-06-07T03:34:03Z</dcterms:modified>
</cp:coreProperties>
</file>