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0371\Documents\workC\Webfiles\"/>
    </mc:Choice>
  </mc:AlternateContent>
  <bookViews>
    <workbookView xWindow="2175" yWindow="1110" windowWidth="11715" windowHeight="8895"/>
  </bookViews>
  <sheets>
    <sheet name="参考様式２" sheetId="2" r:id="rId1"/>
    <sheet name="List" sheetId="3" state="hidden" r:id="rId2"/>
  </sheets>
  <definedNames>
    <definedName name="kikanL">List!$B$7:$B$9</definedName>
    <definedName name="nendoL">List!$B$2:$B$4</definedName>
    <definedName name="shuruiL">List!$B$11:$B$14</definedName>
    <definedName name="前期・後期">List!$B$6</definedName>
    <definedName name="年度">List!$B$1</definedName>
  </definedNames>
  <calcPr calcId="162913"/>
</workbook>
</file>

<file path=xl/calcChain.xml><?xml version="1.0" encoding="utf-8"?>
<calcChain xmlns="http://schemas.openxmlformats.org/spreadsheetml/2006/main">
  <c r="B5" i="3" l="1"/>
  <c r="N4" i="3" s="1"/>
  <c r="B4" i="3"/>
  <c r="L4" i="3" s="1"/>
  <c r="B3" i="3"/>
  <c r="G3" i="3" s="1"/>
  <c r="E4" i="3" l="1"/>
  <c r="H3" i="3"/>
  <c r="F4" i="3"/>
  <c r="I3" i="3"/>
  <c r="G4" i="3"/>
  <c r="D4" i="3"/>
  <c r="H4" i="3"/>
  <c r="A12" i="2" s="1"/>
  <c r="K3" i="3"/>
  <c r="I4" i="3"/>
  <c r="P4" i="3" s="1"/>
  <c r="J3" i="3"/>
  <c r="M3" i="3"/>
  <c r="J4" i="3"/>
  <c r="N3" i="3"/>
  <c r="K4" i="3"/>
  <c r="M4" i="3"/>
  <c r="A11" i="2" s="1"/>
  <c r="C4" i="3"/>
  <c r="L3" i="3"/>
  <c r="C3" i="3"/>
  <c r="D3" i="3"/>
  <c r="E3" i="3"/>
  <c r="F3" i="3"/>
  <c r="A8" i="2" l="1"/>
  <c r="A10" i="2"/>
  <c r="A9" i="2"/>
  <c r="A7" i="2"/>
  <c r="O4" i="3"/>
  <c r="O3" i="3"/>
  <c r="P3" i="3"/>
  <c r="B13" i="2"/>
  <c r="C13" i="2"/>
  <c r="D13" i="2"/>
  <c r="D14" i="2" s="1"/>
  <c r="E13" i="2"/>
  <c r="F13" i="2"/>
  <c r="F14" i="2" l="1"/>
  <c r="E14" i="2"/>
  <c r="G13" i="2"/>
  <c r="G14" i="2" s="1"/>
  <c r="H13" i="2"/>
  <c r="H14" i="2" s="1"/>
  <c r="I13" i="2"/>
  <c r="I14" i="2" s="1"/>
  <c r="J13" i="2"/>
  <c r="J14" i="2" s="1"/>
  <c r="K13" i="2"/>
  <c r="K14" i="2" s="1"/>
  <c r="L13" i="2"/>
  <c r="L14" i="2" s="1"/>
  <c r="M13" i="2"/>
  <c r="M14" i="2" s="1"/>
  <c r="N13" i="2"/>
  <c r="N14" i="2" s="1"/>
  <c r="O13" i="2"/>
  <c r="O14" i="2" s="1"/>
  <c r="P13" i="2"/>
  <c r="P14" i="2" s="1"/>
  <c r="Q13" i="2"/>
  <c r="Q14" i="2" s="1"/>
  <c r="R13" i="2"/>
  <c r="R14" i="2" s="1"/>
  <c r="S13" i="2"/>
  <c r="S14" i="2" s="1"/>
  <c r="T13" i="2"/>
  <c r="T14" i="2" s="1"/>
</calcChain>
</file>

<file path=xl/sharedStrings.xml><?xml version="1.0" encoding="utf-8"?>
<sst xmlns="http://schemas.openxmlformats.org/spreadsheetml/2006/main" count="66" uniqueCount="45">
  <si>
    <t>居宅介護支援事業所名</t>
    <rPh sb="0" eb="9">
      <t>キ</t>
    </rPh>
    <rPh sb="9" eb="10">
      <t>メイ</t>
    </rPh>
    <phoneticPr fontId="1"/>
  </si>
  <si>
    <t>判定期間年月</t>
    <rPh sb="0" eb="2">
      <t>ハンテイ</t>
    </rPh>
    <rPh sb="2" eb="4">
      <t>キカン</t>
    </rPh>
    <rPh sb="4" eb="5">
      <t>ネン</t>
    </rPh>
    <rPh sb="5" eb="6">
      <t>ツキ</t>
    </rPh>
    <phoneticPr fontId="1"/>
  </si>
  <si>
    <t>計（件数）</t>
    <rPh sb="0" eb="1">
      <t>ケイ</t>
    </rPh>
    <rPh sb="2" eb="4">
      <t>ケンスウ</t>
    </rPh>
    <phoneticPr fontId="1"/>
  </si>
  <si>
    <t>紹介率（％）　（Ｂ）／（Ａ）</t>
    <rPh sb="0" eb="2">
      <t>ショウカイ</t>
    </rPh>
    <rPh sb="2" eb="3">
      <t>リツ</t>
    </rPh>
    <phoneticPr fontId="1"/>
  </si>
  <si>
    <t>備考　１　サービス種類ごとに、毎月作成すること。</t>
    <rPh sb="0" eb="2">
      <t>ビコウ</t>
    </rPh>
    <rPh sb="9" eb="11">
      <t>シュルイ</t>
    </rPh>
    <rPh sb="15" eb="17">
      <t>マイツキ</t>
    </rPh>
    <rPh sb="17" eb="19">
      <t>サクセイ</t>
    </rPh>
    <phoneticPr fontId="1"/>
  </si>
  <si>
    <t xml:space="preserve"> 　　 　４　「サービス事業所開設法人ごとの件数（Ｂ）」欄には、様式３において月ごとの「計」欄に記入された数値を記入すること。</t>
    <rPh sb="12" eb="15">
      <t>ジギョウショ</t>
    </rPh>
    <rPh sb="15" eb="17">
      <t>カイセツ</t>
    </rPh>
    <rPh sb="17" eb="19">
      <t>ホウジン</t>
    </rPh>
    <rPh sb="22" eb="24">
      <t>ケンスウ</t>
    </rPh>
    <rPh sb="28" eb="29">
      <t>ラン</t>
    </rPh>
    <rPh sb="32" eb="34">
      <t>ヨウシキ</t>
    </rPh>
    <rPh sb="39" eb="40">
      <t>ツキ</t>
    </rPh>
    <rPh sb="44" eb="45">
      <t>ケイ</t>
    </rPh>
    <rPh sb="46" eb="47">
      <t>ラン</t>
    </rPh>
    <rPh sb="48" eb="50">
      <t>キニュウ</t>
    </rPh>
    <rPh sb="53" eb="55">
      <t>スウチ</t>
    </rPh>
    <rPh sb="56" eb="58">
      <t>キニュウ</t>
    </rPh>
    <phoneticPr fontId="1"/>
  </si>
  <si>
    <t>サ ー ビ ス 事 業 所 開 設 法 人 ご と の 件 数 （ Ｂ ）</t>
    <rPh sb="8" eb="9">
      <t>コト</t>
    </rPh>
    <rPh sb="10" eb="11">
      <t>ギョウ</t>
    </rPh>
    <rPh sb="12" eb="13">
      <t>ショ</t>
    </rPh>
    <rPh sb="14" eb="15">
      <t>カイ</t>
    </rPh>
    <rPh sb="16" eb="17">
      <t>セツ</t>
    </rPh>
    <rPh sb="18" eb="19">
      <t>ホウ</t>
    </rPh>
    <rPh sb="20" eb="21">
      <t>ジン</t>
    </rPh>
    <rPh sb="28" eb="29">
      <t>ケン</t>
    </rPh>
    <rPh sb="30" eb="31">
      <t>カズ</t>
    </rPh>
    <phoneticPr fontId="1"/>
  </si>
  <si>
    <t>居宅介護支援における特定事業所集中減算に係る判定様式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ゲンザン</t>
    </rPh>
    <rPh sb="20" eb="21">
      <t>カカワ</t>
    </rPh>
    <rPh sb="22" eb="24">
      <t>ハンテイ</t>
    </rPh>
    <rPh sb="24" eb="26">
      <t>ヨウシキ</t>
    </rPh>
    <phoneticPr fontId="1"/>
  </si>
  <si>
    <t>居宅サービス計画総数</t>
    <phoneticPr fontId="1"/>
  </si>
  <si>
    <t>当該サービスを位置づけた居宅サービス計画数（Ａ）</t>
    <rPh sb="0" eb="2">
      <t>トウガイ</t>
    </rPh>
    <phoneticPr fontId="1"/>
  </si>
  <si>
    <t xml:space="preserve"> 　　 　２　「居宅サービス計画総数」欄には、居宅介護支援事業所としてサービス提供月ごとの給付管理を行った居宅サービス計画総数（利用者数）について記入すること。</t>
    <rPh sb="19" eb="20">
      <t>ラン</t>
    </rPh>
    <rPh sb="23" eb="25">
      <t>キョタク</t>
    </rPh>
    <rPh sb="25" eb="27">
      <t>カイゴ</t>
    </rPh>
    <rPh sb="27" eb="29">
      <t>シエン</t>
    </rPh>
    <rPh sb="29" eb="32">
      <t>ジギョウショ</t>
    </rPh>
    <rPh sb="39" eb="41">
      <t>テイキョウ</t>
    </rPh>
    <rPh sb="41" eb="42">
      <t>ツキ</t>
    </rPh>
    <rPh sb="45" eb="47">
      <t>キュウフ</t>
    </rPh>
    <rPh sb="47" eb="49">
      <t>カンリ</t>
    </rPh>
    <rPh sb="50" eb="51">
      <t>オコナ</t>
    </rPh>
    <rPh sb="53" eb="55">
      <t>キョタク</t>
    </rPh>
    <rPh sb="59" eb="61">
      <t>ケイカク</t>
    </rPh>
    <rPh sb="61" eb="63">
      <t>ソウスウ</t>
    </rPh>
    <phoneticPr fontId="1"/>
  </si>
  <si>
    <t xml:space="preserve"> 　　 　６　判定期間経過後の算定期間が満了してから５年間保存すること。　</t>
    <rPh sb="7" eb="9">
      <t>ハンテイ</t>
    </rPh>
    <rPh sb="9" eb="11">
      <t>キカン</t>
    </rPh>
    <rPh sb="11" eb="13">
      <t>ケイカ</t>
    </rPh>
    <rPh sb="13" eb="14">
      <t>ゴ</t>
    </rPh>
    <rPh sb="15" eb="17">
      <t>サンテイ</t>
    </rPh>
    <rPh sb="17" eb="19">
      <t>キカン</t>
    </rPh>
    <rPh sb="20" eb="22">
      <t>マンリョウ</t>
    </rPh>
    <rPh sb="27" eb="29">
      <t>ネンカン</t>
    </rPh>
    <rPh sb="29" eb="31">
      <t>ホゾン</t>
    </rPh>
    <phoneticPr fontId="1"/>
  </si>
  <si>
    <t xml:space="preserve"> 　　 　５　「紹介率（％）」は、判定期間のサービス事業所開設法人ごとの件数（B)計を、当該サービスを位置づけた居宅サービス計画数（Ａ）計で除して得た割合とし、</t>
    <rPh sb="8" eb="10">
      <t>ショウカイ</t>
    </rPh>
    <rPh sb="10" eb="11">
      <t>リツ</t>
    </rPh>
    <rPh sb="26" eb="29">
      <t>ジギョウショ</t>
    </rPh>
    <rPh sb="29" eb="31">
      <t>カイセツ</t>
    </rPh>
    <rPh sb="31" eb="33">
      <t>ホウジン</t>
    </rPh>
    <rPh sb="36" eb="38">
      <t>ケンスウ</t>
    </rPh>
    <rPh sb="41" eb="42">
      <t>ケイ</t>
    </rPh>
    <rPh sb="68" eb="69">
      <t>ケイ</t>
    </rPh>
    <rPh sb="70" eb="71">
      <t>ジョ</t>
    </rPh>
    <rPh sb="73" eb="74">
      <t>エ</t>
    </rPh>
    <rPh sb="75" eb="77">
      <t>ワリアイ</t>
    </rPh>
    <phoneticPr fontId="1"/>
  </si>
  <si>
    <t>　　　　　小数点第２位以下を切り上げて記入すること。</t>
    <phoneticPr fontId="1"/>
  </si>
  <si>
    <t xml:space="preserve"> 　　 　３　「当該サービスを位置づけた居宅サービス計画数（Ａ）」欄には、サービス提供月ごとの給付管理を行った当該サービスの居宅サービス計画件数（利用者数）</t>
    <rPh sb="33" eb="34">
      <t>ラン</t>
    </rPh>
    <rPh sb="41" eb="43">
      <t>テイキョウ</t>
    </rPh>
    <rPh sb="43" eb="44">
      <t>ツキ</t>
    </rPh>
    <rPh sb="47" eb="49">
      <t>キュウフ</t>
    </rPh>
    <rPh sb="49" eb="51">
      <t>カンリ</t>
    </rPh>
    <rPh sb="52" eb="53">
      <t>オコナ</t>
    </rPh>
    <rPh sb="55" eb="57">
      <t>トウガイ</t>
    </rPh>
    <rPh sb="62" eb="64">
      <t>キョタク</t>
    </rPh>
    <rPh sb="68" eb="70">
      <t>ケイカク</t>
    </rPh>
    <rPh sb="70" eb="72">
      <t>ケンスウ</t>
    </rPh>
    <phoneticPr fontId="1"/>
  </si>
  <si>
    <t>　　　　　について記入すること。（サービス事業所開設法人ごとの件数 （ Ｂ ）の月計とは、必ずしも一致しない。）</t>
    <rPh sb="40" eb="42">
      <t>ゲッケイ</t>
    </rPh>
    <rPh sb="45" eb="46">
      <t>カナラ</t>
    </rPh>
    <rPh sb="49" eb="51">
      <t>イッチ</t>
    </rPh>
    <phoneticPr fontId="1"/>
  </si>
  <si>
    <t>サービス種類</t>
    <rPh sb="4" eb="6">
      <t>シュルイ</t>
    </rPh>
    <phoneticPr fontId="1"/>
  </si>
  <si>
    <t>判   定   期   間</t>
    <rPh sb="0" eb="1">
      <t>ハン</t>
    </rPh>
    <rPh sb="4" eb="5">
      <t>サダム</t>
    </rPh>
    <rPh sb="8" eb="9">
      <t>キ</t>
    </rPh>
    <rPh sb="12" eb="13">
      <t>アイダ</t>
    </rPh>
    <phoneticPr fontId="1"/>
  </si>
  <si>
    <t>令和　　年度</t>
    <phoneticPr fontId="1"/>
  </si>
  <si>
    <t>前期 ・ 後期</t>
    <rPh sb="0" eb="2">
      <t>ゼンキ</t>
    </rPh>
    <rPh sb="5" eb="7">
      <t>コウキ</t>
    </rPh>
    <phoneticPr fontId="1"/>
  </si>
  <si>
    <t>　月</t>
    <rPh sb="1" eb="2">
      <t>ツキ</t>
    </rPh>
    <phoneticPr fontId="1"/>
  </si>
  <si>
    <t>前　期</t>
    <rPh sb="0" eb="1">
      <t>ゼン</t>
    </rPh>
    <rPh sb="2" eb="3">
      <t>キ</t>
    </rPh>
    <phoneticPr fontId="1"/>
  </si>
  <si>
    <t>３月</t>
    <rPh sb="1" eb="2">
      <t>ガツ</t>
    </rPh>
    <phoneticPr fontId="1"/>
  </si>
  <si>
    <t>４月</t>
  </si>
  <si>
    <t>５月</t>
  </si>
  <si>
    <t>６月</t>
  </si>
  <si>
    <t>７月</t>
  </si>
  <si>
    <t>８月</t>
  </si>
  <si>
    <t>後　期</t>
    <rPh sb="0" eb="1">
      <t>ノチ</t>
    </rPh>
    <rPh sb="2" eb="3">
      <t>キ</t>
    </rPh>
    <phoneticPr fontId="1"/>
  </si>
  <si>
    <t>９月</t>
    <rPh sb="1" eb="2">
      <t>ガツ</t>
    </rPh>
    <phoneticPr fontId="1"/>
  </si>
  <si>
    <t>１０月</t>
  </si>
  <si>
    <t>１１月</t>
  </si>
  <si>
    <t>１２月</t>
  </si>
  <si>
    <t>１月</t>
  </si>
  <si>
    <t>２月</t>
  </si>
  <si>
    <t>訪問介護</t>
    <rPh sb="0" eb="4">
      <t>サ１１</t>
    </rPh>
    <phoneticPr fontId="1"/>
  </si>
  <si>
    <t>（地域密着型）通所介護</t>
    <rPh sb="1" eb="3">
      <t>チイキ</t>
    </rPh>
    <rPh sb="3" eb="6">
      <t>ミッチャクガタ</t>
    </rPh>
    <rPh sb="7" eb="9">
      <t>ツウショ</t>
    </rPh>
    <rPh sb="9" eb="11">
      <t>カイゴ</t>
    </rPh>
    <phoneticPr fontId="1"/>
  </si>
  <si>
    <t>福祉用具貸与</t>
    <rPh sb="0" eb="6">
      <t>サ１７</t>
    </rPh>
    <phoneticPr fontId="1"/>
  </si>
  <si>
    <t>年　　月</t>
    <rPh sb="0" eb="1">
      <t>ネン</t>
    </rPh>
    <rPh sb="3" eb="4">
      <t>ツキ</t>
    </rPh>
    <phoneticPr fontId="1"/>
  </si>
  <si>
    <t>令和　６年度</t>
  </si>
  <si>
    <t>居宅介護支援事業所○○○</t>
    <phoneticPr fontId="1"/>
  </si>
  <si>
    <t>法人α</t>
    <rPh sb="0" eb="2">
      <t>ホウジン</t>
    </rPh>
    <phoneticPr fontId="2"/>
  </si>
  <si>
    <t>法人β</t>
    <rPh sb="0" eb="2">
      <t>ホウジン</t>
    </rPh>
    <phoneticPr fontId="2"/>
  </si>
  <si>
    <t>法人γ</t>
    <rPh sb="0" eb="2">
      <t>ホウジン</t>
    </rPh>
    <phoneticPr fontId="2"/>
  </si>
  <si>
    <t>法人⊿</t>
    <rPh sb="0" eb="2">
      <t>ホウジン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</si>
</sst>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 wrapText="1"/>
    </xf>
    <xf numFmtId="176" fontId="2" fillId="0" borderId="1" xfId="1" applyNumberFormat="1" applyFont="1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0" xfId="0" applyNumberFormat="1">
      <alignment vertical="center"/>
    </xf>
    <xf numFmtId="56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right" vertical="center"/>
    </xf>
    <xf numFmtId="0" fontId="5" fillId="0" borderId="0" xfId="0" applyFont="1" applyAlignment="1">
      <alignment horizontal="left" vertical="center" indent="2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left" vertical="center" indent="2"/>
    </xf>
    <xf numFmtId="0" fontId="0" fillId="0" borderId="9" xfId="0" applyBorder="1" applyAlignment="1">
      <alignment horizontal="left" vertical="center" indent="2"/>
    </xf>
    <xf numFmtId="0" fontId="0" fillId="0" borderId="10" xfId="0" applyBorder="1" applyAlignment="1">
      <alignment horizontal="left" vertical="center" indent="2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0</xdr:row>
      <xdr:rowOff>66675</xdr:rowOff>
    </xdr:from>
    <xdr:to>
      <xdr:col>9</xdr:col>
      <xdr:colOff>361950</xdr:colOff>
      <xdr:row>0</xdr:row>
      <xdr:rowOff>333375</xdr:rowOff>
    </xdr:to>
    <xdr:sp macro="" textlink="">
      <xdr:nvSpPr>
        <xdr:cNvPr id="2" name="四角形吹き出し 1"/>
        <xdr:cNvSpPr/>
      </xdr:nvSpPr>
      <xdr:spPr>
        <a:xfrm>
          <a:off x="3629025" y="66675"/>
          <a:ext cx="1285875" cy="266700"/>
        </a:xfrm>
        <a:prstGeom prst="wedgeRectCallout">
          <a:avLst>
            <a:gd name="adj1" fmla="val -40948"/>
            <a:gd name="adj2" fmla="val 76441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メニューから選択</a:t>
          </a:r>
        </a:p>
      </xdr:txBody>
    </xdr:sp>
    <xdr:clientData/>
  </xdr:twoCellAnchor>
  <xdr:twoCellAnchor>
    <xdr:from>
      <xdr:col>6</xdr:col>
      <xdr:colOff>266700</xdr:colOff>
      <xdr:row>1</xdr:row>
      <xdr:rowOff>47625</xdr:rowOff>
    </xdr:from>
    <xdr:to>
      <xdr:col>9</xdr:col>
      <xdr:colOff>381000</xdr:colOff>
      <xdr:row>2</xdr:row>
      <xdr:rowOff>85725</xdr:rowOff>
    </xdr:to>
    <xdr:sp macro="" textlink="">
      <xdr:nvSpPr>
        <xdr:cNvPr id="3" name="四角形吹き出し 2"/>
        <xdr:cNvSpPr/>
      </xdr:nvSpPr>
      <xdr:spPr>
        <a:xfrm>
          <a:off x="3648075" y="466725"/>
          <a:ext cx="1285875" cy="266700"/>
        </a:xfrm>
        <a:prstGeom prst="wedgeRectCallout">
          <a:avLst>
            <a:gd name="adj1" fmla="val -40948"/>
            <a:gd name="adj2" fmla="val 76441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メニューから選択</a:t>
          </a:r>
        </a:p>
      </xdr:txBody>
    </xdr:sp>
    <xdr:clientData/>
  </xdr:twoCellAnchor>
  <xdr:twoCellAnchor>
    <xdr:from>
      <xdr:col>6</xdr:col>
      <xdr:colOff>257175</xdr:colOff>
      <xdr:row>5</xdr:row>
      <xdr:rowOff>57150</xdr:rowOff>
    </xdr:from>
    <xdr:to>
      <xdr:col>10</xdr:col>
      <xdr:colOff>352425</xdr:colOff>
      <xdr:row>5</xdr:row>
      <xdr:rowOff>323850</xdr:rowOff>
    </xdr:to>
    <xdr:sp macro="" textlink="">
      <xdr:nvSpPr>
        <xdr:cNvPr id="4" name="四角形吹き出し 3"/>
        <xdr:cNvSpPr/>
      </xdr:nvSpPr>
      <xdr:spPr>
        <a:xfrm>
          <a:off x="3638550" y="1352550"/>
          <a:ext cx="1657350" cy="266700"/>
        </a:xfrm>
        <a:prstGeom prst="wedgeRectCallout">
          <a:avLst>
            <a:gd name="adj1" fmla="val -40948"/>
            <a:gd name="adj2" fmla="val 76441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この欄に法人名を記入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view="pageLayout" zoomScaleNormal="87" zoomScaleSheetLayoutView="75" workbookViewId="0">
      <selection activeCell="B3" sqref="B3:C3"/>
    </sheetView>
  </sheetViews>
  <sheetFormatPr defaultRowHeight="13.5" x14ac:dyDescent="0.15"/>
  <cols>
    <col min="1" max="1" width="13.625" customWidth="1"/>
    <col min="4" max="20" width="5.625" customWidth="1"/>
    <col min="21" max="21" width="1.625" customWidth="1"/>
  </cols>
  <sheetData>
    <row r="1" spans="1:20" ht="33" customHeight="1" x14ac:dyDescent="0.15">
      <c r="A1" s="12" t="s">
        <v>7</v>
      </c>
    </row>
    <row r="2" spans="1:20" ht="18" customHeight="1" x14ac:dyDescent="0.15">
      <c r="A2" s="7" t="s">
        <v>16</v>
      </c>
      <c r="B2" s="16" t="s">
        <v>35</v>
      </c>
      <c r="C2" s="17"/>
      <c r="D2" s="17"/>
      <c r="E2" s="17"/>
      <c r="F2" s="17"/>
      <c r="G2" s="18"/>
      <c r="H2" s="2"/>
      <c r="I2" s="2"/>
      <c r="J2" s="2"/>
      <c r="L2" s="19" t="s">
        <v>0</v>
      </c>
      <c r="M2" s="20"/>
      <c r="N2" s="20"/>
      <c r="O2" s="21"/>
      <c r="P2" s="29" t="s">
        <v>40</v>
      </c>
      <c r="Q2" s="30"/>
      <c r="R2" s="30"/>
      <c r="S2" s="30"/>
      <c r="T2" s="31"/>
    </row>
    <row r="3" spans="1:20" ht="18" customHeight="1" x14ac:dyDescent="0.15">
      <c r="A3" s="7" t="s">
        <v>17</v>
      </c>
      <c r="B3" s="13" t="s">
        <v>39</v>
      </c>
      <c r="C3" s="14"/>
      <c r="D3" s="14" t="s">
        <v>21</v>
      </c>
      <c r="E3" s="14"/>
      <c r="F3" s="14"/>
      <c r="G3" s="15"/>
      <c r="H3" s="2"/>
      <c r="I3" s="2"/>
      <c r="J3" s="2"/>
      <c r="L3" s="22"/>
      <c r="M3" s="23"/>
      <c r="N3" s="23"/>
      <c r="O3" s="24"/>
      <c r="P3" s="32"/>
      <c r="Q3" s="33"/>
      <c r="R3" s="33"/>
      <c r="S3" s="33"/>
      <c r="T3" s="34"/>
    </row>
    <row r="5" spans="1:20" ht="19.5" customHeight="1" x14ac:dyDescent="0.15">
      <c r="A5" s="25" t="s">
        <v>1</v>
      </c>
      <c r="B5" s="27" t="s">
        <v>8</v>
      </c>
      <c r="C5" s="27" t="s">
        <v>9</v>
      </c>
      <c r="D5" s="13" t="s">
        <v>6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5"/>
    </row>
    <row r="6" spans="1:20" ht="150.75" customHeight="1" x14ac:dyDescent="0.15">
      <c r="A6" s="26"/>
      <c r="B6" s="28"/>
      <c r="C6" s="28"/>
      <c r="D6" s="5" t="s">
        <v>41</v>
      </c>
      <c r="E6" s="5" t="s">
        <v>42</v>
      </c>
      <c r="F6" s="5" t="s">
        <v>43</v>
      </c>
      <c r="G6" s="5" t="s">
        <v>44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18" customHeight="1" x14ac:dyDescent="0.15">
      <c r="A7" s="11" t="str">
        <f t="shared" ref="A7:A12" ca="1" si="0">OFFSET(年度,MATCH($B$3,nendoL,0),CHOOSE(MATCH($D$3,kikanL,0),-1,ROW()-ROW($A$6),ROW()-ROW($A$6)+6))&amp; " "</f>
        <v xml:space="preserve">令和６年３月 </v>
      </c>
      <c r="B7" s="1">
        <v>35</v>
      </c>
      <c r="C7" s="1">
        <v>28</v>
      </c>
      <c r="D7" s="1">
        <v>23</v>
      </c>
      <c r="E7" s="1">
        <v>2</v>
      </c>
      <c r="F7" s="1">
        <v>2</v>
      </c>
      <c r="G7" s="1">
        <v>1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8" customHeight="1" x14ac:dyDescent="0.15">
      <c r="A8" s="11" t="str">
        <f t="shared" ca="1" si="0"/>
        <v xml:space="preserve">令和６年４月 </v>
      </c>
      <c r="B8" s="1">
        <v>45</v>
      </c>
      <c r="C8" s="1">
        <v>34</v>
      </c>
      <c r="D8" s="1">
        <v>30</v>
      </c>
      <c r="E8" s="1">
        <v>1</v>
      </c>
      <c r="F8" s="1">
        <v>1</v>
      </c>
      <c r="G8" s="1">
        <v>2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8" customHeight="1" x14ac:dyDescent="0.15">
      <c r="A9" s="11" t="str">
        <f t="shared" ca="1" si="0"/>
        <v xml:space="preserve">令和６年５月 </v>
      </c>
      <c r="B9" s="1">
        <v>42</v>
      </c>
      <c r="C9" s="1">
        <v>36</v>
      </c>
      <c r="D9" s="1">
        <v>26</v>
      </c>
      <c r="E9" s="1">
        <v>5</v>
      </c>
      <c r="F9" s="1">
        <v>3</v>
      </c>
      <c r="G9" s="1">
        <v>2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8" customHeight="1" x14ac:dyDescent="0.15">
      <c r="A10" s="11" t="str">
        <f t="shared" ca="1" si="0"/>
        <v xml:space="preserve">令和６年６月 </v>
      </c>
      <c r="B10" s="1">
        <v>39</v>
      </c>
      <c r="C10" s="1">
        <v>32</v>
      </c>
      <c r="D10" s="1">
        <v>28</v>
      </c>
      <c r="E10" s="1">
        <v>2</v>
      </c>
      <c r="F10" s="1">
        <v>1</v>
      </c>
      <c r="G10" s="1">
        <v>1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8" customHeight="1" x14ac:dyDescent="0.15">
      <c r="A11" s="11" t="str">
        <f t="shared" ca="1" si="0"/>
        <v xml:space="preserve">令和６年７月 </v>
      </c>
      <c r="B11" s="1">
        <v>38</v>
      </c>
      <c r="C11" s="1">
        <v>30</v>
      </c>
      <c r="D11" s="1">
        <v>25</v>
      </c>
      <c r="E11" s="1">
        <v>2</v>
      </c>
      <c r="F11" s="1">
        <v>3</v>
      </c>
      <c r="G11" s="1">
        <v>0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8" customHeight="1" x14ac:dyDescent="0.15">
      <c r="A12" s="11" t="str">
        <f t="shared" ca="1" si="0"/>
        <v xml:space="preserve">令和６年８月 </v>
      </c>
      <c r="B12" s="1">
        <v>40</v>
      </c>
      <c r="C12" s="1">
        <v>30</v>
      </c>
      <c r="D12" s="1">
        <v>25</v>
      </c>
      <c r="E12" s="1">
        <v>2</v>
      </c>
      <c r="F12" s="1">
        <v>3</v>
      </c>
      <c r="G12" s="1">
        <v>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21" customHeight="1" x14ac:dyDescent="0.15">
      <c r="A13" s="4" t="s">
        <v>2</v>
      </c>
      <c r="B13" s="1">
        <f t="shared" ref="B13:F13" si="1">SUM(B7:B12)</f>
        <v>239</v>
      </c>
      <c r="C13" s="1">
        <f t="shared" si="1"/>
        <v>190</v>
      </c>
      <c r="D13" s="1">
        <f t="shared" si="1"/>
        <v>157</v>
      </c>
      <c r="E13" s="1">
        <f t="shared" si="1"/>
        <v>14</v>
      </c>
      <c r="F13" s="1">
        <f t="shared" si="1"/>
        <v>13</v>
      </c>
      <c r="G13" s="1">
        <f t="shared" ref="G13:T13" si="2">SUM(G7:G12)</f>
        <v>6</v>
      </c>
      <c r="H13" s="1">
        <f t="shared" si="2"/>
        <v>0</v>
      </c>
      <c r="I13" s="1">
        <f t="shared" si="2"/>
        <v>0</v>
      </c>
      <c r="J13" s="1">
        <f t="shared" si="2"/>
        <v>0</v>
      </c>
      <c r="K13" s="1">
        <f t="shared" si="2"/>
        <v>0</v>
      </c>
      <c r="L13" s="1">
        <f t="shared" si="2"/>
        <v>0</v>
      </c>
      <c r="M13" s="1">
        <f t="shared" si="2"/>
        <v>0</v>
      </c>
      <c r="N13" s="1">
        <f t="shared" si="2"/>
        <v>0</v>
      </c>
      <c r="O13" s="1">
        <f t="shared" si="2"/>
        <v>0</v>
      </c>
      <c r="P13" s="1">
        <f t="shared" si="2"/>
        <v>0</v>
      </c>
      <c r="Q13" s="1">
        <f t="shared" si="2"/>
        <v>0</v>
      </c>
      <c r="R13" s="1">
        <f t="shared" si="2"/>
        <v>0</v>
      </c>
      <c r="S13" s="1">
        <f t="shared" si="2"/>
        <v>0</v>
      </c>
      <c r="T13" s="1">
        <f t="shared" si="2"/>
        <v>0</v>
      </c>
    </row>
    <row r="14" spans="1:20" ht="21.75" customHeight="1" x14ac:dyDescent="0.15">
      <c r="A14" s="13" t="s">
        <v>3</v>
      </c>
      <c r="B14" s="14"/>
      <c r="C14" s="15"/>
      <c r="D14" s="6">
        <f>IFERROR(ROUNDUP(D13/$C$13,3),0)</f>
        <v>0.82699999999999996</v>
      </c>
      <c r="E14" s="6">
        <f t="shared" ref="E14:T14" si="3">IFERROR(ROUNDUP(E13/$C$13,3),0)</f>
        <v>7.3999999999999996E-2</v>
      </c>
      <c r="F14" s="6">
        <f t="shared" si="3"/>
        <v>6.9000000000000006E-2</v>
      </c>
      <c r="G14" s="6">
        <f t="shared" si="3"/>
        <v>3.2000000000000001E-2</v>
      </c>
      <c r="H14" s="6">
        <f t="shared" si="3"/>
        <v>0</v>
      </c>
      <c r="I14" s="6">
        <f t="shared" si="3"/>
        <v>0</v>
      </c>
      <c r="J14" s="6">
        <f t="shared" si="3"/>
        <v>0</v>
      </c>
      <c r="K14" s="6">
        <f t="shared" si="3"/>
        <v>0</v>
      </c>
      <c r="L14" s="6">
        <f t="shared" si="3"/>
        <v>0</v>
      </c>
      <c r="M14" s="6">
        <f t="shared" si="3"/>
        <v>0</v>
      </c>
      <c r="N14" s="6">
        <f t="shared" si="3"/>
        <v>0</v>
      </c>
      <c r="O14" s="6">
        <f t="shared" si="3"/>
        <v>0</v>
      </c>
      <c r="P14" s="6">
        <f t="shared" si="3"/>
        <v>0</v>
      </c>
      <c r="Q14" s="6">
        <f t="shared" si="3"/>
        <v>0</v>
      </c>
      <c r="R14" s="6">
        <f t="shared" si="3"/>
        <v>0</v>
      </c>
      <c r="S14" s="6">
        <f t="shared" si="3"/>
        <v>0</v>
      </c>
      <c r="T14" s="6">
        <f t="shared" si="3"/>
        <v>0</v>
      </c>
    </row>
    <row r="15" spans="1:20" x14ac:dyDescent="0.15">
      <c r="A15" s="3" t="s">
        <v>4</v>
      </c>
      <c r="B15" s="3"/>
      <c r="C15" s="3"/>
      <c r="D15" s="3"/>
      <c r="E15" s="3"/>
      <c r="F15" s="3"/>
    </row>
    <row r="16" spans="1:20" x14ac:dyDescent="0.15">
      <c r="A16" s="3" t="s">
        <v>10</v>
      </c>
      <c r="B16" s="3"/>
      <c r="C16" s="3"/>
      <c r="D16" s="3"/>
      <c r="E16" s="3"/>
      <c r="F16" s="3"/>
    </row>
    <row r="17" spans="1:6" x14ac:dyDescent="0.15">
      <c r="A17" s="3" t="s">
        <v>14</v>
      </c>
      <c r="B17" s="3"/>
      <c r="C17" s="3"/>
      <c r="D17" s="3"/>
      <c r="E17" s="3"/>
      <c r="F17" s="3"/>
    </row>
    <row r="18" spans="1:6" x14ac:dyDescent="0.15">
      <c r="A18" s="3" t="s">
        <v>15</v>
      </c>
      <c r="B18" s="3"/>
      <c r="C18" s="3"/>
      <c r="D18" s="3"/>
      <c r="E18" s="3"/>
      <c r="F18" s="3"/>
    </row>
    <row r="19" spans="1:6" x14ac:dyDescent="0.15">
      <c r="A19" s="3" t="s">
        <v>5</v>
      </c>
      <c r="B19" s="3"/>
      <c r="C19" s="3"/>
      <c r="D19" s="3"/>
      <c r="E19" s="3"/>
      <c r="F19" s="3"/>
    </row>
    <row r="20" spans="1:6" x14ac:dyDescent="0.15">
      <c r="A20" s="3" t="s">
        <v>12</v>
      </c>
      <c r="B20" s="3"/>
      <c r="C20" s="3"/>
      <c r="D20" s="3"/>
      <c r="E20" s="3"/>
      <c r="F20" s="3"/>
    </row>
    <row r="21" spans="1:6" x14ac:dyDescent="0.15">
      <c r="A21" s="3" t="s">
        <v>13</v>
      </c>
      <c r="B21" s="3"/>
      <c r="C21" s="3"/>
      <c r="D21" s="3"/>
      <c r="E21" s="3"/>
      <c r="F21" s="3"/>
    </row>
    <row r="22" spans="1:6" x14ac:dyDescent="0.15">
      <c r="A22" s="3" t="s">
        <v>11</v>
      </c>
      <c r="B22" s="3"/>
      <c r="C22" s="3"/>
      <c r="D22" s="3"/>
      <c r="E22" s="3"/>
      <c r="F22" s="3"/>
    </row>
  </sheetData>
  <mergeCells count="10">
    <mergeCell ref="P2:T3"/>
    <mergeCell ref="A14:C14"/>
    <mergeCell ref="B2:G2"/>
    <mergeCell ref="L2:O3"/>
    <mergeCell ref="A5:A6"/>
    <mergeCell ref="B5:B6"/>
    <mergeCell ref="C5:C6"/>
    <mergeCell ref="D5:T5"/>
    <mergeCell ref="B3:C3"/>
    <mergeCell ref="D3:G3"/>
  </mergeCells>
  <phoneticPr fontId="1"/>
  <dataValidations count="3">
    <dataValidation type="list" allowBlank="1" showInputMessage="1" showErrorMessage="1" sqref="B2:G2">
      <formula1>shuruiL</formula1>
    </dataValidation>
    <dataValidation type="list" allowBlank="1" showInputMessage="1" showErrorMessage="1" sqref="B3:C3">
      <formula1>nendoL</formula1>
    </dataValidation>
    <dataValidation type="list" allowBlank="1" showInputMessage="1" showErrorMessage="1" sqref="D3:G3">
      <formula1>kikanL</formula1>
    </dataValidation>
  </dataValidations>
  <pageMargins left="0.98425196850393704" right="0.59055118110236227" top="0.98425196850393704" bottom="0.59055118110236227" header="0.51181102362204722" footer="0.51181102362204722"/>
  <pageSetup paperSize="9" orientation="landscape" horizontalDpi="4294967293" verticalDpi="300" r:id="rId1"/>
  <headerFooter alignWithMargins="0">
    <oddHeader>&amp;L&amp;10
（参考様式２）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workbookViewId="0"/>
  </sheetViews>
  <sheetFormatPr defaultRowHeight="13.5" x14ac:dyDescent="0.15"/>
  <cols>
    <col min="2" max="2" width="10.875" customWidth="1"/>
    <col min="258" max="258" width="10.875" customWidth="1"/>
    <col min="514" max="514" width="10.875" customWidth="1"/>
    <col min="770" max="770" width="10.875" customWidth="1"/>
    <col min="1026" max="1026" width="10.875" customWidth="1"/>
    <col min="1282" max="1282" width="10.875" customWidth="1"/>
    <col min="1538" max="1538" width="10.875" customWidth="1"/>
    <col min="1794" max="1794" width="10.875" customWidth="1"/>
    <col min="2050" max="2050" width="10.875" customWidth="1"/>
    <col min="2306" max="2306" width="10.875" customWidth="1"/>
    <col min="2562" max="2562" width="10.875" customWidth="1"/>
    <col min="2818" max="2818" width="10.875" customWidth="1"/>
    <col min="3074" max="3074" width="10.875" customWidth="1"/>
    <col min="3330" max="3330" width="10.875" customWidth="1"/>
    <col min="3586" max="3586" width="10.875" customWidth="1"/>
    <col min="3842" max="3842" width="10.875" customWidth="1"/>
    <col min="4098" max="4098" width="10.875" customWidth="1"/>
    <col min="4354" max="4354" width="10.875" customWidth="1"/>
    <col min="4610" max="4610" width="10.875" customWidth="1"/>
    <col min="4866" max="4866" width="10.875" customWidth="1"/>
    <col min="5122" max="5122" width="10.875" customWidth="1"/>
    <col min="5378" max="5378" width="10.875" customWidth="1"/>
    <col min="5634" max="5634" width="10.875" customWidth="1"/>
    <col min="5890" max="5890" width="10.875" customWidth="1"/>
    <col min="6146" max="6146" width="10.875" customWidth="1"/>
    <col min="6402" max="6402" width="10.875" customWidth="1"/>
    <col min="6658" max="6658" width="10.875" customWidth="1"/>
    <col min="6914" max="6914" width="10.875" customWidth="1"/>
    <col min="7170" max="7170" width="10.875" customWidth="1"/>
    <col min="7426" max="7426" width="10.875" customWidth="1"/>
    <col min="7682" max="7682" width="10.875" customWidth="1"/>
    <col min="7938" max="7938" width="10.875" customWidth="1"/>
    <col min="8194" max="8194" width="10.875" customWidth="1"/>
    <col min="8450" max="8450" width="10.875" customWidth="1"/>
    <col min="8706" max="8706" width="10.875" customWidth="1"/>
    <col min="8962" max="8962" width="10.875" customWidth="1"/>
    <col min="9218" max="9218" width="10.875" customWidth="1"/>
    <col min="9474" max="9474" width="10.875" customWidth="1"/>
    <col min="9730" max="9730" width="10.875" customWidth="1"/>
    <col min="9986" max="9986" width="10.875" customWidth="1"/>
    <col min="10242" max="10242" width="10.875" customWidth="1"/>
    <col min="10498" max="10498" width="10.875" customWidth="1"/>
    <col min="10754" max="10754" width="10.875" customWidth="1"/>
    <col min="11010" max="11010" width="10.875" customWidth="1"/>
    <col min="11266" max="11266" width="10.875" customWidth="1"/>
    <col min="11522" max="11522" width="10.875" customWidth="1"/>
    <col min="11778" max="11778" width="10.875" customWidth="1"/>
    <col min="12034" max="12034" width="10.875" customWidth="1"/>
    <col min="12290" max="12290" width="10.875" customWidth="1"/>
    <col min="12546" max="12546" width="10.875" customWidth="1"/>
    <col min="12802" max="12802" width="10.875" customWidth="1"/>
    <col min="13058" max="13058" width="10.875" customWidth="1"/>
    <col min="13314" max="13314" width="10.875" customWidth="1"/>
    <col min="13570" max="13570" width="10.875" customWidth="1"/>
    <col min="13826" max="13826" width="10.875" customWidth="1"/>
    <col min="14082" max="14082" width="10.875" customWidth="1"/>
    <col min="14338" max="14338" width="10.875" customWidth="1"/>
    <col min="14594" max="14594" width="10.875" customWidth="1"/>
    <col min="14850" max="14850" width="10.875" customWidth="1"/>
    <col min="15106" max="15106" width="10.875" customWidth="1"/>
    <col min="15362" max="15362" width="10.875" customWidth="1"/>
    <col min="15618" max="15618" width="10.875" customWidth="1"/>
    <col min="15874" max="15874" width="10.875" customWidth="1"/>
    <col min="16130" max="16130" width="10.875" customWidth="1"/>
  </cols>
  <sheetData>
    <row r="1" spans="1:16" x14ac:dyDescent="0.15"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x14ac:dyDescent="0.15">
      <c r="A2" s="10" t="s">
        <v>38</v>
      </c>
      <c r="B2" t="s">
        <v>18</v>
      </c>
      <c r="C2" s="10" t="s">
        <v>38</v>
      </c>
      <c r="D2" s="10" t="s">
        <v>38</v>
      </c>
      <c r="E2" s="10" t="s">
        <v>38</v>
      </c>
      <c r="F2" s="10" t="s">
        <v>38</v>
      </c>
      <c r="G2" s="10" t="s">
        <v>38</v>
      </c>
      <c r="H2" s="10" t="s">
        <v>38</v>
      </c>
      <c r="I2" s="10" t="s">
        <v>38</v>
      </c>
      <c r="J2" s="10" t="s">
        <v>38</v>
      </c>
      <c r="K2" s="10" t="s">
        <v>38</v>
      </c>
      <c r="L2" s="10" t="s">
        <v>38</v>
      </c>
      <c r="M2" s="10" t="s">
        <v>38</v>
      </c>
      <c r="N2" s="10" t="s">
        <v>38</v>
      </c>
      <c r="O2">
        <v>13</v>
      </c>
      <c r="P2">
        <v>14</v>
      </c>
    </row>
    <row r="3" spans="1:16" x14ac:dyDescent="0.15">
      <c r="A3" s="10" t="s">
        <v>38</v>
      </c>
      <c r="B3" t="str">
        <f ca="1">DBCS(TEXT(EDATE(TODAY(),-15),"ggg e年度"))</f>
        <v>令和　５年度</v>
      </c>
      <c r="C3" s="9" t="str">
        <f ca="1">CONCATENATE(SUBSTITUTE(SUBSTITUTE($B3,"　",""),"度",""),C$8)</f>
        <v>令和５年３月</v>
      </c>
      <c r="D3" s="9" t="str">
        <f t="shared" ref="D3:H4" ca="1" si="0">CONCATENATE(SUBSTITUTE(SUBSTITUTE($B3,"　",""),"度",""),D$8)</f>
        <v>令和５年４月</v>
      </c>
      <c r="E3" s="9" t="str">
        <f t="shared" ca="1" si="0"/>
        <v>令和５年５月</v>
      </c>
      <c r="F3" s="9" t="str">
        <f t="shared" ca="1" si="0"/>
        <v>令和５年６月</v>
      </c>
      <c r="G3" s="9" t="str">
        <f t="shared" ca="1" si="0"/>
        <v>令和５年７月</v>
      </c>
      <c r="H3" s="9" t="str">
        <f t="shared" ca="1" si="0"/>
        <v>令和５年８月</v>
      </c>
      <c r="I3" s="9" t="str">
        <f ca="1">CONCATENATE(SUBSTITUTE(SUBSTITUTE($B3,"　",""),"度",""),C$9)</f>
        <v>令和５年９月</v>
      </c>
      <c r="J3" s="9" t="str">
        <f t="shared" ref="J3:L4" ca="1" si="1">CONCATENATE(SUBSTITUTE(SUBSTITUTE($B3,"　",""),"度",""),D$9)</f>
        <v>令和５年１０月</v>
      </c>
      <c r="K3" s="9" t="str">
        <f t="shared" ca="1" si="1"/>
        <v>令和５年１１月</v>
      </c>
      <c r="L3" s="9" t="str">
        <f t="shared" ca="1" si="1"/>
        <v>令和５年１２月</v>
      </c>
      <c r="M3" s="9" t="str">
        <f ca="1">CONCATENATE(SUBSTITUTE(SUBSTITUTE($B4,"　",""),"度",""),G$9)</f>
        <v>令和６年１月</v>
      </c>
      <c r="N3" s="9" t="str">
        <f ca="1">CONCATENATE(SUBSTITUTE(SUBSTITUTE($B4,"　",""),"度",""),H$9)</f>
        <v>令和６年２月</v>
      </c>
      <c r="O3" s="10" t="str">
        <f ca="1">CONCATENATE(C3," ～ ",H3)</f>
        <v>令和５年３月 ～ 令和５年８月</v>
      </c>
      <c r="P3" s="10" t="str">
        <f ca="1">CONCATENATE(I3," ～ ",N3)</f>
        <v>令和５年９月 ～ 令和６年２月</v>
      </c>
    </row>
    <row r="4" spans="1:16" x14ac:dyDescent="0.15">
      <c r="A4" s="10" t="s">
        <v>38</v>
      </c>
      <c r="B4" t="str">
        <f ca="1">DBCS(TEXT(EDATE(TODAY(),-3),"ggg e年度"))</f>
        <v>令和　６年度</v>
      </c>
      <c r="C4" s="9" t="str">
        <f ca="1">CONCATENATE(SUBSTITUTE(SUBSTITUTE($B4,"　",""),"度",""),C$8)</f>
        <v>令和６年３月</v>
      </c>
      <c r="D4" s="9" t="str">
        <f t="shared" ca="1" si="0"/>
        <v>令和６年４月</v>
      </c>
      <c r="E4" s="9" t="str">
        <f t="shared" ca="1" si="0"/>
        <v>令和６年５月</v>
      </c>
      <c r="F4" s="9" t="str">
        <f t="shared" ca="1" si="0"/>
        <v>令和６年６月</v>
      </c>
      <c r="G4" s="9" t="str">
        <f t="shared" ca="1" si="0"/>
        <v>令和６年７月</v>
      </c>
      <c r="H4" s="9" t="str">
        <f t="shared" ca="1" si="0"/>
        <v>令和６年８月</v>
      </c>
      <c r="I4" s="9" t="str">
        <f ca="1">CONCATENATE(SUBSTITUTE(SUBSTITUTE($B4,"　",""),"度",""),C$9)</f>
        <v>令和６年９月</v>
      </c>
      <c r="J4" s="9" t="str">
        <f t="shared" ca="1" si="1"/>
        <v>令和６年１０月</v>
      </c>
      <c r="K4" s="9" t="str">
        <f t="shared" ca="1" si="1"/>
        <v>令和６年１１月</v>
      </c>
      <c r="L4" s="9" t="str">
        <f t="shared" ca="1" si="1"/>
        <v>令和６年１２月</v>
      </c>
      <c r="M4" s="9" t="str">
        <f ca="1">CONCATENATE(SUBSTITUTE(SUBSTITUTE($B5,"　",""),"度",""),G$9)</f>
        <v>令和７年１月</v>
      </c>
      <c r="N4" s="9" t="str">
        <f ca="1">CONCATENATE(SUBSTITUTE(SUBSTITUTE($B5,"　",""),"度",""),H$9)</f>
        <v>令和７年２月</v>
      </c>
      <c r="O4" s="10" t="str">
        <f ca="1">CONCATENATE(C4," ～ ",H4)</f>
        <v>令和６年３月 ～ 令和６年８月</v>
      </c>
      <c r="P4" s="10" t="str">
        <f ca="1">CONCATENATE(I4," ～ ",N4)</f>
        <v>令和６年９月 ～ 令和７年２月</v>
      </c>
    </row>
    <row r="5" spans="1:16" x14ac:dyDescent="0.15">
      <c r="B5" t="str">
        <f ca="1">DBCS(TEXT(EDATE(TODAY(),9),"ggg e年度"))</f>
        <v>令和　７年度</v>
      </c>
      <c r="C5" s="9"/>
      <c r="D5" s="9"/>
      <c r="E5" s="9"/>
      <c r="F5" s="9"/>
      <c r="G5" s="9"/>
      <c r="H5" s="9"/>
    </row>
    <row r="7" spans="1:16" x14ac:dyDescent="0.15">
      <c r="B7" t="s">
        <v>19</v>
      </c>
      <c r="C7" t="s">
        <v>20</v>
      </c>
      <c r="D7" t="s">
        <v>20</v>
      </c>
      <c r="E7" t="s">
        <v>20</v>
      </c>
      <c r="F7" t="s">
        <v>20</v>
      </c>
      <c r="G7" t="s">
        <v>20</v>
      </c>
      <c r="H7" t="s">
        <v>20</v>
      </c>
    </row>
    <row r="8" spans="1:16" x14ac:dyDescent="0.15">
      <c r="A8">
        <v>13</v>
      </c>
      <c r="B8" t="s">
        <v>21</v>
      </c>
      <c r="C8" t="s">
        <v>22</v>
      </c>
      <c r="D8" t="s">
        <v>23</v>
      </c>
      <c r="E8" t="s">
        <v>24</v>
      </c>
      <c r="F8" t="s">
        <v>25</v>
      </c>
      <c r="G8" t="s">
        <v>26</v>
      </c>
      <c r="H8" t="s">
        <v>27</v>
      </c>
    </row>
    <row r="9" spans="1:16" x14ac:dyDescent="0.15">
      <c r="A9">
        <v>14</v>
      </c>
      <c r="B9" t="s">
        <v>28</v>
      </c>
      <c r="C9" t="s">
        <v>29</v>
      </c>
      <c r="D9" t="s">
        <v>30</v>
      </c>
      <c r="E9" t="s">
        <v>31</v>
      </c>
      <c r="F9" t="s">
        <v>32</v>
      </c>
      <c r="G9" t="s">
        <v>33</v>
      </c>
      <c r="H9" t="s">
        <v>34</v>
      </c>
    </row>
    <row r="12" spans="1:16" x14ac:dyDescent="0.15">
      <c r="B12" t="s">
        <v>35</v>
      </c>
    </row>
    <row r="13" spans="1:16" x14ac:dyDescent="0.15">
      <c r="B13" t="s">
        <v>36</v>
      </c>
    </row>
    <row r="14" spans="1:16" x14ac:dyDescent="0.15">
      <c r="B14" t="s">
        <v>37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参考様式２</vt:lpstr>
      <vt:lpstr>List</vt:lpstr>
      <vt:lpstr>kikanL</vt:lpstr>
      <vt:lpstr>nendoL</vt:lpstr>
      <vt:lpstr>shuruiL</vt:lpstr>
      <vt:lpstr>前期・後期</vt:lpstr>
      <vt:lpstr>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Hirayu</dc:creator>
  <cp:lastModifiedBy>長寿社会課介護保険係 ０３</cp:lastModifiedBy>
  <cp:lastPrinted>2007-11-05T02:04:29Z</cp:lastPrinted>
  <dcterms:created xsi:type="dcterms:W3CDTF">2006-08-27T20:20:36Z</dcterms:created>
  <dcterms:modified xsi:type="dcterms:W3CDTF">2024-08-28T02:15:07Z</dcterms:modified>
</cp:coreProperties>
</file>