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2_付表（者）\"/>
    </mc:Choice>
  </mc:AlternateContent>
  <bookViews>
    <workbookView xWindow="0" yWindow="0" windowWidth="28800" windowHeight="12360"/>
  </bookViews>
  <sheets>
    <sheet name="付7別2(新)" sheetId="1" r:id="rId1"/>
  </sheets>
  <externalReferences>
    <externalReference r:id="rId2"/>
  </externalReferences>
  <definedNames>
    <definedName name="menu">[1]一覧!#REF!</definedName>
    <definedName name="nemu" localSheetId="0">#REF!</definedName>
    <definedName name="nemu">#REF!</definedName>
    <definedName name="_xlnm.Print_Area" localSheetId="0">'付7別2(新)'!$A$1:$W$62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5" i="1"/>
  <c r="J54" i="1"/>
  <c r="J53" i="1"/>
  <c r="J52" i="1"/>
  <c r="P48" i="1"/>
  <c r="L57" i="1" s="1"/>
  <c r="O57" i="1" s="1"/>
  <c r="N48" i="1"/>
  <c r="L56" i="1" s="1"/>
  <c r="L48" i="1"/>
  <c r="L55" i="1" s="1"/>
  <c r="J48" i="1"/>
  <c r="L54" i="1" s="1"/>
  <c r="O54" i="1" s="1"/>
  <c r="H48" i="1"/>
  <c r="L53" i="1" s="1"/>
  <c r="F48" i="1"/>
  <c r="R48" i="1" s="1"/>
  <c r="L58" i="1" s="1"/>
  <c r="U48" i="1" s="1"/>
  <c r="D48" i="1"/>
  <c r="R47" i="1"/>
  <c r="R46" i="1"/>
  <c r="R45" i="1"/>
  <c r="R44" i="1"/>
  <c r="R43" i="1"/>
  <c r="R42" i="1"/>
  <c r="R41" i="1"/>
  <c r="R40" i="1"/>
  <c r="R39" i="1"/>
  <c r="R38" i="1"/>
  <c r="R37" i="1"/>
  <c r="R36" i="1"/>
  <c r="L26" i="1"/>
  <c r="U20" i="1" s="1"/>
  <c r="O25" i="1"/>
  <c r="J24" i="1"/>
  <c r="O24" i="1" s="1"/>
  <c r="O23" i="1"/>
  <c r="J23" i="1"/>
  <c r="O22" i="1"/>
  <c r="J22" i="1"/>
  <c r="J21" i="1"/>
  <c r="O21" i="1" s="1"/>
  <c r="J20" i="1"/>
  <c r="O20" i="1" s="1"/>
  <c r="N12" i="1"/>
  <c r="J62" i="1" s="1"/>
  <c r="O53" i="1" l="1"/>
  <c r="S26" i="1"/>
  <c r="C30" i="1" s="1"/>
  <c r="O26" i="1"/>
  <c r="O55" i="1"/>
  <c r="O56" i="1"/>
  <c r="L52" i="1"/>
  <c r="O52" i="1" s="1"/>
  <c r="J30" i="1"/>
  <c r="S58" i="1" l="1"/>
  <c r="C62" i="1" s="1"/>
  <c r="G61" i="1" s="1"/>
  <c r="P61" i="1" s="1"/>
  <c r="O58" i="1"/>
  <c r="G29" i="1"/>
  <c r="P29" i="1" s="1"/>
</calcChain>
</file>

<file path=xl/sharedStrings.xml><?xml version="1.0" encoding="utf-8"?>
<sst xmlns="http://schemas.openxmlformats.org/spreadsheetml/2006/main" count="112" uniqueCount="62">
  <si>
    <t>（付表7　別紙2）</t>
    <rPh sb="1" eb="3">
      <t>フヒョウ</t>
    </rPh>
    <rPh sb="5" eb="7">
      <t>ベッシ</t>
    </rPh>
    <phoneticPr fontId="3"/>
  </si>
  <si>
    <t>　共同生活援助事業所における生活支援員配置の状況</t>
    <phoneticPr fontId="3"/>
  </si>
  <si>
    <t>（</t>
    <phoneticPr fontId="3"/>
  </si>
  <si>
    <t>）</t>
    <phoneticPr fontId="3"/>
  </si>
  <si>
    <t>１．施設基本情報</t>
    <rPh sb="2" eb="4">
      <t>シセツ</t>
    </rPh>
    <rPh sb="4" eb="6">
      <t>キホン</t>
    </rPh>
    <rPh sb="6" eb="8">
      <t>ジョウホウ</t>
    </rPh>
    <phoneticPr fontId="3"/>
  </si>
  <si>
    <t>主たる事業所の名称</t>
    <rPh sb="0" eb="1">
      <t>シュ</t>
    </rPh>
    <rPh sb="3" eb="6">
      <t>ジギョウショ</t>
    </rPh>
    <rPh sb="7" eb="9">
      <t>メイショウ</t>
    </rPh>
    <phoneticPr fontId="3"/>
  </si>
  <si>
    <t>主たる事業所の所在地</t>
    <rPh sb="0" eb="1">
      <t>シュ</t>
    </rPh>
    <rPh sb="3" eb="6">
      <t>ジギョウショ</t>
    </rPh>
    <rPh sb="7" eb="10">
      <t>ショザイチ</t>
    </rPh>
    <phoneticPr fontId="3"/>
  </si>
  <si>
    <t>利用定員</t>
    <rPh sb="0" eb="2">
      <t>リヨウ</t>
    </rPh>
    <rPh sb="2" eb="4">
      <t>テイイン</t>
    </rPh>
    <phoneticPr fontId="3"/>
  </si>
  <si>
    <t>人</t>
    <rPh sb="0" eb="1">
      <t>ニン</t>
    </rPh>
    <phoneticPr fontId="3"/>
  </si>
  <si>
    <t>前年度の平均利用者数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3"/>
  </si>
  <si>
    <t>※下記利用者数計と一致</t>
    <rPh sb="1" eb="3">
      <t>カキ</t>
    </rPh>
    <rPh sb="3" eb="5">
      <t>リヨウ</t>
    </rPh>
    <rPh sb="5" eb="6">
      <t>シャ</t>
    </rPh>
    <rPh sb="6" eb="7">
      <t>スウ</t>
    </rPh>
    <rPh sb="7" eb="8">
      <t>ケイ</t>
    </rPh>
    <rPh sb="9" eb="11">
      <t>イッチ</t>
    </rPh>
    <phoneticPr fontId="3"/>
  </si>
  <si>
    <t>２．配置する生活支援員数の算出</t>
    <rPh sb="2" eb="4">
      <t>ハイチ</t>
    </rPh>
    <rPh sb="6" eb="8">
      <t>セイカツ</t>
    </rPh>
    <rPh sb="8" eb="10">
      <t>シエン</t>
    </rPh>
    <rPh sb="10" eb="11">
      <t>イン</t>
    </rPh>
    <rPh sb="11" eb="12">
      <t>スウ</t>
    </rPh>
    <rPh sb="13" eb="15">
      <t>サンシュツ</t>
    </rPh>
    <phoneticPr fontId="3"/>
  </si>
  <si>
    <t>職種</t>
    <rPh sb="0" eb="2">
      <t>ショクシュ</t>
    </rPh>
    <phoneticPr fontId="3"/>
  </si>
  <si>
    <t>勤務時間数/月</t>
    <rPh sb="0" eb="2">
      <t>キンム</t>
    </rPh>
    <rPh sb="2" eb="4">
      <t>ジカン</t>
    </rPh>
    <rPh sb="4" eb="5">
      <t>スウ</t>
    </rPh>
    <rPh sb="6" eb="7">
      <t>ツキ</t>
    </rPh>
    <phoneticPr fontId="3"/>
  </si>
  <si>
    <t>常勤換算後の職員数</t>
    <rPh sb="0" eb="2">
      <t>ジョウキン</t>
    </rPh>
    <rPh sb="2" eb="4">
      <t>カンサン</t>
    </rPh>
    <rPh sb="4" eb="5">
      <t>ゴ</t>
    </rPh>
    <rPh sb="6" eb="9">
      <t>ショクインスウ</t>
    </rPh>
    <phoneticPr fontId="3"/>
  </si>
  <si>
    <t>常勤職員の勤務時間数/月</t>
    <rPh sb="0" eb="2">
      <t>ジョウキン</t>
    </rPh>
    <rPh sb="2" eb="4">
      <t>ショクイン</t>
    </rPh>
    <rPh sb="5" eb="7">
      <t>キンム</t>
    </rPh>
    <rPh sb="7" eb="9">
      <t>ジカン</t>
    </rPh>
    <rPh sb="9" eb="10">
      <t>スウ</t>
    </rPh>
    <rPh sb="11" eb="12">
      <t>ツキ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</si>
  <si>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</si>
  <si>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時間</t>
    <rPh sb="0" eb="2">
      <t>ジカン</t>
    </rPh>
    <phoneticPr fontId="3"/>
  </si>
  <si>
    <t>⇒</t>
    <phoneticPr fontId="3"/>
  </si>
  <si>
    <t>３．新規指定時点における基準該当確認</t>
    <rPh sb="2" eb="4">
      <t>シンキ</t>
    </rPh>
    <rPh sb="4" eb="6">
      <t>シテイ</t>
    </rPh>
    <rPh sb="6" eb="8">
      <t>ジテン</t>
    </rPh>
    <rPh sb="12" eb="14">
      <t>キジュン</t>
    </rPh>
    <rPh sb="14" eb="16">
      <t>ガイトウ</t>
    </rPh>
    <rPh sb="16" eb="18">
      <t>カクニン</t>
    </rPh>
    <phoneticPr fontId="3"/>
  </si>
  <si>
    <t>【障害支援区分毎利用者数（見込み）】</t>
    <rPh sb="1" eb="3">
      <t>ショウガイ</t>
    </rPh>
    <rPh sb="3" eb="5">
      <t>シエン</t>
    </rPh>
    <rPh sb="5" eb="7">
      <t>クブン</t>
    </rPh>
    <rPh sb="7" eb="8">
      <t>ゴト</t>
    </rPh>
    <rPh sb="8" eb="10">
      <t>リヨウ</t>
    </rPh>
    <rPh sb="10" eb="11">
      <t>シャ</t>
    </rPh>
    <rPh sb="11" eb="12">
      <t>スウ</t>
    </rPh>
    <rPh sb="13" eb="15">
      <t>ミコ</t>
    </rPh>
    <phoneticPr fontId="3"/>
  </si>
  <si>
    <t>区分</t>
    <rPh sb="0" eb="2">
      <t>クブン</t>
    </rPh>
    <phoneticPr fontId="3"/>
  </si>
  <si>
    <t>利用者1人当りの
配置割合</t>
    <rPh sb="0" eb="3">
      <t>リヨウシャ</t>
    </rPh>
    <rPh sb="4" eb="5">
      <t>ニン</t>
    </rPh>
    <rPh sb="5" eb="6">
      <t>アタ</t>
    </rPh>
    <rPh sb="9" eb="11">
      <t>ハイチ</t>
    </rPh>
    <rPh sb="11" eb="13">
      <t>ワリアイ</t>
    </rPh>
    <phoneticPr fontId="3"/>
  </si>
  <si>
    <t>利用者数</t>
    <rPh sb="0" eb="3">
      <t>リヨウシャ</t>
    </rPh>
    <rPh sb="3" eb="4">
      <t>スウ</t>
    </rPh>
    <phoneticPr fontId="3"/>
  </si>
  <si>
    <t>基準
配置数</t>
    <rPh sb="0" eb="2">
      <t>キジュン</t>
    </rPh>
    <rPh sb="3" eb="5">
      <t>ハイチ</t>
    </rPh>
    <rPh sb="5" eb="6">
      <t>スウ</t>
    </rPh>
    <phoneticPr fontId="3"/>
  </si>
  <si>
    <t>※前年度平均利用者数と利用者数の一致</t>
    <rPh sb="1" eb="4">
      <t>ゼンネンド</t>
    </rPh>
    <rPh sb="4" eb="6">
      <t>ヘイキン</t>
    </rPh>
    <rPh sb="6" eb="8">
      <t>リヨウ</t>
    </rPh>
    <rPh sb="8" eb="9">
      <t>シャ</t>
    </rPh>
    <rPh sb="9" eb="10">
      <t>スウ</t>
    </rPh>
    <rPh sb="11" eb="13">
      <t>リヨウ</t>
    </rPh>
    <rPh sb="13" eb="14">
      <t>シャ</t>
    </rPh>
    <rPh sb="14" eb="15">
      <t>スウ</t>
    </rPh>
    <rPh sb="16" eb="18">
      <t>イッチ</t>
    </rPh>
    <phoneticPr fontId="3"/>
  </si>
  <si>
    <t>GH対象者</t>
    <rPh sb="2" eb="5">
      <t>タイショウシャ</t>
    </rPh>
    <phoneticPr fontId="3"/>
  </si>
  <si>
    <t>チェック</t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</si>
  <si>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</si>
  <si>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</si>
  <si>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</si>
  <si>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</si>
  <si>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【必要職員数の算出】</t>
    <rPh sb="1" eb="3">
      <t>ヒツヨウ</t>
    </rPh>
    <rPh sb="3" eb="5">
      <t>ショクイン</t>
    </rPh>
    <rPh sb="5" eb="6">
      <t>スウ</t>
    </rPh>
    <rPh sb="7" eb="9">
      <t>サンシュツ</t>
    </rPh>
    <phoneticPr fontId="3"/>
  </si>
  <si>
    <t>区分６</t>
    <rPh sb="0" eb="2">
      <t>クブン</t>
    </rPh>
    <phoneticPr fontId="3"/>
  </si>
  <si>
    <t>1/2.5</t>
    <phoneticPr fontId="3"/>
  </si>
  <si>
    <t>必要職員数</t>
    <rPh sb="0" eb="2">
      <t>ヒツヨウ</t>
    </rPh>
    <rPh sb="2" eb="5">
      <t>ショクインスウ</t>
    </rPh>
    <phoneticPr fontId="3"/>
  </si>
  <si>
    <t>計</t>
    <rPh sb="0" eb="1">
      <t>ケイ</t>
    </rPh>
    <phoneticPr fontId="3"/>
  </si>
  <si>
    <t>【職員配置基準判定】</t>
    <rPh sb="1" eb="3">
      <t>ショクイン</t>
    </rPh>
    <rPh sb="3" eb="5">
      <t>ハイチ</t>
    </rPh>
    <rPh sb="5" eb="7">
      <t>キジュン</t>
    </rPh>
    <rPh sb="7" eb="9">
      <t>ハンテイ</t>
    </rPh>
    <phoneticPr fontId="3"/>
  </si>
  <si>
    <t>＝</t>
    <phoneticPr fontId="3"/>
  </si>
  <si>
    <t>４．新規指定以外における基準該当確認</t>
    <rPh sb="2" eb="4">
      <t>シンキ</t>
    </rPh>
    <rPh sb="4" eb="6">
      <t>シテイ</t>
    </rPh>
    <rPh sb="6" eb="8">
      <t>イガイ</t>
    </rPh>
    <rPh sb="12" eb="14">
      <t>キジュン</t>
    </rPh>
    <rPh sb="14" eb="16">
      <t>ガイトウ</t>
    </rPh>
    <rPh sb="16" eb="18">
      <t>カクニン</t>
    </rPh>
    <phoneticPr fontId="3"/>
  </si>
  <si>
    <t>開所日数</t>
    <rPh sb="0" eb="2">
      <t>カイショ</t>
    </rPh>
    <rPh sb="2" eb="4">
      <t>ニッスウ</t>
    </rPh>
    <phoneticPr fontId="3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</si>
  <si>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3"/>
  </si>
  <si>
    <t>合計</t>
    <rPh sb="0" eb="2">
      <t>ゴウケイ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</si>
  <si>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</si>
  <si>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</si>
  <si>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</si>
  <si>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</si>
  <si>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</si>
  <si>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</si>
  <si>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</si>
  <si>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※前年度平均利用者数と利用者数の一致チェック</t>
    <phoneticPr fontId="3"/>
  </si>
  <si>
    <t>１１月</t>
  </si>
  <si>
    <t>１２月</t>
  </si>
  <si>
    <t>１月</t>
  </si>
  <si>
    <t>２月</t>
  </si>
  <si>
    <t>３月</t>
  </si>
  <si>
    <t>【平均利用者数及び必要職員数の算出】</t>
    <rPh sb="1" eb="3">
      <t>ヘイキン</t>
    </rPh>
    <rPh sb="3" eb="5">
      <t>リヨウ</t>
    </rPh>
    <rPh sb="5" eb="6">
      <t>シャ</t>
    </rPh>
    <rPh sb="6" eb="7">
      <t>スウ</t>
    </rPh>
    <rPh sb="7" eb="8">
      <t>オヨ</t>
    </rPh>
    <rPh sb="9" eb="11">
      <t>ヒツヨウ</t>
    </rPh>
    <rPh sb="11" eb="14">
      <t>ショクインスウ</t>
    </rPh>
    <rPh sb="15" eb="17">
      <t>サンシュツ</t>
    </rPh>
    <phoneticPr fontId="3"/>
  </si>
  <si>
    <t>配置割合</t>
    <rPh sb="0" eb="2">
      <t>ハイチ</t>
    </rPh>
    <rPh sb="2" eb="4">
      <t>ワリアイ</t>
    </rPh>
    <phoneticPr fontId="3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</si>
  <si>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3"/>
  </si>
  <si>
    <t>配置基準数</t>
    <rPh sb="0" eb="2">
      <t>ハイチ</t>
    </rPh>
    <rPh sb="2" eb="4">
      <t>キジュン</t>
    </rPh>
    <rPh sb="4" eb="5">
      <t>スウ</t>
    </rPh>
    <phoneticPr fontId="3"/>
  </si>
  <si>
    <t>※上記縦計とは一致しない</t>
    <rPh sb="1" eb="3">
      <t>ジョウキ</t>
    </rPh>
    <rPh sb="3" eb="4">
      <t>タテ</t>
    </rPh>
    <rPh sb="4" eb="5">
      <t>ケイ</t>
    </rPh>
    <rPh sb="7" eb="9">
      <t>イッチ</t>
    </rPh>
    <phoneticPr fontId="3"/>
  </si>
  <si>
    <t>実績がある場合　・　実績がない場合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</si>
</sst>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&quot;(&quot;0.00&quot;)&quot;"/>
    <numFmt numFmtId="178" formatCode="0.0"/>
    <numFmt numFmtId="179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5" fillId="0" borderId="0" xfId="2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6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2" fontId="6" fillId="0" borderId="1" xfId="0" applyNumberFormat="1" applyFont="1" applyBorder="1" applyAlignment="1">
      <alignment horizontal="center" vertical="center"/>
    </xf>
    <xf numFmtId="1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38" fontId="6" fillId="0" borderId="1" xfId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"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11</xdr:row>
      <xdr:rowOff>161925</xdr:rowOff>
    </xdr:from>
    <xdr:to>
      <xdr:col>39</xdr:col>
      <xdr:colOff>85725</xdr:colOff>
      <xdr:row>29</xdr:row>
      <xdr:rowOff>57150</xdr:rowOff>
    </xdr:to>
    <xdr:sp macro="" textlink="">
      <xdr:nvSpPr>
        <xdr:cNvPr id="2" name="角丸四角形 1"/>
        <xdr:cNvSpPr/>
      </xdr:nvSpPr>
      <xdr:spPr>
        <a:xfrm>
          <a:off x="6610350" y="2276475"/>
          <a:ext cx="4010025" cy="286702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〇新規指定や定員増から、</a:t>
          </a:r>
          <a:r>
            <a:rPr kumimoji="1" lang="en-US" altLang="ja-JP" sz="1100"/>
            <a:t>6</a:t>
          </a:r>
          <a:r>
            <a:rPr kumimoji="1" lang="ja-JP" altLang="en-US" sz="1100"/>
            <a:t>か月以上</a:t>
          </a:r>
          <a:r>
            <a:rPr kumimoji="1" lang="en-US" altLang="ja-JP" sz="1100"/>
            <a:t>1</a:t>
          </a:r>
          <a:r>
            <a:rPr kumimoji="1" lang="ja-JP" altLang="en-US" sz="1100"/>
            <a:t>年未満の実績がある場合は、項番４に、直近</a:t>
          </a:r>
          <a:r>
            <a:rPr kumimoji="1" lang="en-US" altLang="ja-JP" sz="1100"/>
            <a:t>6</a:t>
          </a:r>
          <a:r>
            <a:rPr kumimoji="1" lang="ja-JP" altLang="en-US" sz="1100"/>
            <a:t>ヶ月の実績を入力してください。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〇新規指定や定員増から、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年以上の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実績がある場合は、項番４に、直近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の実績を入力してください。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前年度の実績がある場合は、項番４に年度の実績を入力してください。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〇新規指定や定員増から、</a:t>
          </a:r>
          <a:r>
            <a:rPr kumimoji="1" lang="en-US" altLang="ja-JP" sz="1100"/>
            <a:t>6</a:t>
          </a:r>
          <a:r>
            <a:rPr kumimoji="1" lang="ja-JP" altLang="en-US" sz="1100"/>
            <a:t>か月未満の実績しか無い場合は、項番３に推定数を入力してください。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_huhyo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2"/>
  <sheetViews>
    <sheetView tabSelected="1" view="pageBreakPreview" zoomScaleNormal="100" zoomScaleSheetLayoutView="100" workbookViewId="0">
      <selection activeCell="X2" sqref="X2"/>
    </sheetView>
  </sheetViews>
  <sheetFormatPr defaultColWidth="3.625" defaultRowHeight="13.5" customHeight="1" x14ac:dyDescent="0.4"/>
  <cols>
    <col min="1" max="1" width="1.25" style="5" customWidth="1"/>
    <col min="2" max="22" width="3.625" style="5"/>
    <col min="23" max="23" width="1.25" style="5" customWidth="1"/>
    <col min="24" max="24" width="5.25" style="5" bestFit="1" customWidth="1"/>
    <col min="25" max="16384" width="3.625" style="5"/>
  </cols>
  <sheetData>
    <row r="1" spans="1:24" s="3" customFormat="1" ht="19.5" x14ac:dyDescent="0.4">
      <c r="A1" s="23" t="s">
        <v>0</v>
      </c>
      <c r="B1" s="23"/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s="3" customFormat="1" ht="19.5" x14ac:dyDescent="0.4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"/>
    </row>
    <row r="3" spans="1:24" s="3" customFormat="1" ht="19.5" x14ac:dyDescent="0.4">
      <c r="A3" s="1"/>
      <c r="B3" s="1"/>
      <c r="C3" s="1"/>
      <c r="D3" s="1"/>
      <c r="E3" s="1"/>
      <c r="F3" s="1" t="s">
        <v>2</v>
      </c>
      <c r="G3" s="24" t="s">
        <v>61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" t="s">
        <v>3</v>
      </c>
      <c r="T3" s="1"/>
      <c r="U3" s="1"/>
      <c r="V3" s="1"/>
      <c r="W3" s="1"/>
    </row>
    <row r="4" spans="1:24" ht="13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3.5" customHeight="1" x14ac:dyDescent="0.4">
      <c r="A5" s="4"/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3.5" customHeight="1" x14ac:dyDescent="0.4">
      <c r="A6" s="4"/>
      <c r="B6" s="25" t="s">
        <v>5</v>
      </c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4"/>
    </row>
    <row r="7" spans="1:24" ht="13.5" customHeight="1" x14ac:dyDescent="0.4">
      <c r="A7" s="4"/>
      <c r="B7" s="25" t="s">
        <v>6</v>
      </c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4"/>
    </row>
    <row r="8" spans="1:24" ht="13.5" customHeight="1" x14ac:dyDescent="0.4">
      <c r="A8" s="4"/>
      <c r="B8" s="35" t="s">
        <v>7</v>
      </c>
      <c r="C8" s="36"/>
      <c r="D8" s="36"/>
      <c r="E8" s="36"/>
      <c r="F8" s="36"/>
      <c r="G8" s="37"/>
      <c r="H8" s="33"/>
      <c r="I8" s="29"/>
      <c r="J8" s="6" t="s">
        <v>8</v>
      </c>
      <c r="K8" s="35" t="s">
        <v>9</v>
      </c>
      <c r="L8" s="36"/>
      <c r="M8" s="36"/>
      <c r="N8" s="36"/>
      <c r="O8" s="36"/>
      <c r="P8" s="37"/>
      <c r="Q8" s="33"/>
      <c r="R8" s="29"/>
      <c r="S8" s="6" t="s">
        <v>8</v>
      </c>
      <c r="T8" s="38" t="s">
        <v>10</v>
      </c>
      <c r="U8" s="38"/>
      <c r="V8" s="38"/>
      <c r="W8" s="4"/>
    </row>
    <row r="9" spans="1:24" ht="13.5" customHeight="1" x14ac:dyDescent="0.4">
      <c r="A9" s="4"/>
      <c r="B9" s="4"/>
      <c r="C9" s="4"/>
      <c r="D9" s="4"/>
      <c r="E9" s="4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9"/>
      <c r="U9" s="39"/>
      <c r="V9" s="39"/>
      <c r="W9" s="4"/>
    </row>
    <row r="10" spans="1:24" ht="13.5" customHeight="1" thickBot="1" x14ac:dyDescent="0.45">
      <c r="A10" s="4"/>
      <c r="B10" s="4" t="s">
        <v>11</v>
      </c>
      <c r="C10" s="4"/>
      <c r="D10" s="4"/>
      <c r="E10" s="4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9"/>
      <c r="V10" s="9"/>
      <c r="W10" s="4"/>
    </row>
    <row r="11" spans="1:24" ht="13.5" customHeight="1" x14ac:dyDescent="0.4">
      <c r="A11" s="4"/>
      <c r="B11" s="40" t="s">
        <v>12</v>
      </c>
      <c r="C11" s="41"/>
      <c r="D11" s="41"/>
      <c r="E11" s="42"/>
      <c r="F11" s="40" t="s">
        <v>13</v>
      </c>
      <c r="G11" s="41"/>
      <c r="H11" s="42"/>
      <c r="I11" s="4"/>
      <c r="J11" s="43" t="s">
        <v>14</v>
      </c>
      <c r="K11" s="44"/>
      <c r="L11" s="44"/>
      <c r="M11" s="44"/>
      <c r="N11" s="44"/>
      <c r="O11" s="44"/>
      <c r="P11" s="45"/>
      <c r="Q11" s="4"/>
      <c r="R11" s="40" t="s">
        <v>15</v>
      </c>
      <c r="S11" s="41"/>
      <c r="T11" s="41"/>
      <c r="U11" s="41"/>
      <c r="V11" s="42"/>
      <c r="W11" s="4"/>
    </row>
    <row r="12" spans="1:24" ht="13.5" customHeight="1" thickBot="1" x14ac:dyDescent="0.45">
      <c r="A12" s="4"/>
      <c r="B12" s="27" t="s">
        <v>16</v>
      </c>
      <c r="C12" s="28"/>
      <c r="D12" s="28"/>
      <c r="E12" s="28"/>
      <c r="F12" s="29"/>
      <c r="G12" s="29"/>
      <c r="H12" s="10" t="s">
        <v>17</v>
      </c>
      <c r="I12" s="11" t="s">
        <v>18</v>
      </c>
      <c r="J12" s="30" t="s">
        <v>16</v>
      </c>
      <c r="K12" s="31"/>
      <c r="L12" s="31"/>
      <c r="M12" s="31"/>
      <c r="N12" s="32" t="e">
        <f>ROUNDDOWN(F12/R12,1)</f>
        <v>#DIV/0!</v>
      </c>
      <c r="O12" s="32"/>
      <c r="P12" s="12" t="s">
        <v>8</v>
      </c>
      <c r="Q12" s="4"/>
      <c r="R12" s="33"/>
      <c r="S12" s="29"/>
      <c r="T12" s="29"/>
      <c r="U12" s="29"/>
      <c r="V12" s="13" t="s">
        <v>17</v>
      </c>
      <c r="W12" s="4"/>
    </row>
    <row r="13" spans="1:24" ht="13.5" customHeight="1" x14ac:dyDescent="0.4">
      <c r="A13" s="4"/>
      <c r="B13" s="4"/>
      <c r="C13" s="4"/>
      <c r="D13" s="4"/>
      <c r="E13" s="4"/>
      <c r="F13" s="8"/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9"/>
      <c r="V13" s="9"/>
      <c r="W13" s="4"/>
    </row>
    <row r="14" spans="1:24" ht="13.5" customHeight="1" x14ac:dyDescent="0.4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4"/>
    </row>
    <row r="15" spans="1:24" ht="13.5" customHeight="1" x14ac:dyDescent="0.4">
      <c r="A15" s="4"/>
      <c r="B15" s="34" t="s">
        <v>19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4"/>
    </row>
    <row r="16" spans="1:24" ht="4.5" customHeight="1" x14ac:dyDescent="0.4">
      <c r="A16" s="4"/>
      <c r="B16" s="4"/>
      <c r="C16" s="4"/>
      <c r="D16" s="4"/>
      <c r="E16" s="4"/>
      <c r="F16" s="8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 x14ac:dyDescent="0.4">
      <c r="A17" s="4"/>
      <c r="B17" s="4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.5" customHeight="1" x14ac:dyDescent="0.4">
      <c r="A18" s="4"/>
      <c r="B18" s="55" t="s">
        <v>21</v>
      </c>
      <c r="C18" s="55"/>
      <c r="D18" s="55"/>
      <c r="E18" s="55"/>
      <c r="F18" s="55"/>
      <c r="G18" s="55"/>
      <c r="H18" s="56" t="s">
        <v>22</v>
      </c>
      <c r="I18" s="56"/>
      <c r="J18" s="56"/>
      <c r="K18" s="56"/>
      <c r="L18" s="55" t="s">
        <v>23</v>
      </c>
      <c r="M18" s="55"/>
      <c r="N18" s="55"/>
      <c r="O18" s="56" t="s">
        <v>24</v>
      </c>
      <c r="P18" s="55"/>
      <c r="Q18" s="55"/>
      <c r="R18" s="4"/>
      <c r="S18" s="57" t="s">
        <v>25</v>
      </c>
      <c r="T18" s="57"/>
      <c r="U18" s="57"/>
      <c r="V18" s="57"/>
      <c r="W18" s="4"/>
    </row>
    <row r="19" spans="1:23" ht="13.5" customHeight="1" thickBot="1" x14ac:dyDescent="0.45">
      <c r="A19" s="4"/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5"/>
      <c r="M19" s="55"/>
      <c r="N19" s="55"/>
      <c r="O19" s="55"/>
      <c r="P19" s="55"/>
      <c r="Q19" s="55"/>
      <c r="R19" s="4"/>
      <c r="S19" s="57"/>
      <c r="T19" s="57"/>
      <c r="U19" s="57"/>
      <c r="V19" s="57"/>
      <c r="W19" s="4"/>
    </row>
    <row r="20" spans="1:23" ht="13.5" customHeight="1" thickBot="1" x14ac:dyDescent="0.45">
      <c r="A20" s="4"/>
      <c r="B20" s="49" t="s">
        <v>26</v>
      </c>
      <c r="C20" s="49"/>
      <c r="D20" s="49"/>
      <c r="E20" s="49"/>
      <c r="F20" s="49"/>
      <c r="G20" s="49"/>
      <c r="H20" s="50">
        <v>0</v>
      </c>
      <c r="I20" s="51"/>
      <c r="J20" s="52">
        <f>ROUND(H20,2)</f>
        <v>0</v>
      </c>
      <c r="K20" s="53"/>
      <c r="L20" s="26"/>
      <c r="M20" s="33"/>
      <c r="N20" s="6" t="s">
        <v>8</v>
      </c>
      <c r="O20" s="54">
        <f t="shared" ref="O20:O25" si="0">J20*L20</f>
        <v>0</v>
      </c>
      <c r="P20" s="54"/>
      <c r="Q20" s="54"/>
      <c r="R20" s="4"/>
      <c r="S20" s="46" t="s">
        <v>27</v>
      </c>
      <c r="T20" s="46"/>
      <c r="U20" s="47" t="str">
        <f>IF(Q8=L26,"OK","NG")</f>
        <v>OK</v>
      </c>
      <c r="V20" s="48"/>
      <c r="W20" s="4"/>
    </row>
    <row r="21" spans="1:23" ht="13.5" customHeight="1" x14ac:dyDescent="0.4">
      <c r="A21" s="4"/>
      <c r="B21" s="49" t="s">
        <v>28</v>
      </c>
      <c r="C21" s="49"/>
      <c r="D21" s="49"/>
      <c r="E21" s="49"/>
      <c r="F21" s="49"/>
      <c r="G21" s="49"/>
      <c r="H21" s="50">
        <v>0</v>
      </c>
      <c r="I21" s="51"/>
      <c r="J21" s="52">
        <f>ROUND(H21,2)</f>
        <v>0</v>
      </c>
      <c r="K21" s="53"/>
      <c r="L21" s="26"/>
      <c r="M21" s="33"/>
      <c r="N21" s="6" t="s">
        <v>8</v>
      </c>
      <c r="O21" s="54">
        <f t="shared" si="0"/>
        <v>0</v>
      </c>
      <c r="P21" s="54"/>
      <c r="Q21" s="54"/>
      <c r="R21" s="4"/>
      <c r="S21" s="4"/>
      <c r="T21" s="4"/>
      <c r="U21" s="4"/>
      <c r="V21" s="4"/>
      <c r="W21" s="4"/>
    </row>
    <row r="22" spans="1:23" ht="13.5" customHeight="1" x14ac:dyDescent="0.4">
      <c r="A22" s="4"/>
      <c r="B22" s="49" t="s">
        <v>29</v>
      </c>
      <c r="C22" s="49"/>
      <c r="D22" s="49"/>
      <c r="E22" s="49"/>
      <c r="F22" s="49"/>
      <c r="G22" s="49"/>
      <c r="H22" s="58">
        <v>0.1111111111111111</v>
      </c>
      <c r="I22" s="59"/>
      <c r="J22" s="52">
        <f>ROUND(H22,2)</f>
        <v>0.11</v>
      </c>
      <c r="K22" s="53"/>
      <c r="L22" s="26"/>
      <c r="M22" s="33"/>
      <c r="N22" s="6" t="s">
        <v>8</v>
      </c>
      <c r="O22" s="60">
        <f t="shared" si="0"/>
        <v>0</v>
      </c>
      <c r="P22" s="60"/>
      <c r="Q22" s="60"/>
      <c r="R22" s="4"/>
      <c r="S22" s="4"/>
      <c r="T22" s="4"/>
      <c r="U22" s="4"/>
      <c r="V22" s="4"/>
      <c r="W22" s="4"/>
    </row>
    <row r="23" spans="1:23" ht="13.5" customHeight="1" x14ac:dyDescent="0.4">
      <c r="A23" s="4"/>
      <c r="B23" s="49" t="s">
        <v>30</v>
      </c>
      <c r="C23" s="49"/>
      <c r="D23" s="49"/>
      <c r="E23" s="49"/>
      <c r="F23" s="49"/>
      <c r="G23" s="49"/>
      <c r="H23" s="58">
        <v>0.16666666666666666</v>
      </c>
      <c r="I23" s="59"/>
      <c r="J23" s="52">
        <f>ROUND(H23,2)</f>
        <v>0.17</v>
      </c>
      <c r="K23" s="53"/>
      <c r="L23" s="26"/>
      <c r="M23" s="33"/>
      <c r="N23" s="6" t="s">
        <v>8</v>
      </c>
      <c r="O23" s="60">
        <f t="shared" si="0"/>
        <v>0</v>
      </c>
      <c r="P23" s="60"/>
      <c r="Q23" s="60"/>
      <c r="R23" s="4"/>
      <c r="S23" s="4"/>
      <c r="T23" s="4"/>
      <c r="U23" s="4"/>
      <c r="V23" s="4"/>
      <c r="W23" s="4"/>
    </row>
    <row r="24" spans="1:23" ht="13.5" customHeight="1" thickBot="1" x14ac:dyDescent="0.45">
      <c r="A24" s="4"/>
      <c r="B24" s="49" t="s">
        <v>31</v>
      </c>
      <c r="C24" s="49"/>
      <c r="D24" s="49"/>
      <c r="E24" s="49"/>
      <c r="F24" s="49"/>
      <c r="G24" s="49"/>
      <c r="H24" s="58">
        <v>0.25</v>
      </c>
      <c r="I24" s="59"/>
      <c r="J24" s="52">
        <f>ROUND(H24,2)</f>
        <v>0.25</v>
      </c>
      <c r="K24" s="53"/>
      <c r="L24" s="26"/>
      <c r="M24" s="33"/>
      <c r="N24" s="6" t="s">
        <v>8</v>
      </c>
      <c r="O24" s="54">
        <f t="shared" si="0"/>
        <v>0</v>
      </c>
      <c r="P24" s="54"/>
      <c r="Q24" s="54"/>
      <c r="R24" s="4"/>
      <c r="S24" s="5" t="s">
        <v>32</v>
      </c>
      <c r="W24" s="4"/>
    </row>
    <row r="25" spans="1:23" ht="13.5" customHeight="1" x14ac:dyDescent="0.4">
      <c r="A25" s="4"/>
      <c r="B25" s="49" t="s">
        <v>33</v>
      </c>
      <c r="C25" s="49"/>
      <c r="D25" s="49"/>
      <c r="E25" s="49"/>
      <c r="F25" s="49"/>
      <c r="G25" s="49"/>
      <c r="H25" s="58" t="s">
        <v>34</v>
      </c>
      <c r="I25" s="59"/>
      <c r="J25" s="52">
        <v>0.4</v>
      </c>
      <c r="K25" s="53"/>
      <c r="L25" s="26"/>
      <c r="M25" s="33"/>
      <c r="N25" s="6" t="s">
        <v>8</v>
      </c>
      <c r="O25" s="54">
        <f t="shared" si="0"/>
        <v>0</v>
      </c>
      <c r="P25" s="54"/>
      <c r="Q25" s="54"/>
      <c r="R25" s="4"/>
      <c r="S25" s="43" t="s">
        <v>35</v>
      </c>
      <c r="T25" s="44"/>
      <c r="U25" s="44"/>
      <c r="V25" s="45"/>
      <c r="W25" s="4"/>
    </row>
    <row r="26" spans="1:23" ht="13.5" customHeight="1" thickBot="1" x14ac:dyDescent="0.45">
      <c r="A26" s="4"/>
      <c r="B26" s="49" t="s">
        <v>36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f>SUM(L20:M25)</f>
        <v>0</v>
      </c>
      <c r="M26" s="27"/>
      <c r="N26" s="6" t="s">
        <v>8</v>
      </c>
      <c r="O26" s="61">
        <f>ROUNDUP(SUM($O$20:$Q$25),1)</f>
        <v>0</v>
      </c>
      <c r="P26" s="61"/>
      <c r="Q26" s="61"/>
      <c r="R26" s="11" t="s">
        <v>18</v>
      </c>
      <c r="S26" s="62">
        <f>IF(ROUNDUP(SUM($O$20:$Q$25),1)=0,0.1,ROUNDUP(SUM($O$20:$Q$25),1))</f>
        <v>0.1</v>
      </c>
      <c r="T26" s="63"/>
      <c r="U26" s="63"/>
      <c r="V26" s="16" t="s">
        <v>8</v>
      </c>
      <c r="W26" s="4"/>
    </row>
    <row r="27" spans="1:23" ht="13.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.5" customHeight="1" thickBot="1" x14ac:dyDescent="0.45">
      <c r="A28" s="4"/>
      <c r="B28" s="17" t="s">
        <v>37</v>
      </c>
      <c r="C28" s="17"/>
      <c r="D28" s="17"/>
      <c r="E28" s="17"/>
      <c r="F28" s="17"/>
      <c r="G28" s="17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3.5" customHeight="1" x14ac:dyDescent="0.4">
      <c r="A29" s="4"/>
      <c r="B29" s="17"/>
      <c r="C29" s="64" t="s">
        <v>35</v>
      </c>
      <c r="D29" s="65"/>
      <c r="E29" s="65"/>
      <c r="F29" s="66"/>
      <c r="G29" s="67" t="e">
        <f>IF(OR(C30="",J30=""),"",IF(C30&lt;J30,"&lt;",IF(C30=J30,"=","&gt;")))</f>
        <v>#DIV/0!</v>
      </c>
      <c r="H29" s="68"/>
      <c r="I29" s="69"/>
      <c r="J29" s="64" t="s">
        <v>14</v>
      </c>
      <c r="K29" s="65"/>
      <c r="L29" s="65"/>
      <c r="M29" s="66"/>
      <c r="N29" s="70" t="s">
        <v>38</v>
      </c>
      <c r="O29" s="71"/>
      <c r="P29" s="72" t="e">
        <f>IF(OR(G29="&lt;",G29="="),"OK (基準該当)","NG (基準非該当)")</f>
        <v>#DIV/0!</v>
      </c>
      <c r="Q29" s="73"/>
      <c r="R29" s="73"/>
      <c r="S29" s="73"/>
      <c r="T29" s="73"/>
      <c r="U29" s="73"/>
      <c r="V29" s="74"/>
      <c r="W29" s="4"/>
    </row>
    <row r="30" spans="1:23" ht="13.5" customHeight="1" thickBot="1" x14ac:dyDescent="0.45">
      <c r="A30" s="4"/>
      <c r="B30" s="17"/>
      <c r="C30" s="78">
        <f>S26</f>
        <v>0.1</v>
      </c>
      <c r="D30" s="79"/>
      <c r="E30" s="79"/>
      <c r="F30" s="18" t="s">
        <v>8</v>
      </c>
      <c r="G30" s="67"/>
      <c r="H30" s="68"/>
      <c r="I30" s="69"/>
      <c r="J30" s="80" t="e">
        <f>N12</f>
        <v>#DIV/0!</v>
      </c>
      <c r="K30" s="81"/>
      <c r="L30" s="81"/>
      <c r="M30" s="19" t="s">
        <v>8</v>
      </c>
      <c r="N30" s="70"/>
      <c r="O30" s="71"/>
      <c r="P30" s="75"/>
      <c r="Q30" s="76"/>
      <c r="R30" s="76"/>
      <c r="S30" s="76"/>
      <c r="T30" s="76"/>
      <c r="U30" s="76"/>
      <c r="V30" s="77"/>
      <c r="W30" s="4"/>
    </row>
    <row r="31" spans="1:23" ht="13.5" customHeight="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customHeight="1" x14ac:dyDescent="0.4">
      <c r="A32" s="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4"/>
    </row>
    <row r="33" spans="1:23" ht="13.5" customHeight="1" x14ac:dyDescent="0.4">
      <c r="A33" s="4"/>
      <c r="B33" s="4" t="s">
        <v>39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3.5" customHeight="1" x14ac:dyDescent="0.4">
      <c r="A34" s="4"/>
      <c r="B34" s="82"/>
      <c r="C34" s="82"/>
      <c r="D34" s="83" t="s">
        <v>40</v>
      </c>
      <c r="E34" s="84"/>
      <c r="F34" s="87" t="s">
        <v>41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4"/>
      <c r="U34" s="4"/>
      <c r="V34" s="4"/>
      <c r="W34" s="4"/>
    </row>
    <row r="35" spans="1:23" ht="13.5" customHeight="1" x14ac:dyDescent="0.4">
      <c r="A35" s="4"/>
      <c r="B35" s="82"/>
      <c r="C35" s="82"/>
      <c r="D35" s="85"/>
      <c r="E35" s="86"/>
      <c r="F35" s="82" t="s">
        <v>26</v>
      </c>
      <c r="G35" s="82"/>
      <c r="H35" s="82" t="s">
        <v>28</v>
      </c>
      <c r="I35" s="82"/>
      <c r="J35" s="82" t="s">
        <v>29</v>
      </c>
      <c r="K35" s="82"/>
      <c r="L35" s="82" t="s">
        <v>30</v>
      </c>
      <c r="M35" s="82"/>
      <c r="N35" s="82" t="s">
        <v>31</v>
      </c>
      <c r="O35" s="82"/>
      <c r="P35" s="82" t="s">
        <v>33</v>
      </c>
      <c r="Q35" s="82"/>
      <c r="R35" s="87" t="s">
        <v>42</v>
      </c>
      <c r="S35" s="89"/>
      <c r="T35" s="4"/>
      <c r="U35" s="4"/>
      <c r="V35" s="4"/>
      <c r="W35" s="4"/>
    </row>
    <row r="36" spans="1:23" ht="13.5" customHeight="1" x14ac:dyDescent="0.4">
      <c r="A36" s="4"/>
      <c r="B36" s="25" t="s">
        <v>43</v>
      </c>
      <c r="C36" s="25"/>
      <c r="D36" s="90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>
        <f>SUM(F36:Q36)</f>
        <v>0</v>
      </c>
      <c r="S36" s="94"/>
      <c r="T36" s="4"/>
      <c r="U36" s="4"/>
      <c r="V36" s="4"/>
      <c r="W36" s="4"/>
    </row>
    <row r="37" spans="1:23" ht="13.5" customHeight="1" x14ac:dyDescent="0.4">
      <c r="A37" s="4"/>
      <c r="B37" s="25" t="s">
        <v>44</v>
      </c>
      <c r="C37" s="25"/>
      <c r="D37" s="90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>
        <f t="shared" ref="R37:R48" si="1">SUM(F37:Q37)</f>
        <v>0</v>
      </c>
      <c r="S37" s="94"/>
      <c r="T37" s="4"/>
      <c r="U37" s="4"/>
      <c r="V37" s="4"/>
      <c r="W37" s="4"/>
    </row>
    <row r="38" spans="1:23" ht="13.5" customHeight="1" x14ac:dyDescent="0.4">
      <c r="A38" s="4"/>
      <c r="B38" s="25" t="s">
        <v>45</v>
      </c>
      <c r="C38" s="25"/>
      <c r="D38" s="90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>
        <f t="shared" si="1"/>
        <v>0</v>
      </c>
      <c r="S38" s="94"/>
      <c r="T38" s="4"/>
      <c r="U38" s="4"/>
      <c r="V38" s="4"/>
      <c r="W38" s="4"/>
    </row>
    <row r="39" spans="1:23" ht="13.5" customHeight="1" x14ac:dyDescent="0.4">
      <c r="A39" s="4"/>
      <c r="B39" s="25" t="s">
        <v>46</v>
      </c>
      <c r="C39" s="25"/>
      <c r="D39" s="90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>
        <f t="shared" si="1"/>
        <v>0</v>
      </c>
      <c r="S39" s="94"/>
      <c r="T39" s="4"/>
      <c r="U39" s="4"/>
      <c r="V39" s="4"/>
      <c r="W39" s="4"/>
    </row>
    <row r="40" spans="1:23" ht="13.5" customHeight="1" x14ac:dyDescent="0.25">
      <c r="A40" s="4"/>
      <c r="B40" s="25" t="s">
        <v>47</v>
      </c>
      <c r="C40" s="25"/>
      <c r="D40" s="90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>
        <f t="shared" si="1"/>
        <v>0</v>
      </c>
      <c r="S40" s="94"/>
      <c r="T40" s="4"/>
      <c r="U40" s="20"/>
      <c r="V40" s="20"/>
      <c r="W40" s="4"/>
    </row>
    <row r="41" spans="1:23" ht="13.5" customHeight="1" x14ac:dyDescent="0.25">
      <c r="A41" s="4"/>
      <c r="B41" s="25" t="s">
        <v>48</v>
      </c>
      <c r="C41" s="25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>
        <f t="shared" si="1"/>
        <v>0</v>
      </c>
      <c r="S41" s="94"/>
      <c r="T41" s="4"/>
      <c r="U41" s="20"/>
      <c r="V41" s="20"/>
      <c r="W41" s="4"/>
    </row>
    <row r="42" spans="1:23" ht="13.5" customHeight="1" x14ac:dyDescent="0.4">
      <c r="A42" s="4"/>
      <c r="B42" s="25" t="s">
        <v>49</v>
      </c>
      <c r="C42" s="25"/>
      <c r="D42" s="90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>
        <f t="shared" si="1"/>
        <v>0</v>
      </c>
      <c r="S42" s="94"/>
      <c r="T42" s="4"/>
      <c r="U42" s="95" t="s">
        <v>50</v>
      </c>
      <c r="V42" s="95"/>
      <c r="W42" s="4"/>
    </row>
    <row r="43" spans="1:23" ht="13.5" customHeight="1" x14ac:dyDescent="0.4">
      <c r="A43" s="4"/>
      <c r="B43" s="25" t="s">
        <v>51</v>
      </c>
      <c r="C43" s="25"/>
      <c r="D43" s="90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>
        <f t="shared" si="1"/>
        <v>0</v>
      </c>
      <c r="S43" s="94"/>
      <c r="T43" s="4"/>
      <c r="U43" s="95"/>
      <c r="V43" s="95"/>
      <c r="W43" s="4"/>
    </row>
    <row r="44" spans="1:23" ht="13.5" customHeight="1" x14ac:dyDescent="0.4">
      <c r="A44" s="4"/>
      <c r="B44" s="25" t="s">
        <v>52</v>
      </c>
      <c r="C44" s="25"/>
      <c r="D44" s="90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>
        <f t="shared" si="1"/>
        <v>0</v>
      </c>
      <c r="S44" s="94"/>
      <c r="T44" s="4"/>
      <c r="U44" s="95"/>
      <c r="V44" s="95"/>
      <c r="W44" s="4"/>
    </row>
    <row r="45" spans="1:23" ht="13.5" customHeight="1" x14ac:dyDescent="0.4">
      <c r="A45" s="4"/>
      <c r="B45" s="25" t="s">
        <v>53</v>
      </c>
      <c r="C45" s="25"/>
      <c r="D45" s="90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>
        <f t="shared" si="1"/>
        <v>0</v>
      </c>
      <c r="S45" s="94"/>
      <c r="T45" s="4"/>
      <c r="U45" s="95"/>
      <c r="V45" s="95"/>
      <c r="W45" s="4"/>
    </row>
    <row r="46" spans="1:23" ht="13.5" customHeight="1" x14ac:dyDescent="0.4">
      <c r="A46" s="4"/>
      <c r="B46" s="25" t="s">
        <v>54</v>
      </c>
      <c r="C46" s="25"/>
      <c r="D46" s="90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>
        <f t="shared" si="1"/>
        <v>0</v>
      </c>
      <c r="S46" s="94"/>
      <c r="T46" s="4"/>
      <c r="U46" s="95"/>
      <c r="V46" s="95"/>
      <c r="W46" s="4"/>
    </row>
    <row r="47" spans="1:23" ht="13.5" customHeight="1" thickBot="1" x14ac:dyDescent="0.45">
      <c r="A47" s="4"/>
      <c r="B47" s="25" t="s">
        <v>55</v>
      </c>
      <c r="C47" s="25"/>
      <c r="D47" s="90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>
        <f t="shared" si="1"/>
        <v>0</v>
      </c>
      <c r="S47" s="94"/>
      <c r="T47" s="4"/>
      <c r="U47" s="96"/>
      <c r="V47" s="96"/>
      <c r="W47" s="4"/>
    </row>
    <row r="48" spans="1:23" ht="13.5" customHeight="1" thickBot="1" x14ac:dyDescent="0.45">
      <c r="A48" s="4"/>
      <c r="B48" s="49" t="s">
        <v>36</v>
      </c>
      <c r="C48" s="49"/>
      <c r="D48" s="93">
        <f>SUM(D36:E47)</f>
        <v>0</v>
      </c>
      <c r="E48" s="94"/>
      <c r="F48" s="97">
        <f>SUM(F36:G47)</f>
        <v>0</v>
      </c>
      <c r="G48" s="97"/>
      <c r="H48" s="97">
        <f t="shared" ref="H48" si="2">SUM(H36:I47)</f>
        <v>0</v>
      </c>
      <c r="I48" s="97"/>
      <c r="J48" s="97">
        <f t="shared" ref="J48" si="3">SUM(J36:K47)</f>
        <v>0</v>
      </c>
      <c r="K48" s="97"/>
      <c r="L48" s="97">
        <f t="shared" ref="L48" si="4">SUM(L36:M47)</f>
        <v>0</v>
      </c>
      <c r="M48" s="97"/>
      <c r="N48" s="97">
        <f t="shared" ref="N48" si="5">SUM(N36:O47)</f>
        <v>0</v>
      </c>
      <c r="O48" s="97"/>
      <c r="P48" s="97">
        <f t="shared" ref="P48" si="6">SUM(P36:Q47)</f>
        <v>0</v>
      </c>
      <c r="Q48" s="97"/>
      <c r="R48" s="93">
        <f t="shared" si="1"/>
        <v>0</v>
      </c>
      <c r="S48" s="94"/>
      <c r="U48" s="47" t="e">
        <f>IF(Q8=L58,"OK","NG")</f>
        <v>#DIV/0!</v>
      </c>
      <c r="V48" s="48"/>
      <c r="W48" s="4"/>
    </row>
    <row r="49" spans="1:23" ht="13.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 customHeight="1" x14ac:dyDescent="0.4">
      <c r="A50" s="4"/>
      <c r="B50" s="4" t="s">
        <v>56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 customHeight="1" x14ac:dyDescent="0.4">
      <c r="A51" s="4"/>
      <c r="B51" s="98" t="s">
        <v>21</v>
      </c>
      <c r="C51" s="99"/>
      <c r="D51" s="99"/>
      <c r="E51" s="99"/>
      <c r="F51" s="99"/>
      <c r="G51" s="100"/>
      <c r="H51" s="55" t="s">
        <v>57</v>
      </c>
      <c r="I51" s="55"/>
      <c r="J51" s="55"/>
      <c r="K51" s="55"/>
      <c r="L51" s="55" t="s">
        <v>58</v>
      </c>
      <c r="M51" s="55"/>
      <c r="N51" s="55"/>
      <c r="O51" s="55" t="s">
        <v>59</v>
      </c>
      <c r="P51" s="55"/>
      <c r="Q51" s="55"/>
      <c r="R51" s="4"/>
      <c r="S51" s="4"/>
      <c r="T51" s="4"/>
      <c r="U51" s="4"/>
      <c r="V51" s="4"/>
      <c r="W51" s="4"/>
    </row>
    <row r="52" spans="1:23" ht="13.5" customHeight="1" x14ac:dyDescent="0.4">
      <c r="A52" s="4"/>
      <c r="B52" s="49" t="s">
        <v>26</v>
      </c>
      <c r="C52" s="49"/>
      <c r="D52" s="49"/>
      <c r="E52" s="49"/>
      <c r="F52" s="49"/>
      <c r="G52" s="49"/>
      <c r="H52" s="50">
        <v>0</v>
      </c>
      <c r="I52" s="51"/>
      <c r="J52" s="52">
        <f>ROUND(H52,2)</f>
        <v>0</v>
      </c>
      <c r="K52" s="53"/>
      <c r="L52" s="49">
        <f>IFERROR(ROUNDUP(F48/D48,2),0)</f>
        <v>0</v>
      </c>
      <c r="M52" s="27"/>
      <c r="N52" s="6" t="s">
        <v>8</v>
      </c>
      <c r="O52" s="54">
        <f t="shared" ref="O52:O57" si="7">J52*L52</f>
        <v>0</v>
      </c>
      <c r="P52" s="54"/>
      <c r="Q52" s="54"/>
      <c r="R52" s="4"/>
      <c r="S52" s="4"/>
      <c r="T52" s="4"/>
      <c r="U52" s="4"/>
      <c r="V52" s="4"/>
      <c r="W52" s="4"/>
    </row>
    <row r="53" spans="1:23" ht="13.5" customHeight="1" x14ac:dyDescent="0.4">
      <c r="A53" s="4"/>
      <c r="B53" s="49" t="s">
        <v>28</v>
      </c>
      <c r="C53" s="49"/>
      <c r="D53" s="49"/>
      <c r="E53" s="49"/>
      <c r="F53" s="49"/>
      <c r="G53" s="49"/>
      <c r="H53" s="50">
        <v>0</v>
      </c>
      <c r="I53" s="51"/>
      <c r="J53" s="52">
        <f>ROUND(H53,2)</f>
        <v>0</v>
      </c>
      <c r="K53" s="53"/>
      <c r="L53" s="49">
        <f>IFERROR(ROUNDUP(H48/D48,2),0)</f>
        <v>0</v>
      </c>
      <c r="M53" s="27"/>
      <c r="N53" s="6" t="s">
        <v>8</v>
      </c>
      <c r="O53" s="54">
        <f t="shared" si="7"/>
        <v>0</v>
      </c>
      <c r="P53" s="54"/>
      <c r="Q53" s="54"/>
      <c r="R53" s="4"/>
      <c r="S53" s="4"/>
      <c r="T53" s="4"/>
      <c r="U53" s="4"/>
      <c r="V53" s="4"/>
      <c r="W53" s="4"/>
    </row>
    <row r="54" spans="1:23" ht="13.5" customHeight="1" x14ac:dyDescent="0.4">
      <c r="A54" s="4"/>
      <c r="B54" s="49" t="s">
        <v>29</v>
      </c>
      <c r="C54" s="49"/>
      <c r="D54" s="49"/>
      <c r="E54" s="49"/>
      <c r="F54" s="49"/>
      <c r="G54" s="49"/>
      <c r="H54" s="58">
        <v>0.1111111111111111</v>
      </c>
      <c r="I54" s="59"/>
      <c r="J54" s="52">
        <f>ROUND(H54,2)</f>
        <v>0.11</v>
      </c>
      <c r="K54" s="53"/>
      <c r="L54" s="49">
        <f>IFERROR(ROUNDUP(J48/D48,2),0)</f>
        <v>0</v>
      </c>
      <c r="M54" s="27"/>
      <c r="N54" s="6" t="s">
        <v>8</v>
      </c>
      <c r="O54" s="54">
        <f t="shared" si="7"/>
        <v>0</v>
      </c>
      <c r="P54" s="54"/>
      <c r="Q54" s="54"/>
      <c r="R54" s="4"/>
      <c r="S54" s="4"/>
      <c r="T54" s="4"/>
      <c r="U54" s="4"/>
      <c r="V54" s="4"/>
      <c r="W54" s="4"/>
    </row>
    <row r="55" spans="1:23" ht="13.5" customHeight="1" x14ac:dyDescent="0.4">
      <c r="A55" s="4"/>
      <c r="B55" s="49" t="s">
        <v>30</v>
      </c>
      <c r="C55" s="49"/>
      <c r="D55" s="49"/>
      <c r="E55" s="49"/>
      <c r="F55" s="49"/>
      <c r="G55" s="49"/>
      <c r="H55" s="58">
        <v>0.16666666666666666</v>
      </c>
      <c r="I55" s="59"/>
      <c r="J55" s="52">
        <f>ROUND(H55,2)</f>
        <v>0.17</v>
      </c>
      <c r="K55" s="53"/>
      <c r="L55" s="49">
        <f>IFERROR(ROUNDUP(L48/D48,2),0)</f>
        <v>0</v>
      </c>
      <c r="M55" s="27"/>
      <c r="N55" s="6" t="s">
        <v>8</v>
      </c>
      <c r="O55" s="54">
        <f t="shared" si="7"/>
        <v>0</v>
      </c>
      <c r="P55" s="54"/>
      <c r="Q55" s="54"/>
      <c r="R55" s="4"/>
      <c r="S55" s="4"/>
      <c r="T55" s="4"/>
      <c r="U55" s="4"/>
      <c r="V55" s="4"/>
      <c r="W55" s="4"/>
    </row>
    <row r="56" spans="1:23" ht="13.5" customHeight="1" thickBot="1" x14ac:dyDescent="0.45">
      <c r="A56" s="4"/>
      <c r="B56" s="49" t="s">
        <v>31</v>
      </c>
      <c r="C56" s="49"/>
      <c r="D56" s="49"/>
      <c r="E56" s="49"/>
      <c r="F56" s="49"/>
      <c r="G56" s="49"/>
      <c r="H56" s="58">
        <v>0.25</v>
      </c>
      <c r="I56" s="59"/>
      <c r="J56" s="52">
        <f>ROUND(H56,2)</f>
        <v>0.25</v>
      </c>
      <c r="K56" s="53"/>
      <c r="L56" s="49">
        <f>IFERROR(ROUNDUP(N48/D48,2),0)</f>
        <v>0</v>
      </c>
      <c r="M56" s="27"/>
      <c r="N56" s="6" t="s">
        <v>8</v>
      </c>
      <c r="O56" s="54">
        <f>J56*L56</f>
        <v>0</v>
      </c>
      <c r="P56" s="54"/>
      <c r="Q56" s="54"/>
      <c r="R56" s="4"/>
      <c r="S56" s="4" t="s">
        <v>32</v>
      </c>
      <c r="T56" s="4"/>
      <c r="U56" s="4"/>
      <c r="V56" s="4"/>
      <c r="W56" s="4"/>
    </row>
    <row r="57" spans="1:23" ht="13.5" customHeight="1" x14ac:dyDescent="0.4">
      <c r="A57" s="4"/>
      <c r="B57" s="49" t="s">
        <v>33</v>
      </c>
      <c r="C57" s="49"/>
      <c r="D57" s="49"/>
      <c r="E57" s="49"/>
      <c r="F57" s="49"/>
      <c r="G57" s="49"/>
      <c r="H57" s="58" t="s">
        <v>34</v>
      </c>
      <c r="I57" s="59"/>
      <c r="J57" s="52">
        <v>0.4</v>
      </c>
      <c r="K57" s="53"/>
      <c r="L57" s="49">
        <f>IFERROR(ROUNDUP(P48/D48,2),0)</f>
        <v>0</v>
      </c>
      <c r="M57" s="27"/>
      <c r="N57" s="6" t="s">
        <v>8</v>
      </c>
      <c r="O57" s="54">
        <f t="shared" si="7"/>
        <v>0</v>
      </c>
      <c r="P57" s="54"/>
      <c r="Q57" s="54"/>
      <c r="R57" s="4"/>
      <c r="S57" s="43" t="s">
        <v>35</v>
      </c>
      <c r="T57" s="44"/>
      <c r="U57" s="44"/>
      <c r="V57" s="45"/>
      <c r="W57" s="4"/>
    </row>
    <row r="58" spans="1:23" ht="13.5" customHeight="1" thickBot="1" x14ac:dyDescent="0.45">
      <c r="A58" s="4"/>
      <c r="B58" s="49" t="s">
        <v>36</v>
      </c>
      <c r="C58" s="49"/>
      <c r="D58" s="49"/>
      <c r="E58" s="49"/>
      <c r="F58" s="49"/>
      <c r="G58" s="49"/>
      <c r="H58" s="49"/>
      <c r="I58" s="49"/>
      <c r="J58" s="49"/>
      <c r="K58" s="49"/>
      <c r="L58" s="49" t="e">
        <f>ROUNDUP(R48/D48,1)</f>
        <v>#DIV/0!</v>
      </c>
      <c r="M58" s="27"/>
      <c r="N58" s="6" t="s">
        <v>8</v>
      </c>
      <c r="O58" s="61">
        <f>ROUNDUP(SUM(O52:Q57),1)</f>
        <v>0</v>
      </c>
      <c r="P58" s="61"/>
      <c r="Q58" s="61"/>
      <c r="R58" s="11" t="s">
        <v>18</v>
      </c>
      <c r="S58" s="62">
        <f>IF(ROUNDUP(SUM($O$52:$Q$57),1)=0,0.1,ROUNDUP(SUM($O$52:$Q$57),1))</f>
        <v>0.1</v>
      </c>
      <c r="T58" s="63"/>
      <c r="U58" s="63"/>
      <c r="V58" s="16" t="s">
        <v>8</v>
      </c>
      <c r="W58" s="4"/>
    </row>
    <row r="59" spans="1:23" ht="13.5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1" t="s">
        <v>60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 customHeight="1" thickBot="1" x14ac:dyDescent="0.45">
      <c r="A60" s="4"/>
      <c r="B60" s="17" t="s">
        <v>37</v>
      </c>
      <c r="C60" s="17"/>
      <c r="D60" s="17"/>
      <c r="E60" s="17"/>
      <c r="F60" s="17"/>
      <c r="G60" s="17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customHeight="1" x14ac:dyDescent="0.4">
      <c r="A61" s="4"/>
      <c r="B61" s="22"/>
      <c r="C61" s="64" t="s">
        <v>35</v>
      </c>
      <c r="D61" s="65"/>
      <c r="E61" s="65"/>
      <c r="F61" s="66"/>
      <c r="G61" s="67" t="e">
        <f>IF(OR(C62="",J62=""),"",IF(C62&lt;J62,"&lt;",IF(C62=J62,"=","&gt;")))</f>
        <v>#DIV/0!</v>
      </c>
      <c r="H61" s="68"/>
      <c r="I61" s="69"/>
      <c r="J61" s="64" t="s">
        <v>14</v>
      </c>
      <c r="K61" s="65"/>
      <c r="L61" s="65"/>
      <c r="M61" s="66"/>
      <c r="N61" s="70" t="s">
        <v>38</v>
      </c>
      <c r="O61" s="71"/>
      <c r="P61" s="72" t="e">
        <f>IF(OR(G61="&lt;",G61="="),"OK (基準該当)","NG (基準非該当)")</f>
        <v>#DIV/0!</v>
      </c>
      <c r="Q61" s="73"/>
      <c r="R61" s="73"/>
      <c r="S61" s="73"/>
      <c r="T61" s="73"/>
      <c r="U61" s="73"/>
      <c r="V61" s="74"/>
      <c r="W61" s="4"/>
    </row>
    <row r="62" spans="1:23" ht="13.5" customHeight="1" thickBot="1" x14ac:dyDescent="0.45">
      <c r="A62" s="4"/>
      <c r="B62" s="22"/>
      <c r="C62" s="78">
        <f>S58</f>
        <v>0.1</v>
      </c>
      <c r="D62" s="79"/>
      <c r="E62" s="79"/>
      <c r="F62" s="18" t="s">
        <v>8</v>
      </c>
      <c r="G62" s="67"/>
      <c r="H62" s="68"/>
      <c r="I62" s="69"/>
      <c r="J62" s="80" t="e">
        <f>N12</f>
        <v>#DIV/0!</v>
      </c>
      <c r="K62" s="81"/>
      <c r="L62" s="81"/>
      <c r="M62" s="19" t="s">
        <v>8</v>
      </c>
      <c r="N62" s="70"/>
      <c r="O62" s="71"/>
      <c r="P62" s="75"/>
      <c r="Q62" s="76"/>
      <c r="R62" s="76"/>
      <c r="S62" s="76"/>
      <c r="T62" s="76"/>
      <c r="U62" s="76"/>
      <c r="V62" s="77"/>
      <c r="W62" s="4"/>
    </row>
  </sheetData>
  <mergeCells count="246">
    <mergeCell ref="C62:E62"/>
    <mergeCell ref="J62:L62"/>
    <mergeCell ref="S57:V57"/>
    <mergeCell ref="B58:K58"/>
    <mergeCell ref="L58:M58"/>
    <mergeCell ref="O58:Q58"/>
    <mergeCell ref="S58:U58"/>
    <mergeCell ref="C61:F61"/>
    <mergeCell ref="G61:I62"/>
    <mergeCell ref="J61:M61"/>
    <mergeCell ref="N61:O62"/>
    <mergeCell ref="P61:V62"/>
    <mergeCell ref="B56:G56"/>
    <mergeCell ref="H56:I56"/>
    <mergeCell ref="J56:K56"/>
    <mergeCell ref="L56:M56"/>
    <mergeCell ref="O56:Q56"/>
    <mergeCell ref="B57:G57"/>
    <mergeCell ref="H57:I57"/>
    <mergeCell ref="J57:K57"/>
    <mergeCell ref="L57:M57"/>
    <mergeCell ref="O57:Q57"/>
    <mergeCell ref="B54:G54"/>
    <mergeCell ref="H54:I54"/>
    <mergeCell ref="J54:K54"/>
    <mergeCell ref="L54:M54"/>
    <mergeCell ref="O54:Q54"/>
    <mergeCell ref="B55:G55"/>
    <mergeCell ref="H55:I55"/>
    <mergeCell ref="J55:K55"/>
    <mergeCell ref="L55:M55"/>
    <mergeCell ref="O55:Q55"/>
    <mergeCell ref="B52:G52"/>
    <mergeCell ref="H52:I52"/>
    <mergeCell ref="J52:K52"/>
    <mergeCell ref="L52:M52"/>
    <mergeCell ref="O52:Q52"/>
    <mergeCell ref="B53:G53"/>
    <mergeCell ref="H53:I53"/>
    <mergeCell ref="J53:K53"/>
    <mergeCell ref="L53:M53"/>
    <mergeCell ref="O53:Q53"/>
    <mergeCell ref="P48:Q48"/>
    <mergeCell ref="R48:S48"/>
    <mergeCell ref="U48:V48"/>
    <mergeCell ref="B51:G51"/>
    <mergeCell ref="H51:K51"/>
    <mergeCell ref="L51:N51"/>
    <mergeCell ref="O51:Q51"/>
    <mergeCell ref="N47:O47"/>
    <mergeCell ref="P47:Q47"/>
    <mergeCell ref="R47:S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L44:M44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N42:O42"/>
    <mergeCell ref="P42:Q42"/>
    <mergeCell ref="R42:S42"/>
    <mergeCell ref="U42:V47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3:O43"/>
    <mergeCell ref="P43:Q43"/>
    <mergeCell ref="R43:S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34:C35"/>
    <mergeCell ref="D34:E35"/>
    <mergeCell ref="F34:S34"/>
    <mergeCell ref="F35:G35"/>
    <mergeCell ref="H35:I35"/>
    <mergeCell ref="J35:K35"/>
    <mergeCell ref="L35:M35"/>
    <mergeCell ref="N35:O35"/>
    <mergeCell ref="P35:Q35"/>
    <mergeCell ref="R35:S35"/>
    <mergeCell ref="S25:V25"/>
    <mergeCell ref="B26:K26"/>
    <mergeCell ref="L26:M26"/>
    <mergeCell ref="O26:Q26"/>
    <mergeCell ref="S26:U26"/>
    <mergeCell ref="C29:F29"/>
    <mergeCell ref="G29:I30"/>
    <mergeCell ref="J29:M29"/>
    <mergeCell ref="N29:O30"/>
    <mergeCell ref="P29:V30"/>
    <mergeCell ref="C30:E30"/>
    <mergeCell ref="J30:L30"/>
    <mergeCell ref="B24:G24"/>
    <mergeCell ref="H24:I24"/>
    <mergeCell ref="J24:K24"/>
    <mergeCell ref="L24:M24"/>
    <mergeCell ref="O24:Q24"/>
    <mergeCell ref="B25:G25"/>
    <mergeCell ref="H25:I25"/>
    <mergeCell ref="J25:K25"/>
    <mergeCell ref="L25:M25"/>
    <mergeCell ref="O25:Q25"/>
    <mergeCell ref="B22:G22"/>
    <mergeCell ref="H22:I22"/>
    <mergeCell ref="J22:K22"/>
    <mergeCell ref="L22:M22"/>
    <mergeCell ref="O22:Q22"/>
    <mergeCell ref="B23:G23"/>
    <mergeCell ref="H23:I23"/>
    <mergeCell ref="J23:K23"/>
    <mergeCell ref="L23:M23"/>
    <mergeCell ref="O23:Q23"/>
    <mergeCell ref="S20:T20"/>
    <mergeCell ref="U20:V20"/>
    <mergeCell ref="B21:G21"/>
    <mergeCell ref="H21:I21"/>
    <mergeCell ref="J21:K21"/>
    <mergeCell ref="L21:M21"/>
    <mergeCell ref="O21:Q21"/>
    <mergeCell ref="B18:G19"/>
    <mergeCell ref="H18:K19"/>
    <mergeCell ref="L18:N19"/>
    <mergeCell ref="O18:Q19"/>
    <mergeCell ref="S18:V19"/>
    <mergeCell ref="B20:G20"/>
    <mergeCell ref="H20:I20"/>
    <mergeCell ref="J20:K20"/>
    <mergeCell ref="L20:M20"/>
    <mergeCell ref="O20:Q20"/>
    <mergeCell ref="B15:V15"/>
    <mergeCell ref="B8:G8"/>
    <mergeCell ref="H8:I8"/>
    <mergeCell ref="K8:P8"/>
    <mergeCell ref="Q8:R8"/>
    <mergeCell ref="T8:V9"/>
    <mergeCell ref="B11:E11"/>
    <mergeCell ref="F11:H11"/>
    <mergeCell ref="J11:P11"/>
    <mergeCell ref="R11:V11"/>
    <mergeCell ref="A1:F1"/>
    <mergeCell ref="B2:V2"/>
    <mergeCell ref="G3:R3"/>
    <mergeCell ref="B6:G6"/>
    <mergeCell ref="H6:V6"/>
    <mergeCell ref="B7:G7"/>
    <mergeCell ref="H7:V7"/>
    <mergeCell ref="B12:E12"/>
    <mergeCell ref="F12:G12"/>
    <mergeCell ref="J12:M12"/>
    <mergeCell ref="N12:O12"/>
    <mergeCell ref="R12:U12"/>
  </mergeCells>
  <phoneticPr fontId="3"/>
  <conditionalFormatting sqref="P29">
    <cfRule type="containsText" dxfId="9" priority="9" operator="containsText" text="NG">
      <formula>NOT(ISERROR(SEARCH("NG",P29)))</formula>
    </cfRule>
    <cfRule type="containsText" dxfId="8" priority="10" operator="containsText" text="OK">
      <formula>NOT(ISERROR(SEARCH("OK",P29)))</formula>
    </cfRule>
  </conditionalFormatting>
  <conditionalFormatting sqref="U20:V20">
    <cfRule type="containsText" dxfId="7" priority="7" operator="containsText" text="NG">
      <formula>NOT(ISERROR(SEARCH("NG",U20)))</formula>
    </cfRule>
    <cfRule type="containsText" dxfId="6" priority="8" operator="containsText" text="OK">
      <formula>NOT(ISERROR(SEARCH("OK",U20)))</formula>
    </cfRule>
  </conditionalFormatting>
  <conditionalFormatting sqref="P61">
    <cfRule type="containsText" dxfId="5" priority="5" operator="containsText" text="NG">
      <formula>NOT(ISERROR(SEARCH("NG",P61)))</formula>
    </cfRule>
    <cfRule type="containsText" dxfId="4" priority="6" operator="containsText" text="OK">
      <formula>NOT(ISERROR(SEARCH("OK",P61)))</formula>
    </cfRule>
  </conditionalFormatting>
  <conditionalFormatting sqref="B15:V30">
    <cfRule type="expression" dxfId="3" priority="4">
      <formula>$G$3="実績がある場合"</formula>
    </cfRule>
  </conditionalFormatting>
  <conditionalFormatting sqref="U48:V48">
    <cfRule type="containsText" dxfId="2" priority="2" operator="containsText" text="NG">
      <formula>NOT(ISERROR(SEARCH("NG",U48)))</formula>
    </cfRule>
    <cfRule type="containsText" dxfId="1" priority="3" operator="containsText" text="OK">
      <formula>NOT(ISERROR(SEARCH("OK",U48)))</formula>
    </cfRule>
  </conditionalFormatting>
  <conditionalFormatting sqref="B33:V62">
    <cfRule type="expression" dxfId="0" priority="1">
      <formula>$G$3="実績がない場合"</formula>
    </cfRule>
  </conditionalFormatting>
  <dataValidations count="1">
    <dataValidation type="list" allowBlank="1" showInputMessage="1" showErrorMessage="1" sqref="G3:R3">
      <formula1>"実績がある場合　・　実績がない場合,実績がある場合,実績がない場合"</formula1>
    </dataValidation>
  </dataValidations>
  <pageMargins left="0.78740157480314965" right="0.39370078740157483" top="0.39370078740157483" bottom="0.39370078740157483" header="0.31496062992125984" footer="0.31496062992125984"/>
  <pageSetup paperSize="9" scale="94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付7別2(新)</vt:lpstr>
      <vt:lpstr>'付7別2(新)'!Print_Area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2021-05-13T02:46:01Z</cp:lastPrinted>
  <dcterms:created xsi:type="dcterms:W3CDTF">2020-10-27T02:28:19Z</dcterms:created>
  <dcterms:modified xsi:type="dcterms:W3CDTF">2021-05-19T08:53:55Z</dcterms:modified>
</cp:coreProperties>
</file>