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\\192.168.4.2\政策経営課外付hdd2\02　統計\01_統計調査\02_市統計\01_異動人口調査\R7_異動人口調査\R07.11.01\01_HP公開\◉Excel\"/>
    </mc:Choice>
  </mc:AlternateContent>
  <xr:revisionPtr revIDLastSave="0" documentId="13_ncr:1_{31F2EBAD-F7B9-4060-B20D-A0AAF47D0ADD}" xr6:coauthVersionLast="47" xr6:coauthVersionMax="47" xr10:uidLastSave="{00000000-0000-0000-0000-000000000000}"/>
  <bookViews>
    <workbookView xWindow="-120" yWindow="-120" windowWidth="29040" windowHeight="15720" tabRatio="848" activeTab="7" xr2:uid="{00000000-000D-0000-FFFF-FFFF00000000}"/>
  </bookViews>
  <sheets>
    <sheet name="R7.04.01" sheetId="50" r:id="rId1"/>
    <sheet name="R7.05.01 " sheetId="52" r:id="rId2"/>
    <sheet name="R7.06.01" sheetId="54" r:id="rId3"/>
    <sheet name="R7.07.01" sheetId="56" r:id="rId4"/>
    <sheet name="R7.08.01 " sheetId="57" r:id="rId5"/>
    <sheet name="R7.09.01" sheetId="59" r:id="rId6"/>
    <sheet name="R7.10.01 " sheetId="60" r:id="rId7"/>
    <sheet name="R7.11.01" sheetId="61" r:id="rId8"/>
  </sheets>
  <externalReferences>
    <externalReference r:id="rId9"/>
    <externalReference r:id="rId10"/>
    <externalReference r:id="rId11"/>
    <externalReference r:id="rId12"/>
  </externalReferences>
  <definedNames>
    <definedName name="_xlnm.Print_Area" localSheetId="0">'R7.04.01'!$A$1:$K$10</definedName>
    <definedName name="_xlnm.Print_Area" localSheetId="1">'R7.05.01 '!$A$1:$K$10</definedName>
    <definedName name="_xlnm.Print_Area" localSheetId="2">'R7.06.01'!$A$1:$K$10</definedName>
    <definedName name="_xlnm.Print_Area" localSheetId="3">'R7.07.01'!$A$1:$K$10</definedName>
    <definedName name="_xlnm.Print_Area" localSheetId="4">'R7.08.01 '!$A$1:$K$10</definedName>
    <definedName name="_xlnm.Print_Area" localSheetId="5">'R7.09.01'!$A$1:$K$10</definedName>
    <definedName name="_xlnm.Print_Area" localSheetId="6">'R7.10.01 '!$A$1:$K$10</definedName>
    <definedName name="_xlnm.Print_Area" localSheetId="7">'R7.11.01'!$A$1:$K$10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59" l="1"/>
  <c r="E9" i="59" s="1"/>
  <c r="I8" i="59"/>
  <c r="F8" i="59"/>
  <c r="C8" i="59"/>
  <c r="E8" i="59" s="1"/>
  <c r="I7" i="59"/>
  <c r="F7" i="59"/>
  <c r="C7" i="59"/>
  <c r="E7" i="59" s="1"/>
  <c r="K6" i="59"/>
  <c r="J6" i="59"/>
  <c r="I6" i="59"/>
  <c r="H6" i="59"/>
  <c r="G6" i="59"/>
  <c r="F6" i="59"/>
  <c r="C6" i="59"/>
  <c r="E6" i="59" s="1"/>
  <c r="C9" i="54"/>
  <c r="E9" i="54" s="1"/>
  <c r="I8" i="54"/>
  <c r="F8" i="54"/>
  <c r="C8" i="54"/>
  <c r="E8" i="54" s="1"/>
  <c r="I7" i="54"/>
  <c r="F7" i="54"/>
  <c r="C7" i="54"/>
  <c r="E7" i="54" s="1"/>
  <c r="K6" i="54"/>
  <c r="J6" i="54"/>
  <c r="I6" i="54"/>
  <c r="H6" i="54"/>
  <c r="G6" i="54"/>
  <c r="F6" i="54"/>
  <c r="C6" i="54"/>
  <c r="E6" i="54" s="1"/>
  <c r="C9" i="52" l="1"/>
  <c r="E9" i="52" s="1"/>
  <c r="I8" i="52"/>
  <c r="F8" i="52"/>
  <c r="C8" i="52"/>
  <c r="E8" i="52" s="1"/>
  <c r="I7" i="52"/>
  <c r="F7" i="52"/>
  <c r="C7" i="52"/>
  <c r="E7" i="52" s="1"/>
  <c r="K6" i="52"/>
  <c r="J6" i="52"/>
  <c r="I6" i="52"/>
  <c r="H6" i="52"/>
  <c r="G6" i="52"/>
  <c r="F6" i="52" s="1"/>
  <c r="C6" i="52"/>
  <c r="E6" i="52" s="1"/>
  <c r="C9" i="50"/>
  <c r="E9" i="50" s="1"/>
  <c r="I8" i="50"/>
  <c r="F8" i="50"/>
  <c r="C8" i="50"/>
  <c r="E8" i="50" s="1"/>
  <c r="I7" i="50"/>
  <c r="F7" i="50"/>
  <c r="C7" i="50"/>
  <c r="E7" i="50" s="1"/>
  <c r="K6" i="50"/>
  <c r="J6" i="50"/>
  <c r="I6" i="50" s="1"/>
  <c r="H6" i="50"/>
  <c r="G6" i="50"/>
  <c r="F6" i="50"/>
  <c r="C6" i="50"/>
  <c r="E6" i="50" s="1"/>
</calcChain>
</file>

<file path=xl/sharedStrings.xml><?xml version="1.0" encoding="utf-8"?>
<sst xmlns="http://schemas.openxmlformats.org/spreadsheetml/2006/main" count="152" uniqueCount="26">
  <si>
    <t>区分</t>
    <rPh sb="0" eb="2">
      <t>クブン</t>
    </rPh>
    <phoneticPr fontId="19"/>
  </si>
  <si>
    <t>世帯数</t>
    <rPh sb="0" eb="3">
      <t>セタイスウ</t>
    </rPh>
    <phoneticPr fontId="19"/>
  </si>
  <si>
    <t>男</t>
    <rPh sb="0" eb="1">
      <t>オトコ</t>
    </rPh>
    <phoneticPr fontId="19"/>
  </si>
  <si>
    <t>女</t>
    <rPh sb="0" eb="1">
      <t>オンナ</t>
    </rPh>
    <phoneticPr fontId="19"/>
  </si>
  <si>
    <t>佐世保市異動人口</t>
    <rPh sb="0" eb="4">
      <t>サセボシ</t>
    </rPh>
    <rPh sb="4" eb="6">
      <t>イドウ</t>
    </rPh>
    <rPh sb="6" eb="8">
      <t>ジンコウ</t>
    </rPh>
    <phoneticPr fontId="19"/>
  </si>
  <si>
    <t>項目</t>
    <rPh sb="0" eb="2">
      <t>コウモク</t>
    </rPh>
    <phoneticPr fontId="19"/>
  </si>
  <si>
    <t>今月人口</t>
    <rPh sb="0" eb="2">
      <t>コンゲツ</t>
    </rPh>
    <rPh sb="2" eb="4">
      <t>ジンコウ</t>
    </rPh>
    <phoneticPr fontId="19"/>
  </si>
  <si>
    <t>前月人口</t>
    <rPh sb="0" eb="2">
      <t>ゼンゲツ</t>
    </rPh>
    <rPh sb="2" eb="4">
      <t>ジンコウ</t>
    </rPh>
    <phoneticPr fontId="19"/>
  </si>
  <si>
    <t>増減計</t>
    <rPh sb="0" eb="2">
      <t>ゾウゲン</t>
    </rPh>
    <rPh sb="2" eb="3">
      <t>ケイ</t>
    </rPh>
    <phoneticPr fontId="19"/>
  </si>
  <si>
    <t>増</t>
    <rPh sb="0" eb="1">
      <t>ゾウ</t>
    </rPh>
    <phoneticPr fontId="19"/>
  </si>
  <si>
    <t>減</t>
    <rPh sb="0" eb="1">
      <t>ゲン</t>
    </rPh>
    <phoneticPr fontId="19"/>
  </si>
  <si>
    <t>出生</t>
    <rPh sb="0" eb="2">
      <t>シュッショウ</t>
    </rPh>
    <phoneticPr fontId="19"/>
  </si>
  <si>
    <t>転入</t>
    <rPh sb="0" eb="2">
      <t>テンニュウ</t>
    </rPh>
    <phoneticPr fontId="19"/>
  </si>
  <si>
    <t>死亡</t>
    <rPh sb="0" eb="2">
      <t>シボウ</t>
    </rPh>
    <phoneticPr fontId="19"/>
  </si>
  <si>
    <t>転出</t>
    <rPh sb="0" eb="2">
      <t>テンシュツ</t>
    </rPh>
    <phoneticPr fontId="19"/>
  </si>
  <si>
    <t>人口</t>
    <rPh sb="0" eb="2">
      <t>ジンコウ</t>
    </rPh>
    <phoneticPr fontId="19"/>
  </si>
  <si>
    <t>総数</t>
    <rPh sb="0" eb="1">
      <t>ソウ</t>
    </rPh>
    <rPh sb="1" eb="2">
      <t>スウ</t>
    </rPh>
    <phoneticPr fontId="19"/>
  </si>
  <si>
    <t>（令和2年国勢調査基準）</t>
    <rPh sb="1" eb="3">
      <t>レイワ</t>
    </rPh>
    <rPh sb="4" eb="5">
      <t>ネン</t>
    </rPh>
    <rPh sb="5" eb="7">
      <t>コクセイ</t>
    </rPh>
    <rPh sb="7" eb="9">
      <t>チョウサ</t>
    </rPh>
    <rPh sb="9" eb="11">
      <t>キジュン</t>
    </rPh>
    <phoneticPr fontId="18"/>
  </si>
  <si>
    <t>[令和7年4月1日 現在]</t>
    <rPh sb="1" eb="3">
      <t>レイワ</t>
    </rPh>
    <rPh sb="4" eb="5">
      <t>ネン</t>
    </rPh>
    <rPh sb="6" eb="7">
      <t>ガツ</t>
    </rPh>
    <rPh sb="8" eb="9">
      <t>ニチ</t>
    </rPh>
    <rPh sb="10" eb="12">
      <t>ゲンザイ</t>
    </rPh>
    <phoneticPr fontId="19"/>
  </si>
  <si>
    <t>[令和7年5月1日 現在]</t>
    <rPh sb="1" eb="3">
      <t>レイワ</t>
    </rPh>
    <rPh sb="4" eb="5">
      <t>ネン</t>
    </rPh>
    <rPh sb="6" eb="7">
      <t>ガツ</t>
    </rPh>
    <rPh sb="8" eb="9">
      <t>ニチ</t>
    </rPh>
    <rPh sb="10" eb="12">
      <t>ゲンザイ</t>
    </rPh>
    <phoneticPr fontId="19"/>
  </si>
  <si>
    <t>[令和7年6月1日 現在]</t>
    <rPh sb="1" eb="3">
      <t>レイワ</t>
    </rPh>
    <rPh sb="4" eb="5">
      <t>ネン</t>
    </rPh>
    <rPh sb="6" eb="7">
      <t>ガツ</t>
    </rPh>
    <rPh sb="8" eb="9">
      <t>ニチ</t>
    </rPh>
    <rPh sb="10" eb="12">
      <t>ゲンザイ</t>
    </rPh>
    <phoneticPr fontId="19"/>
  </si>
  <si>
    <t>[令和7年7月1日 現在]</t>
    <rPh sb="1" eb="3">
      <t>レイワ</t>
    </rPh>
    <rPh sb="4" eb="5">
      <t>ネン</t>
    </rPh>
    <rPh sb="6" eb="7">
      <t>ガツ</t>
    </rPh>
    <rPh sb="8" eb="9">
      <t>ニチ</t>
    </rPh>
    <rPh sb="10" eb="12">
      <t>ゲンザイ</t>
    </rPh>
    <phoneticPr fontId="19"/>
  </si>
  <si>
    <t>[令和7年8月1日 現在]</t>
    <rPh sb="1" eb="3">
      <t>レイワ</t>
    </rPh>
    <rPh sb="4" eb="5">
      <t>ネン</t>
    </rPh>
    <rPh sb="6" eb="7">
      <t>ガツ</t>
    </rPh>
    <rPh sb="8" eb="9">
      <t>ニチ</t>
    </rPh>
    <rPh sb="10" eb="12">
      <t>ゲンザイ</t>
    </rPh>
    <phoneticPr fontId="19"/>
  </si>
  <si>
    <t>[令和7年9月1日 現在]</t>
    <rPh sb="1" eb="3">
      <t>レイワ</t>
    </rPh>
    <rPh sb="4" eb="5">
      <t>ネン</t>
    </rPh>
    <rPh sb="6" eb="7">
      <t>ガツ</t>
    </rPh>
    <rPh sb="8" eb="9">
      <t>ニチ</t>
    </rPh>
    <rPh sb="10" eb="12">
      <t>ゲンザイ</t>
    </rPh>
    <phoneticPr fontId="19"/>
  </si>
  <si>
    <t>[令和7年10月1日 現在]</t>
    <rPh sb="1" eb="3">
      <t>レイワ</t>
    </rPh>
    <rPh sb="4" eb="5">
      <t>ネン</t>
    </rPh>
    <rPh sb="7" eb="8">
      <t>ガツ</t>
    </rPh>
    <rPh sb="9" eb="10">
      <t>ニチ</t>
    </rPh>
    <rPh sb="11" eb="13">
      <t>ゲンザイ</t>
    </rPh>
    <phoneticPr fontId="19"/>
  </si>
  <si>
    <t>[令和7年11月1日 現在]</t>
    <rPh sb="1" eb="3">
      <t>レイワ</t>
    </rPh>
    <rPh sb="4" eb="5">
      <t>ネン</t>
    </rPh>
    <rPh sb="7" eb="8">
      <t>ガツ</t>
    </rPh>
    <rPh sb="9" eb="10">
      <t>ニチ</t>
    </rPh>
    <rPh sb="11" eb="13">
      <t>ゲンザイ</t>
    </rPh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</si>
</sst>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;&quot;△ &quot;#,##0_ "/>
    <numFmt numFmtId="177" formatCode="&quot;［&quot;[$-411]gee\.mm\.dd&quot; 現在］&quot;;@"/>
    <numFmt numFmtId="178" formatCode="&quot;（平成&quot;0&quot;年国勢調査基準）&quot;"/>
  </numFmts>
  <fonts count="2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65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sz val="11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22"/>
      <color theme="1"/>
      <name val="ＭＳ ゴシック"/>
      <family val="3"/>
      <charset val="128"/>
    </font>
    <font>
      <sz val="22"/>
      <color theme="1"/>
      <name val="游ゴシック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99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34998626667073579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/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8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20" fillId="0" borderId="0"/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20" fillId="0" borderId="0"/>
  </cellStyleXfs>
  <cellXfs count="49">
    <xf numFmtId="0" fontId="0" fillId="0" borderId="0" xfId="0">
      <alignment vertical="center"/>
    </xf>
    <xf numFmtId="176" fontId="22" fillId="0" borderId="0" xfId="47" applyNumberFormat="1" applyFont="1" applyAlignment="1">
      <alignment vertical="center"/>
    </xf>
    <xf numFmtId="176" fontId="21" fillId="0" borderId="0" xfId="47" applyNumberFormat="1" applyFont="1" applyAlignment="1">
      <alignment horizontal="center" vertical="center"/>
    </xf>
    <xf numFmtId="176" fontId="21" fillId="33" borderId="21" xfId="47" applyNumberFormat="1" applyFont="1" applyFill="1" applyBorder="1" applyAlignment="1">
      <alignment horizontal="center" vertical="center"/>
    </xf>
    <xf numFmtId="176" fontId="21" fillId="33" borderId="15" xfId="47" applyNumberFormat="1" applyFont="1" applyFill="1" applyBorder="1" applyAlignment="1">
      <alignment vertical="center"/>
    </xf>
    <xf numFmtId="176" fontId="21" fillId="33" borderId="24" xfId="47" applyNumberFormat="1" applyFont="1" applyFill="1" applyBorder="1" applyAlignment="1">
      <alignment vertical="center"/>
    </xf>
    <xf numFmtId="176" fontId="21" fillId="0" borderId="0" xfId="47" applyNumberFormat="1" applyFont="1" applyAlignment="1">
      <alignment vertical="center"/>
    </xf>
    <xf numFmtId="176" fontId="21" fillId="35" borderId="28" xfId="47" applyNumberFormat="1" applyFont="1" applyFill="1" applyBorder="1" applyAlignment="1">
      <alignment vertical="center"/>
    </xf>
    <xf numFmtId="176" fontId="21" fillId="35" borderId="29" xfId="47" applyNumberFormat="1" applyFont="1" applyFill="1" applyBorder="1" applyAlignment="1">
      <alignment vertical="center"/>
    </xf>
    <xf numFmtId="176" fontId="21" fillId="35" borderId="17" xfId="47" applyNumberFormat="1" applyFont="1" applyFill="1" applyBorder="1" applyAlignment="1">
      <alignment vertical="center"/>
    </xf>
    <xf numFmtId="176" fontId="22" fillId="0" borderId="0" xfId="47" applyNumberFormat="1" applyFont="1" applyAlignment="1">
      <alignment horizontal="center" vertical="center"/>
    </xf>
    <xf numFmtId="176" fontId="21" fillId="33" borderId="11" xfId="47" applyNumberFormat="1" applyFont="1" applyFill="1" applyBorder="1" applyAlignment="1">
      <alignment vertical="center"/>
    </xf>
    <xf numFmtId="176" fontId="21" fillId="33" borderId="25" xfId="47" applyNumberFormat="1" applyFont="1" applyFill="1" applyBorder="1" applyAlignment="1">
      <alignment vertical="center"/>
    </xf>
    <xf numFmtId="176" fontId="21" fillId="34" borderId="10" xfId="47" applyNumberFormat="1" applyFont="1" applyFill="1" applyBorder="1" applyAlignment="1">
      <alignment horizontal="center" vertical="center"/>
    </xf>
    <xf numFmtId="176" fontId="21" fillId="33" borderId="0" xfId="47" applyNumberFormat="1" applyFont="1" applyFill="1" applyAlignment="1">
      <alignment vertical="center"/>
    </xf>
    <xf numFmtId="176" fontId="21" fillId="0" borderId="21" xfId="47" applyNumberFormat="1" applyFont="1" applyBorder="1" applyAlignment="1">
      <alignment horizontal="center" vertical="center"/>
    </xf>
    <xf numFmtId="176" fontId="21" fillId="0" borderId="15" xfId="47" applyNumberFormat="1" applyFont="1" applyBorder="1" applyAlignment="1">
      <alignment vertical="center"/>
    </xf>
    <xf numFmtId="176" fontId="21" fillId="0" borderId="14" xfId="47" applyNumberFormat="1" applyFont="1" applyBorder="1" applyAlignment="1">
      <alignment vertical="center"/>
    </xf>
    <xf numFmtId="176" fontId="21" fillId="0" borderId="25" xfId="47" applyNumberFormat="1" applyFont="1" applyBorder="1" applyAlignment="1">
      <alignment vertical="center"/>
    </xf>
    <xf numFmtId="176" fontId="21" fillId="0" borderId="26" xfId="47" applyNumberFormat="1" applyFont="1" applyBorder="1" applyAlignment="1">
      <alignment vertical="center"/>
    </xf>
    <xf numFmtId="176" fontId="21" fillId="0" borderId="12" xfId="47" applyNumberFormat="1" applyFont="1" applyBorder="1" applyAlignment="1">
      <alignment vertical="center"/>
    </xf>
    <xf numFmtId="176" fontId="21" fillId="0" borderId="13" xfId="47" applyNumberFormat="1" applyFont="1" applyBorder="1" applyAlignment="1">
      <alignment vertical="center"/>
    </xf>
    <xf numFmtId="0" fontId="20" fillId="0" borderId="27" xfId="47" applyBorder="1" applyAlignment="1">
      <alignment horizontal="center" vertical="center"/>
    </xf>
    <xf numFmtId="176" fontId="21" fillId="0" borderId="17" xfId="47" applyNumberFormat="1" applyFont="1" applyBorder="1" applyAlignment="1">
      <alignment vertical="center"/>
    </xf>
    <xf numFmtId="176" fontId="21" fillId="0" borderId="10" xfId="47" applyNumberFormat="1" applyFont="1" applyBorder="1" applyAlignment="1">
      <alignment vertical="center"/>
    </xf>
    <xf numFmtId="176" fontId="21" fillId="34" borderId="16" xfId="47" applyNumberFormat="1" applyFont="1" applyFill="1" applyBorder="1" applyAlignment="1">
      <alignment horizontal="center" vertical="center"/>
    </xf>
    <xf numFmtId="0" fontId="21" fillId="34" borderId="10" xfId="47" applyFont="1" applyFill="1" applyBorder="1" applyAlignment="1">
      <alignment horizontal="center" vertical="center"/>
    </xf>
    <xf numFmtId="176" fontId="21" fillId="34" borderId="17" xfId="47" applyNumberFormat="1" applyFont="1" applyFill="1" applyBorder="1" applyAlignment="1">
      <alignment horizontal="center" vertical="center"/>
    </xf>
    <xf numFmtId="176" fontId="21" fillId="34" borderId="20" xfId="47" applyNumberFormat="1" applyFont="1" applyFill="1" applyBorder="1" applyAlignment="1">
      <alignment horizontal="center" vertical="center"/>
    </xf>
    <xf numFmtId="0" fontId="20" fillId="34" borderId="20" xfId="47" applyFill="1" applyBorder="1" applyAlignment="1">
      <alignment horizontal="center" vertical="center"/>
    </xf>
    <xf numFmtId="178" fontId="21" fillId="0" borderId="0" xfId="47" applyNumberFormat="1" applyFont="1" applyAlignment="1">
      <alignment horizontal="right" vertical="center"/>
    </xf>
    <xf numFmtId="178" fontId="20" fillId="0" borderId="0" xfId="47" applyNumberFormat="1" applyAlignment="1">
      <alignment horizontal="right" vertical="center"/>
    </xf>
    <xf numFmtId="176" fontId="23" fillId="0" borderId="0" xfId="47" applyNumberFormat="1" applyFont="1" applyAlignment="1">
      <alignment horizontal="left" vertical="center"/>
    </xf>
    <xf numFmtId="0" fontId="24" fillId="0" borderId="0" xfId="47" applyFont="1" applyAlignment="1">
      <alignment vertical="center"/>
    </xf>
    <xf numFmtId="0" fontId="20" fillId="0" borderId="0" xfId="47"/>
    <xf numFmtId="0" fontId="24" fillId="0" borderId="12" xfId="47" applyFont="1" applyBorder="1" applyAlignment="1">
      <alignment vertical="center"/>
    </xf>
    <xf numFmtId="0" fontId="20" fillId="0" borderId="12" xfId="47" applyBorder="1"/>
    <xf numFmtId="177" fontId="21" fillId="0" borderId="0" xfId="47" applyNumberFormat="1" applyFont="1" applyAlignment="1">
      <alignment horizontal="center"/>
    </xf>
    <xf numFmtId="0" fontId="20" fillId="0" borderId="0" xfId="47" applyAlignment="1">
      <alignment horizontal="center"/>
    </xf>
    <xf numFmtId="0" fontId="20" fillId="0" borderId="12" xfId="47" applyBorder="1" applyAlignment="1">
      <alignment horizontal="center"/>
    </xf>
    <xf numFmtId="176" fontId="21" fillId="34" borderId="18" xfId="47" applyNumberFormat="1" applyFont="1" applyFill="1" applyBorder="1" applyAlignment="1">
      <alignment horizontal="center" vertical="center"/>
    </xf>
    <xf numFmtId="0" fontId="20" fillId="0" borderId="20" xfId="47" applyBorder="1" applyAlignment="1">
      <alignment horizontal="center" vertical="center"/>
    </xf>
    <xf numFmtId="0" fontId="20" fillId="0" borderId="22" xfId="47" applyBorder="1" applyAlignment="1">
      <alignment horizontal="center" vertical="center"/>
    </xf>
    <xf numFmtId="176" fontId="21" fillId="34" borderId="19" xfId="47" applyNumberFormat="1" applyFont="1" applyFill="1" applyBorder="1" applyAlignment="1">
      <alignment horizontal="center" vertical="center"/>
    </xf>
    <xf numFmtId="0" fontId="20" fillId="0" borderId="21" xfId="47" applyBorder="1" applyAlignment="1">
      <alignment horizontal="center" vertical="center"/>
    </xf>
    <xf numFmtId="0" fontId="20" fillId="0" borderId="23" xfId="47" applyBorder="1" applyAlignment="1">
      <alignment horizontal="center" vertical="center"/>
    </xf>
    <xf numFmtId="0" fontId="21" fillId="34" borderId="17" xfId="47" applyFont="1" applyFill="1" applyBorder="1" applyAlignment="1">
      <alignment horizontal="center" vertical="center"/>
    </xf>
    <xf numFmtId="176" fontId="21" fillId="34" borderId="10" xfId="47" applyNumberFormat="1" applyFont="1" applyFill="1" applyBorder="1" applyAlignment="1">
      <alignment horizontal="center" vertical="center"/>
    </xf>
    <xf numFmtId="0" fontId="21" fillId="34" borderId="16" xfId="47" applyFont="1" applyFill="1" applyBorder="1" applyAlignment="1">
      <alignment horizontal="center" vertical="center"/>
    </xf>
  </cellXfs>
  <cellStyles count="48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桁区切り 2 4" xfId="44" xr:uid="{00000000-0005-0000-0000-000020000000}"/>
    <cellStyle name="桁区切り 2 4 2 2 2" xfId="45" xr:uid="{00000000-0005-0000-0000-000021000000}"/>
    <cellStyle name="桁区切り 2 4 4" xfId="46" xr:uid="{00000000-0005-0000-0000-000022000000}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標準 2 4" xfId="47" xr:uid="{00000000-0005-0000-0000-00002C000000}"/>
    <cellStyle name="標準 2 5" xfId="42" xr:uid="{00000000-0005-0000-0000-00002D000000}"/>
    <cellStyle name="標準 3" xfId="43" xr:uid="{00000000-0005-0000-0000-00002E000000}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2&#12288;&#32113;&#35336;/01_&#32113;&#35336;&#35519;&#26619;/02_&#24066;&#32113;&#35336;/01_&#30064;&#21205;&#20154;&#21475;&#35519;&#26619;/R7_&#30064;&#21205;&#20154;&#21475;&#35519;&#26619;/&#26368;&#32066;/03_&#32207;&#21209;&#35506;&#12539;&#31192;&#26360;&#35506;/&#12304;&#25512;&#35336;&#20154;&#21475;&#31639;&#20986;&#12471;&#12540;&#12488;&#12305;&#65288;R7.4.1&#65289;_&#25913;&#20462;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192.168.4.2\&#25919;&#31574;&#32076;&#21942;&#35506;&#22806;&#20184;hdd2\02&#12288;&#32113;&#35336;\01_&#32113;&#35336;&#35519;&#26619;\02_&#24066;&#32113;&#35336;\01_&#30064;&#21205;&#20154;&#21475;&#35519;&#26619;\R7_&#30064;&#21205;&#20154;&#21475;&#35519;&#26619;\R07.05.01\03_&#32207;&#21209;&#35506;&#12539;&#31192;&#26360;&#35506;\&#12304;&#25512;&#35336;&#20154;&#21475;&#31639;&#20986;&#12471;&#12540;&#12488;&#12305;&#65288;R7.5.1&#65289;.xlsx" TargetMode="External"/><Relationship Id="rId1" Type="http://schemas.openxmlformats.org/officeDocument/2006/relationships/externalLinkPath" Target="/02&#12288;&#32113;&#35336;/01_&#32113;&#35336;&#35519;&#26619;/02_&#24066;&#32113;&#35336;/01_&#30064;&#21205;&#20154;&#21475;&#35519;&#26619;/R7_&#30064;&#21205;&#20154;&#21475;&#35519;&#26619;/R07.05.01/03_&#32207;&#21209;&#35506;&#12539;&#31192;&#26360;&#35506;/&#12304;&#25512;&#35336;&#20154;&#21475;&#31639;&#20986;&#12471;&#12540;&#12488;&#12305;&#65288;R7.5.1&#65289;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192.168.4.2\&#25919;&#31574;&#32076;&#21942;&#35506;&#22806;&#20184;hdd2\02&#12288;&#32113;&#35336;\01_&#32113;&#35336;&#35519;&#26619;\02_&#24066;&#32113;&#35336;\01_&#30064;&#21205;&#20154;&#21475;&#35519;&#26619;\R7_&#30064;&#21205;&#20154;&#21475;&#35519;&#26619;\R07.06.01\03_&#32207;&#21209;&#35506;&#12539;&#31192;&#26360;&#35506;\&#12304;&#25512;&#35336;&#20154;&#21475;&#31639;&#20986;&#12471;&#12540;&#12488;&#12305;&#65288;R7.6.1&#65289;.xlsx" TargetMode="External"/><Relationship Id="rId1" Type="http://schemas.openxmlformats.org/officeDocument/2006/relationships/externalLinkPath" Target="/02&#12288;&#32113;&#35336;/01_&#32113;&#35336;&#35519;&#26619;/02_&#24066;&#32113;&#35336;/01_&#30064;&#21205;&#20154;&#21475;&#35519;&#26619;/R7_&#30064;&#21205;&#20154;&#21475;&#35519;&#26619;/R07.06.01/03_&#32207;&#21209;&#35506;&#12539;&#31192;&#26360;&#35506;/&#12304;&#25512;&#35336;&#20154;&#21475;&#31639;&#20986;&#12471;&#12540;&#12488;&#12305;&#65288;R7.6.1&#65289;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192.168.4.2\&#25919;&#31574;&#32076;&#21942;&#35506;&#22806;&#20184;hdd2\02&#12288;&#32113;&#35336;\01_&#32113;&#35336;&#35519;&#26619;\02_&#24066;&#32113;&#35336;\01_&#30064;&#21205;&#20154;&#21475;&#35519;&#26619;\R7_&#30064;&#21205;&#20154;&#21475;&#35519;&#26619;\R07.09.01\03_&#32207;&#21209;&#35506;&#12539;&#31192;&#26360;&#35506;\&#12304;&#25512;&#35336;&#20154;&#21475;&#31639;&#20986;&#12471;&#12540;&#12488;&#12305;&#65288;R7.9.1&#65289;.xlsx" TargetMode="External"/><Relationship Id="rId1" Type="http://schemas.openxmlformats.org/officeDocument/2006/relationships/externalLinkPath" Target="/02&#12288;&#32113;&#35336;/01_&#32113;&#35336;&#35519;&#26619;/02_&#24066;&#32113;&#35336;/01_&#30064;&#21205;&#20154;&#21475;&#35519;&#26619;/R7_&#30064;&#21205;&#20154;&#21475;&#35519;&#26619;/R07.09.01/03_&#32207;&#21209;&#35506;&#12539;&#31192;&#26360;&#35506;/&#12304;&#25512;&#35336;&#20154;&#21475;&#31639;&#20986;&#12471;&#12540;&#12488;&#12305;&#65288;R7.9.1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①【今月分】貼付シート"/>
      <sheetName val="②前月→今月差分集計"/>
      <sheetName val="③ベース+差分→今月算出"/>
      <sheetName val="④町別推計人口【秘匿なし】"/>
      <sheetName val="【確認用】秘匿無し町別"/>
      <sheetName val="⑤【加工用】秘匿あり町別"/>
      <sheetName val="⑥町別人口（推計人口）【秘匿あり】秘書課・総務課用"/>
      <sheetName val="⑦異動人口（支所別）"/>
      <sheetName val="⑧異動人口（ＨＰ用）"/>
      <sheetName val="人口0の町"/>
      <sheetName val="【統計用】町別人口（●年●月●日）"/>
      <sheetName val="【自動化用】（前月データ）秘匿無し町別"/>
    </sheetNames>
    <sheetDataSet>
      <sheetData sheetId="0"/>
      <sheetData sheetId="1"/>
      <sheetData sheetId="2">
        <row r="315">
          <cell r="M315">
            <v>102336</v>
          </cell>
          <cell r="N315">
            <v>227386</v>
          </cell>
          <cell r="O315">
            <v>107737</v>
          </cell>
          <cell r="P315">
            <v>119649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①【今月分】貼付シート"/>
      <sheetName val="②前月→今月差分集計"/>
      <sheetName val="③ベース+差分→今月算出"/>
      <sheetName val="④町別推計人口【秘匿なし】"/>
      <sheetName val="【確認用】秘匿無し町別"/>
      <sheetName val="⑤【加工用】秘匿あり町別"/>
      <sheetName val="⑥町別人口（推計人口）【秘匿あり】秘書課・総務課用"/>
      <sheetName val="⑦異動人口（支所別）"/>
      <sheetName val="⑧異動人口（ＨＰ用）"/>
      <sheetName val="人口0の町"/>
      <sheetName val="【統計用】町別人口（●年●月●日）"/>
      <sheetName val="【自動化用】（前月データ）秘匿無し町別"/>
    </sheetNames>
    <sheetDataSet>
      <sheetData sheetId="0"/>
      <sheetData sheetId="1"/>
      <sheetData sheetId="2">
        <row r="315">
          <cell r="M315">
            <v>102715</v>
          </cell>
          <cell r="N315">
            <v>227864</v>
          </cell>
          <cell r="O315">
            <v>108088</v>
          </cell>
          <cell r="P315">
            <v>119776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①【今月分】貼付シート"/>
      <sheetName val="②前月→今月差分集計"/>
      <sheetName val="③ベース+差分→今月算出"/>
      <sheetName val="④町別推計人口【秘匿なし】"/>
      <sheetName val="【確認用】秘匿無し町別"/>
      <sheetName val="⑤【加工用】秘匿あり町別"/>
      <sheetName val="⑥町別人口（推計人口）【秘匿あり】秘書課・総務課用"/>
      <sheetName val="⑦異動人口（支所別）"/>
      <sheetName val="⑧異動人口（ＨＰ用）"/>
      <sheetName val="人口0の町"/>
      <sheetName val="【統計用】町別人口（●年●月●日）"/>
      <sheetName val="【自動化用】（前月データ）秘匿無し町別"/>
    </sheetNames>
    <sheetDataSet>
      <sheetData sheetId="0"/>
      <sheetData sheetId="1"/>
      <sheetData sheetId="2">
        <row r="315">
          <cell r="M315">
            <v>102672</v>
          </cell>
          <cell r="N315">
            <v>227651</v>
          </cell>
          <cell r="O315">
            <v>107964</v>
          </cell>
          <cell r="P315">
            <v>119687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①【今月分】貼付シート"/>
      <sheetName val="②前月→今月差分集計"/>
      <sheetName val="③ベース+差分→今月算出"/>
      <sheetName val="④町別推計人口【秘匿なし】"/>
      <sheetName val="【確認用】秘匿無し町別"/>
      <sheetName val="⑤【加工用】秘匿あり町別"/>
      <sheetName val="⑥町別人口（推計人口）【秘匿あり】秘書課・総務課用"/>
      <sheetName val="⑦異動人口（支所別）"/>
      <sheetName val="⑧異動人口（ＨＰ用）"/>
      <sheetName val="人口0の町"/>
      <sheetName val="【統計用】町別人口（●年●月●日）"/>
      <sheetName val="【自動化用】（前月データ）秘匿無し町別"/>
    </sheetNames>
    <sheetDataSet>
      <sheetData sheetId="0"/>
      <sheetData sheetId="1"/>
      <sheetData sheetId="2">
        <row r="315">
          <cell r="M315">
            <v>102470</v>
          </cell>
          <cell r="N315">
            <v>226957</v>
          </cell>
          <cell r="O315">
            <v>107716</v>
          </cell>
          <cell r="P315">
            <v>119241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  <pageSetUpPr fitToPage="1"/>
  </sheetPr>
  <dimension ref="A1:K10"/>
  <sheetViews>
    <sheetView view="pageBreakPreview" zoomScaleNormal="100" zoomScaleSheetLayoutView="100" workbookViewId="0">
      <selection activeCell="E16" sqref="E16"/>
    </sheetView>
  </sheetViews>
  <sheetFormatPr defaultColWidth="8.125" defaultRowHeight="30" customHeight="1" x14ac:dyDescent="0.4"/>
  <cols>
    <col min="1" max="1" width="9.625" style="10" customWidth="1"/>
    <col min="2" max="2" width="6.625" style="10" customWidth="1"/>
    <col min="3" max="11" width="11.625" style="1" customWidth="1"/>
    <col min="12" max="16384" width="8.125" style="1"/>
  </cols>
  <sheetData>
    <row r="1" spans="1:11" ht="30" customHeight="1" x14ac:dyDescent="0.4">
      <c r="A1" s="32" t="s">
        <v>4</v>
      </c>
      <c r="B1" s="33"/>
      <c r="C1" s="33"/>
      <c r="D1" s="33"/>
      <c r="E1" s="33"/>
      <c r="F1" s="33"/>
      <c r="G1" s="33"/>
      <c r="H1" s="34"/>
      <c r="I1" s="34"/>
      <c r="J1" s="37" t="s">
        <v>18</v>
      </c>
      <c r="K1" s="38"/>
    </row>
    <row r="2" spans="1:11" ht="30" customHeight="1" x14ac:dyDescent="0.4">
      <c r="A2" s="35"/>
      <c r="B2" s="35"/>
      <c r="C2" s="35"/>
      <c r="D2" s="35"/>
      <c r="E2" s="35"/>
      <c r="F2" s="35"/>
      <c r="G2" s="35"/>
      <c r="H2" s="36"/>
      <c r="I2" s="36"/>
      <c r="J2" s="39"/>
      <c r="K2" s="39"/>
    </row>
    <row r="3" spans="1:11" s="2" customFormat="1" ht="15" customHeight="1" x14ac:dyDescent="0.4">
      <c r="A3" s="40" t="s">
        <v>5</v>
      </c>
      <c r="B3" s="43" t="s">
        <v>0</v>
      </c>
      <c r="C3" s="27" t="s">
        <v>6</v>
      </c>
      <c r="D3" s="47" t="s">
        <v>7</v>
      </c>
      <c r="E3" s="25" t="s">
        <v>8</v>
      </c>
      <c r="F3" s="27"/>
      <c r="G3" s="26"/>
      <c r="H3" s="26"/>
      <c r="I3" s="26"/>
      <c r="J3" s="26"/>
      <c r="K3" s="26"/>
    </row>
    <row r="4" spans="1:11" s="2" customFormat="1" ht="15" customHeight="1" x14ac:dyDescent="0.4">
      <c r="A4" s="41"/>
      <c r="B4" s="44"/>
      <c r="C4" s="46"/>
      <c r="D4" s="26"/>
      <c r="E4" s="48"/>
      <c r="F4" s="25" t="s">
        <v>9</v>
      </c>
      <c r="G4" s="27"/>
      <c r="H4" s="26"/>
      <c r="I4" s="25" t="s">
        <v>10</v>
      </c>
      <c r="J4" s="27"/>
      <c r="K4" s="26"/>
    </row>
    <row r="5" spans="1:11" s="2" customFormat="1" ht="30" customHeight="1" x14ac:dyDescent="0.4">
      <c r="A5" s="42"/>
      <c r="B5" s="45"/>
      <c r="C5" s="46"/>
      <c r="D5" s="26"/>
      <c r="E5" s="48"/>
      <c r="F5" s="26"/>
      <c r="G5" s="13" t="s">
        <v>11</v>
      </c>
      <c r="H5" s="13" t="s">
        <v>12</v>
      </c>
      <c r="I5" s="26"/>
      <c r="J5" s="13" t="s">
        <v>13</v>
      </c>
      <c r="K5" s="13" t="s">
        <v>14</v>
      </c>
    </row>
    <row r="6" spans="1:11" s="6" customFormat="1" ht="30" customHeight="1" x14ac:dyDescent="0.4">
      <c r="A6" s="28" t="s">
        <v>15</v>
      </c>
      <c r="B6" s="3" t="s">
        <v>16</v>
      </c>
      <c r="C6" s="4">
        <f>'[1]③ベース+差分→今月算出'!N315</f>
        <v>227386</v>
      </c>
      <c r="D6" s="4">
        <v>229012</v>
      </c>
      <c r="E6" s="11">
        <f>C6-D6</f>
        <v>-1626</v>
      </c>
      <c r="F6" s="5">
        <f>SUM(G6:H6)</f>
        <v>1877</v>
      </c>
      <c r="G6" s="14">
        <f>G7+G8</f>
        <v>116</v>
      </c>
      <c r="H6" s="4">
        <f>H7+H8</f>
        <v>1761</v>
      </c>
      <c r="I6" s="12">
        <f>SUM(J6:K6)</f>
        <v>3503</v>
      </c>
      <c r="J6" s="14">
        <f>J7+J8</f>
        <v>312</v>
      </c>
      <c r="K6" s="4">
        <f>K7+K8</f>
        <v>3191</v>
      </c>
    </row>
    <row r="7" spans="1:11" s="6" customFormat="1" ht="30" customHeight="1" x14ac:dyDescent="0.4">
      <c r="A7" s="29"/>
      <c r="B7" s="15" t="s">
        <v>2</v>
      </c>
      <c r="C7" s="16">
        <f>'[1]③ベース+差分→今月算出'!O315</f>
        <v>107737</v>
      </c>
      <c r="D7" s="16">
        <v>108623</v>
      </c>
      <c r="E7" s="17">
        <f>C7-D7</f>
        <v>-886</v>
      </c>
      <c r="F7" s="18">
        <f>SUM(G7:H7)</f>
        <v>1043</v>
      </c>
      <c r="G7" s="6">
        <v>59</v>
      </c>
      <c r="H7" s="16">
        <v>984</v>
      </c>
      <c r="I7" s="18">
        <f>SUM(J7:K7)</f>
        <v>1929</v>
      </c>
      <c r="J7" s="6">
        <v>138</v>
      </c>
      <c r="K7" s="16">
        <v>1791</v>
      </c>
    </row>
    <row r="8" spans="1:11" s="6" customFormat="1" ht="30" customHeight="1" x14ac:dyDescent="0.4">
      <c r="A8" s="29"/>
      <c r="B8" s="15" t="s">
        <v>3</v>
      </c>
      <c r="C8" s="16">
        <f>'[1]③ベース+差分→今月算出'!P315</f>
        <v>119649</v>
      </c>
      <c r="D8" s="16">
        <v>120389</v>
      </c>
      <c r="E8" s="17">
        <f>C8-D8</f>
        <v>-740</v>
      </c>
      <c r="F8" s="19">
        <f>SUM(G8:H8)</f>
        <v>834</v>
      </c>
      <c r="G8" s="20">
        <v>57</v>
      </c>
      <c r="H8" s="21">
        <v>777</v>
      </c>
      <c r="I8" s="19">
        <f>SUM(J8:K8)</f>
        <v>1574</v>
      </c>
      <c r="J8" s="20">
        <v>174</v>
      </c>
      <c r="K8" s="21">
        <v>1400</v>
      </c>
    </row>
    <row r="9" spans="1:11" s="6" customFormat="1" ht="30" customHeight="1" x14ac:dyDescent="0.4">
      <c r="A9" s="13" t="s">
        <v>1</v>
      </c>
      <c r="B9" s="22"/>
      <c r="C9" s="23">
        <f>'[1]③ベース+差分→今月算出'!M315</f>
        <v>102336</v>
      </c>
      <c r="D9" s="23">
        <v>102526</v>
      </c>
      <c r="E9" s="24">
        <f>C9-D9</f>
        <v>-190</v>
      </c>
      <c r="F9" s="7"/>
      <c r="G9" s="8"/>
      <c r="H9" s="8"/>
      <c r="I9" s="7"/>
      <c r="J9" s="8"/>
      <c r="K9" s="9"/>
    </row>
    <row r="10" spans="1:11" s="6" customFormat="1" ht="30" customHeight="1" x14ac:dyDescent="0.4">
      <c r="A10" s="30" t="s">
        <v>17</v>
      </c>
      <c r="B10" s="31"/>
      <c r="C10" s="31"/>
      <c r="D10" s="31"/>
      <c r="E10" s="31"/>
      <c r="F10" s="31"/>
      <c r="G10" s="31"/>
      <c r="H10" s="31"/>
      <c r="I10" s="31"/>
      <c r="J10" s="31"/>
      <c r="K10" s="31"/>
    </row>
  </sheetData>
  <mergeCells count="14">
    <mergeCell ref="I4:I5"/>
    <mergeCell ref="J4:K4"/>
    <mergeCell ref="A6:A8"/>
    <mergeCell ref="A10:K10"/>
    <mergeCell ref="A1:I2"/>
    <mergeCell ref="J1:K2"/>
    <mergeCell ref="A3:A5"/>
    <mergeCell ref="B3:B5"/>
    <mergeCell ref="C3:C5"/>
    <mergeCell ref="D3:D5"/>
    <mergeCell ref="E3:E5"/>
    <mergeCell ref="F3:K3"/>
    <mergeCell ref="F4:F5"/>
    <mergeCell ref="G4:H4"/>
  </mergeCells>
  <phoneticPr fontId="18"/>
  <printOptions horizontalCentered="1" verticalCentered="1"/>
  <pageMargins left="0" right="0" top="0" bottom="0" header="0" footer="0"/>
  <pageSetup paperSize="9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E8965D-2C86-460F-9A82-BEB44A55EC7E}">
  <sheetPr>
    <pageSetUpPr fitToPage="1"/>
  </sheetPr>
  <dimension ref="A1:K10"/>
  <sheetViews>
    <sheetView view="pageBreakPreview" zoomScaleNormal="100" zoomScaleSheetLayoutView="100" workbookViewId="0">
      <selection activeCell="H17" sqref="H17"/>
    </sheetView>
  </sheetViews>
  <sheetFormatPr defaultColWidth="8.125" defaultRowHeight="30" customHeight="1" x14ac:dyDescent="0.4"/>
  <cols>
    <col min="1" max="1" width="9.625" style="10" customWidth="1"/>
    <col min="2" max="2" width="6.625" style="10" customWidth="1"/>
    <col min="3" max="11" width="11.625" style="1" customWidth="1"/>
    <col min="12" max="16384" width="8.125" style="1"/>
  </cols>
  <sheetData>
    <row r="1" spans="1:11" ht="30" customHeight="1" x14ac:dyDescent="0.4">
      <c r="A1" s="32" t="s">
        <v>4</v>
      </c>
      <c r="B1" s="33"/>
      <c r="C1" s="33"/>
      <c r="D1" s="33"/>
      <c r="E1" s="33"/>
      <c r="F1" s="33"/>
      <c r="G1" s="33"/>
      <c r="H1" s="34"/>
      <c r="I1" s="34"/>
      <c r="J1" s="37" t="s">
        <v>19</v>
      </c>
      <c r="K1" s="38"/>
    </row>
    <row r="2" spans="1:11" ht="30" customHeight="1" x14ac:dyDescent="0.4">
      <c r="A2" s="35"/>
      <c r="B2" s="35"/>
      <c r="C2" s="35"/>
      <c r="D2" s="35"/>
      <c r="E2" s="35"/>
      <c r="F2" s="35"/>
      <c r="G2" s="35"/>
      <c r="H2" s="36"/>
      <c r="I2" s="36"/>
      <c r="J2" s="39"/>
      <c r="K2" s="39"/>
    </row>
    <row r="3" spans="1:11" s="2" customFormat="1" ht="15" customHeight="1" x14ac:dyDescent="0.4">
      <c r="A3" s="40" t="s">
        <v>5</v>
      </c>
      <c r="B3" s="43" t="s">
        <v>0</v>
      </c>
      <c r="C3" s="27" t="s">
        <v>6</v>
      </c>
      <c r="D3" s="47" t="s">
        <v>7</v>
      </c>
      <c r="E3" s="25" t="s">
        <v>8</v>
      </c>
      <c r="F3" s="27"/>
      <c r="G3" s="26"/>
      <c r="H3" s="26"/>
      <c r="I3" s="26"/>
      <c r="J3" s="26"/>
      <c r="K3" s="26"/>
    </row>
    <row r="4" spans="1:11" s="2" customFormat="1" ht="15" customHeight="1" x14ac:dyDescent="0.4">
      <c r="A4" s="41"/>
      <c r="B4" s="44"/>
      <c r="C4" s="46"/>
      <c r="D4" s="26"/>
      <c r="E4" s="48"/>
      <c r="F4" s="25" t="s">
        <v>9</v>
      </c>
      <c r="G4" s="27"/>
      <c r="H4" s="26"/>
      <c r="I4" s="25" t="s">
        <v>10</v>
      </c>
      <c r="J4" s="27"/>
      <c r="K4" s="26"/>
    </row>
    <row r="5" spans="1:11" s="2" customFormat="1" ht="30" customHeight="1" x14ac:dyDescent="0.4">
      <c r="A5" s="42"/>
      <c r="B5" s="45"/>
      <c r="C5" s="46"/>
      <c r="D5" s="26"/>
      <c r="E5" s="48"/>
      <c r="F5" s="26"/>
      <c r="G5" s="13" t="s">
        <v>11</v>
      </c>
      <c r="H5" s="13" t="s">
        <v>12</v>
      </c>
      <c r="I5" s="26"/>
      <c r="J5" s="13" t="s">
        <v>13</v>
      </c>
      <c r="K5" s="13" t="s">
        <v>14</v>
      </c>
    </row>
    <row r="6" spans="1:11" s="6" customFormat="1" ht="30" customHeight="1" x14ac:dyDescent="0.4">
      <c r="A6" s="28" t="s">
        <v>15</v>
      </c>
      <c r="B6" s="3" t="s">
        <v>16</v>
      </c>
      <c r="C6" s="4">
        <f>'[2]③ベース+差分→今月算出'!N315</f>
        <v>227864</v>
      </c>
      <c r="D6" s="4">
        <v>227386</v>
      </c>
      <c r="E6" s="11">
        <f>C6-D6</f>
        <v>478</v>
      </c>
      <c r="F6" s="5">
        <f>SUM(G6:H6)</f>
        <v>1611</v>
      </c>
      <c r="G6" s="14">
        <f>G7+G8</f>
        <v>113</v>
      </c>
      <c r="H6" s="4">
        <f>H7+H8</f>
        <v>1498</v>
      </c>
      <c r="I6" s="12">
        <f>SUM(J6:K6)</f>
        <v>1133</v>
      </c>
      <c r="J6" s="14">
        <f>J7+J8</f>
        <v>309</v>
      </c>
      <c r="K6" s="4">
        <f>K7+K8</f>
        <v>824</v>
      </c>
    </row>
    <row r="7" spans="1:11" s="6" customFormat="1" ht="30" customHeight="1" x14ac:dyDescent="0.4">
      <c r="A7" s="29"/>
      <c r="B7" s="15" t="s">
        <v>2</v>
      </c>
      <c r="C7" s="16">
        <f>'[2]③ベース+差分→今月算出'!O315</f>
        <v>108088</v>
      </c>
      <c r="D7" s="16">
        <v>107737</v>
      </c>
      <c r="E7" s="17">
        <f>C7-D7</f>
        <v>351</v>
      </c>
      <c r="F7" s="18">
        <f>SUM(G7:H7)</f>
        <v>952</v>
      </c>
      <c r="G7" s="6">
        <v>57</v>
      </c>
      <c r="H7" s="16">
        <v>895</v>
      </c>
      <c r="I7" s="18">
        <f>SUM(J7:K7)</f>
        <v>601</v>
      </c>
      <c r="J7" s="6">
        <v>154</v>
      </c>
      <c r="K7" s="16">
        <v>447</v>
      </c>
    </row>
    <row r="8" spans="1:11" s="6" customFormat="1" ht="30" customHeight="1" x14ac:dyDescent="0.4">
      <c r="A8" s="29"/>
      <c r="B8" s="15" t="s">
        <v>3</v>
      </c>
      <c r="C8" s="16">
        <f>'[2]③ベース+差分→今月算出'!P315</f>
        <v>119776</v>
      </c>
      <c r="D8" s="16">
        <v>119649</v>
      </c>
      <c r="E8" s="17">
        <f>C8-D8</f>
        <v>127</v>
      </c>
      <c r="F8" s="19">
        <f>SUM(G8:H8)</f>
        <v>659</v>
      </c>
      <c r="G8" s="20">
        <v>56</v>
      </c>
      <c r="H8" s="21">
        <v>603</v>
      </c>
      <c r="I8" s="19">
        <f>SUM(J8:K8)</f>
        <v>532</v>
      </c>
      <c r="J8" s="20">
        <v>155</v>
      </c>
      <c r="K8" s="21">
        <v>377</v>
      </c>
    </row>
    <row r="9" spans="1:11" s="6" customFormat="1" ht="30" customHeight="1" x14ac:dyDescent="0.4">
      <c r="A9" s="13" t="s">
        <v>1</v>
      </c>
      <c r="B9" s="22"/>
      <c r="C9" s="23">
        <f>'[2]③ベース+差分→今月算出'!M315</f>
        <v>102715</v>
      </c>
      <c r="D9" s="23">
        <v>102336</v>
      </c>
      <c r="E9" s="24">
        <f>C9-D9</f>
        <v>379</v>
      </c>
      <c r="F9" s="7"/>
      <c r="G9" s="8"/>
      <c r="H9" s="8"/>
      <c r="I9" s="7"/>
      <c r="J9" s="8"/>
      <c r="K9" s="9"/>
    </row>
    <row r="10" spans="1:11" s="6" customFormat="1" ht="30" customHeight="1" x14ac:dyDescent="0.4">
      <c r="A10" s="30" t="s">
        <v>17</v>
      </c>
      <c r="B10" s="31"/>
      <c r="C10" s="31"/>
      <c r="D10" s="31"/>
      <c r="E10" s="31"/>
      <c r="F10" s="31"/>
      <c r="G10" s="31"/>
      <c r="H10" s="31"/>
      <c r="I10" s="31"/>
      <c r="J10" s="31"/>
      <c r="K10" s="31"/>
    </row>
  </sheetData>
  <mergeCells count="14">
    <mergeCell ref="I4:I5"/>
    <mergeCell ref="J4:K4"/>
    <mergeCell ref="A6:A8"/>
    <mergeCell ref="A10:K10"/>
    <mergeCell ref="A1:I2"/>
    <mergeCell ref="J1:K2"/>
    <mergeCell ref="A3:A5"/>
    <mergeCell ref="B3:B5"/>
    <mergeCell ref="C3:C5"/>
    <mergeCell ref="D3:D5"/>
    <mergeCell ref="E3:E5"/>
    <mergeCell ref="F3:K3"/>
    <mergeCell ref="F4:F5"/>
    <mergeCell ref="G4:H4"/>
  </mergeCells>
  <phoneticPr fontId="18"/>
  <printOptions horizontalCentered="1" verticalCentered="1"/>
  <pageMargins left="0" right="0" top="0" bottom="0" header="0" footer="0"/>
  <pageSetup paperSize="9" fitToWidth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90903F-15C4-4F91-8A07-E3819D4B08E7}">
  <sheetPr>
    <pageSetUpPr fitToPage="1"/>
  </sheetPr>
  <dimension ref="A1:K10"/>
  <sheetViews>
    <sheetView view="pageBreakPreview" zoomScaleNormal="100" zoomScaleSheetLayoutView="100" workbookViewId="0">
      <selection activeCell="H17" sqref="H17"/>
    </sheetView>
  </sheetViews>
  <sheetFormatPr defaultColWidth="8.125" defaultRowHeight="30" customHeight="1" x14ac:dyDescent="0.4"/>
  <cols>
    <col min="1" max="1" width="9.625" style="10" customWidth="1"/>
    <col min="2" max="2" width="6.625" style="10" customWidth="1"/>
    <col min="3" max="11" width="11.625" style="1" customWidth="1"/>
    <col min="12" max="16384" width="8.125" style="1"/>
  </cols>
  <sheetData>
    <row r="1" spans="1:11" ht="30" customHeight="1" x14ac:dyDescent="0.4">
      <c r="A1" s="32" t="s">
        <v>4</v>
      </c>
      <c r="B1" s="33"/>
      <c r="C1" s="33"/>
      <c r="D1" s="33"/>
      <c r="E1" s="33"/>
      <c r="F1" s="33"/>
      <c r="G1" s="33"/>
      <c r="H1" s="34"/>
      <c r="I1" s="34"/>
      <c r="J1" s="37" t="s">
        <v>20</v>
      </c>
      <c r="K1" s="38"/>
    </row>
    <row r="2" spans="1:11" ht="30" customHeight="1" x14ac:dyDescent="0.4">
      <c r="A2" s="35"/>
      <c r="B2" s="35"/>
      <c r="C2" s="35"/>
      <c r="D2" s="35"/>
      <c r="E2" s="35"/>
      <c r="F2" s="35"/>
      <c r="G2" s="35"/>
      <c r="H2" s="36"/>
      <c r="I2" s="36"/>
      <c r="J2" s="39"/>
      <c r="K2" s="39"/>
    </row>
    <row r="3" spans="1:11" s="2" customFormat="1" ht="15" customHeight="1" x14ac:dyDescent="0.4">
      <c r="A3" s="40" t="s">
        <v>5</v>
      </c>
      <c r="B3" s="43" t="s">
        <v>0</v>
      </c>
      <c r="C3" s="27" t="s">
        <v>6</v>
      </c>
      <c r="D3" s="47" t="s">
        <v>7</v>
      </c>
      <c r="E3" s="25" t="s">
        <v>8</v>
      </c>
      <c r="F3" s="27"/>
      <c r="G3" s="26"/>
      <c r="H3" s="26"/>
      <c r="I3" s="26"/>
      <c r="J3" s="26"/>
      <c r="K3" s="26"/>
    </row>
    <row r="4" spans="1:11" s="2" customFormat="1" ht="15" customHeight="1" x14ac:dyDescent="0.4">
      <c r="A4" s="41"/>
      <c r="B4" s="44"/>
      <c r="C4" s="46"/>
      <c r="D4" s="26"/>
      <c r="E4" s="48"/>
      <c r="F4" s="25" t="s">
        <v>9</v>
      </c>
      <c r="G4" s="27"/>
      <c r="H4" s="26"/>
      <c r="I4" s="25" t="s">
        <v>10</v>
      </c>
      <c r="J4" s="27"/>
      <c r="K4" s="26"/>
    </row>
    <row r="5" spans="1:11" s="2" customFormat="1" ht="30" customHeight="1" x14ac:dyDescent="0.4">
      <c r="A5" s="42"/>
      <c r="B5" s="45"/>
      <c r="C5" s="46"/>
      <c r="D5" s="26"/>
      <c r="E5" s="48"/>
      <c r="F5" s="26"/>
      <c r="G5" s="13" t="s">
        <v>11</v>
      </c>
      <c r="H5" s="13" t="s">
        <v>12</v>
      </c>
      <c r="I5" s="26"/>
      <c r="J5" s="13" t="s">
        <v>13</v>
      </c>
      <c r="K5" s="13" t="s">
        <v>14</v>
      </c>
    </row>
    <row r="6" spans="1:11" s="6" customFormat="1" ht="30" customHeight="1" x14ac:dyDescent="0.4">
      <c r="A6" s="28" t="s">
        <v>15</v>
      </c>
      <c r="B6" s="3" t="s">
        <v>16</v>
      </c>
      <c r="C6" s="4">
        <f>'[3]③ベース+差分→今月算出'!N315</f>
        <v>227651</v>
      </c>
      <c r="D6" s="4">
        <v>227864</v>
      </c>
      <c r="E6" s="11">
        <f>C6-D6</f>
        <v>-213</v>
      </c>
      <c r="F6" s="5">
        <f>SUM(G6:H6)</f>
        <v>552</v>
      </c>
      <c r="G6" s="14">
        <f>G7+G8</f>
        <v>115</v>
      </c>
      <c r="H6" s="4">
        <f>H7+H8</f>
        <v>437</v>
      </c>
      <c r="I6" s="12">
        <f>SUM(J6:K6)</f>
        <v>765</v>
      </c>
      <c r="J6" s="14">
        <f>J7+J8</f>
        <v>246</v>
      </c>
      <c r="K6" s="4">
        <f>K7+K8</f>
        <v>519</v>
      </c>
    </row>
    <row r="7" spans="1:11" s="6" customFormat="1" ht="30" customHeight="1" x14ac:dyDescent="0.4">
      <c r="A7" s="29"/>
      <c r="B7" s="15" t="s">
        <v>2</v>
      </c>
      <c r="C7" s="16">
        <f>'[3]③ベース+差分→今月算出'!O315</f>
        <v>107964</v>
      </c>
      <c r="D7" s="16">
        <v>108088</v>
      </c>
      <c r="E7" s="17">
        <f>C7-D7</f>
        <v>-124</v>
      </c>
      <c r="F7" s="18">
        <f>SUM(G7:H7)</f>
        <v>311</v>
      </c>
      <c r="G7" s="6">
        <v>67</v>
      </c>
      <c r="H7" s="16">
        <v>244</v>
      </c>
      <c r="I7" s="18">
        <f>SUM(J7:K7)</f>
        <v>435</v>
      </c>
      <c r="J7" s="6">
        <v>117</v>
      </c>
      <c r="K7" s="16">
        <v>318</v>
      </c>
    </row>
    <row r="8" spans="1:11" s="6" customFormat="1" ht="30" customHeight="1" x14ac:dyDescent="0.4">
      <c r="A8" s="29"/>
      <c r="B8" s="15" t="s">
        <v>3</v>
      </c>
      <c r="C8" s="16">
        <f>'[3]③ベース+差分→今月算出'!P315</f>
        <v>119687</v>
      </c>
      <c r="D8" s="16">
        <v>119776</v>
      </c>
      <c r="E8" s="17">
        <f>C8-D8</f>
        <v>-89</v>
      </c>
      <c r="F8" s="19">
        <f>SUM(G8:H8)</f>
        <v>241</v>
      </c>
      <c r="G8" s="20">
        <v>48</v>
      </c>
      <c r="H8" s="21">
        <v>193</v>
      </c>
      <c r="I8" s="19">
        <f>SUM(J8:K8)</f>
        <v>330</v>
      </c>
      <c r="J8" s="20">
        <v>129</v>
      </c>
      <c r="K8" s="21">
        <v>201</v>
      </c>
    </row>
    <row r="9" spans="1:11" s="6" customFormat="1" ht="30" customHeight="1" x14ac:dyDescent="0.4">
      <c r="A9" s="13" t="s">
        <v>1</v>
      </c>
      <c r="B9" s="22"/>
      <c r="C9" s="23">
        <f>'[3]③ベース+差分→今月算出'!M315</f>
        <v>102672</v>
      </c>
      <c r="D9" s="23">
        <v>102715</v>
      </c>
      <c r="E9" s="24">
        <f>C9-D9</f>
        <v>-43</v>
      </c>
      <c r="F9" s="7"/>
      <c r="G9" s="8"/>
      <c r="H9" s="8"/>
      <c r="I9" s="7"/>
      <c r="J9" s="8"/>
      <c r="K9" s="9"/>
    </row>
    <row r="10" spans="1:11" s="6" customFormat="1" ht="30" customHeight="1" x14ac:dyDescent="0.4">
      <c r="A10" s="30" t="s">
        <v>17</v>
      </c>
      <c r="B10" s="31"/>
      <c r="C10" s="31"/>
      <c r="D10" s="31"/>
      <c r="E10" s="31"/>
      <c r="F10" s="31"/>
      <c r="G10" s="31"/>
      <c r="H10" s="31"/>
      <c r="I10" s="31"/>
      <c r="J10" s="31"/>
      <c r="K10" s="31"/>
    </row>
  </sheetData>
  <mergeCells count="14">
    <mergeCell ref="I4:I5"/>
    <mergeCell ref="J4:K4"/>
    <mergeCell ref="A6:A8"/>
    <mergeCell ref="A10:K10"/>
    <mergeCell ref="A1:I2"/>
    <mergeCell ref="J1:K2"/>
    <mergeCell ref="A3:A5"/>
    <mergeCell ref="B3:B5"/>
    <mergeCell ref="C3:C5"/>
    <mergeCell ref="D3:D5"/>
    <mergeCell ref="E3:E5"/>
    <mergeCell ref="F3:K3"/>
    <mergeCell ref="F4:F5"/>
    <mergeCell ref="G4:H4"/>
  </mergeCells>
  <phoneticPr fontId="18"/>
  <printOptions horizontalCentered="1" verticalCentered="1"/>
  <pageMargins left="0" right="0" top="0" bottom="0" header="0" footer="0"/>
  <pageSetup paperSize="9" fitToWidth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D2B605-32EB-4AEB-A93F-D17EB0642BD0}">
  <sheetPr>
    <pageSetUpPr fitToPage="1"/>
  </sheetPr>
  <dimension ref="A1:K10"/>
  <sheetViews>
    <sheetView view="pageBreakPreview" zoomScaleNormal="100" zoomScaleSheetLayoutView="100" workbookViewId="0">
      <selection activeCell="H17" sqref="H17"/>
    </sheetView>
  </sheetViews>
  <sheetFormatPr defaultColWidth="8.125" defaultRowHeight="30" customHeight="1" x14ac:dyDescent="0.4"/>
  <cols>
    <col min="1" max="1" width="9.625" style="10" customWidth="1"/>
    <col min="2" max="2" width="6.625" style="10" customWidth="1"/>
    <col min="3" max="11" width="11.625" style="1" customWidth="1"/>
    <col min="12" max="16384" width="8.125" style="1"/>
  </cols>
  <sheetData>
    <row r="1" spans="1:11" ht="30" customHeight="1" x14ac:dyDescent="0.4">
      <c r="A1" s="32" t="s">
        <v>4</v>
      </c>
      <c r="B1" s="33"/>
      <c r="C1" s="33"/>
      <c r="D1" s="33"/>
      <c r="E1" s="33"/>
      <c r="F1" s="33"/>
      <c r="G1" s="33"/>
      <c r="H1" s="34"/>
      <c r="I1" s="34"/>
      <c r="J1" s="37" t="s">
        <v>21</v>
      </c>
      <c r="K1" s="38"/>
    </row>
    <row r="2" spans="1:11" ht="30" customHeight="1" x14ac:dyDescent="0.4">
      <c r="A2" s="35"/>
      <c r="B2" s="35"/>
      <c r="C2" s="35"/>
      <c r="D2" s="35"/>
      <c r="E2" s="35"/>
      <c r="F2" s="35"/>
      <c r="G2" s="35"/>
      <c r="H2" s="36"/>
      <c r="I2" s="36"/>
      <c r="J2" s="39"/>
      <c r="K2" s="39"/>
    </row>
    <row r="3" spans="1:11" s="2" customFormat="1" ht="15" customHeight="1" x14ac:dyDescent="0.4">
      <c r="A3" s="40" t="s">
        <v>5</v>
      </c>
      <c r="B3" s="43" t="s">
        <v>0</v>
      </c>
      <c r="C3" s="27" t="s">
        <v>6</v>
      </c>
      <c r="D3" s="47" t="s">
        <v>7</v>
      </c>
      <c r="E3" s="25" t="s">
        <v>8</v>
      </c>
      <c r="F3" s="27"/>
      <c r="G3" s="26"/>
      <c r="H3" s="26"/>
      <c r="I3" s="26"/>
      <c r="J3" s="26"/>
      <c r="K3" s="26"/>
    </row>
    <row r="4" spans="1:11" s="2" customFormat="1" ht="15" customHeight="1" x14ac:dyDescent="0.4">
      <c r="A4" s="41"/>
      <c r="B4" s="44"/>
      <c r="C4" s="46"/>
      <c r="D4" s="26"/>
      <c r="E4" s="48"/>
      <c r="F4" s="25" t="s">
        <v>9</v>
      </c>
      <c r="G4" s="27"/>
      <c r="H4" s="26"/>
      <c r="I4" s="25" t="s">
        <v>10</v>
      </c>
      <c r="J4" s="27"/>
      <c r="K4" s="26"/>
    </row>
    <row r="5" spans="1:11" s="2" customFormat="1" ht="30" customHeight="1" x14ac:dyDescent="0.4">
      <c r="A5" s="42"/>
      <c r="B5" s="45"/>
      <c r="C5" s="46"/>
      <c r="D5" s="26"/>
      <c r="E5" s="48"/>
      <c r="F5" s="26"/>
      <c r="G5" s="13" t="s">
        <v>11</v>
      </c>
      <c r="H5" s="13" t="s">
        <v>12</v>
      </c>
      <c r="I5" s="26"/>
      <c r="J5" s="13" t="s">
        <v>13</v>
      </c>
      <c r="K5" s="13" t="s">
        <v>14</v>
      </c>
    </row>
    <row r="6" spans="1:11" s="6" customFormat="1" ht="30" customHeight="1" x14ac:dyDescent="0.4">
      <c r="A6" s="28" t="s">
        <v>15</v>
      </c>
      <c r="B6" s="3" t="s">
        <v>16</v>
      </c>
      <c r="C6" s="4">
        <v>227369</v>
      </c>
      <c r="D6" s="4">
        <v>227651</v>
      </c>
      <c r="E6" s="11">
        <v>-282</v>
      </c>
      <c r="F6" s="5">
        <v>517</v>
      </c>
      <c r="G6" s="14">
        <v>120</v>
      </c>
      <c r="H6" s="4">
        <v>397</v>
      </c>
      <c r="I6" s="12">
        <v>799</v>
      </c>
      <c r="J6" s="14">
        <v>268</v>
      </c>
      <c r="K6" s="4">
        <v>531</v>
      </c>
    </row>
    <row r="7" spans="1:11" s="6" customFormat="1" ht="30" customHeight="1" x14ac:dyDescent="0.4">
      <c r="A7" s="29"/>
      <c r="B7" s="15" t="s">
        <v>2</v>
      </c>
      <c r="C7" s="16">
        <v>107851</v>
      </c>
      <c r="D7" s="16">
        <v>107964</v>
      </c>
      <c r="E7" s="17">
        <v>-113</v>
      </c>
      <c r="F7" s="18">
        <v>285</v>
      </c>
      <c r="G7" s="6">
        <v>62</v>
      </c>
      <c r="H7" s="16">
        <v>223</v>
      </c>
      <c r="I7" s="18">
        <v>398</v>
      </c>
      <c r="J7" s="6">
        <v>116</v>
      </c>
      <c r="K7" s="16">
        <v>282</v>
      </c>
    </row>
    <row r="8" spans="1:11" s="6" customFormat="1" ht="30" customHeight="1" x14ac:dyDescent="0.4">
      <c r="A8" s="29"/>
      <c r="B8" s="15" t="s">
        <v>3</v>
      </c>
      <c r="C8" s="16">
        <v>119518</v>
      </c>
      <c r="D8" s="16">
        <v>119687</v>
      </c>
      <c r="E8" s="17">
        <v>-169</v>
      </c>
      <c r="F8" s="19">
        <v>232</v>
      </c>
      <c r="G8" s="20">
        <v>58</v>
      </c>
      <c r="H8" s="21">
        <v>174</v>
      </c>
      <c r="I8" s="19">
        <v>401</v>
      </c>
      <c r="J8" s="20">
        <v>152</v>
      </c>
      <c r="K8" s="21">
        <v>249</v>
      </c>
    </row>
    <row r="9" spans="1:11" s="6" customFormat="1" ht="30" customHeight="1" x14ac:dyDescent="0.4">
      <c r="A9" s="13" t="s">
        <v>1</v>
      </c>
      <c r="B9" s="22"/>
      <c r="C9" s="23">
        <v>102614</v>
      </c>
      <c r="D9" s="23">
        <v>102672</v>
      </c>
      <c r="E9" s="24">
        <v>-58</v>
      </c>
      <c r="F9" s="7"/>
      <c r="G9" s="8"/>
      <c r="H9" s="8"/>
      <c r="I9" s="7"/>
      <c r="J9" s="8"/>
      <c r="K9" s="9"/>
    </row>
    <row r="10" spans="1:11" s="6" customFormat="1" ht="30" customHeight="1" x14ac:dyDescent="0.4">
      <c r="A10" s="30" t="s">
        <v>17</v>
      </c>
      <c r="B10" s="31"/>
      <c r="C10" s="31"/>
      <c r="D10" s="31"/>
      <c r="E10" s="31"/>
      <c r="F10" s="31"/>
      <c r="G10" s="31"/>
      <c r="H10" s="31"/>
      <c r="I10" s="31"/>
      <c r="J10" s="31"/>
      <c r="K10" s="31"/>
    </row>
  </sheetData>
  <mergeCells count="14">
    <mergeCell ref="I4:I5"/>
    <mergeCell ref="J4:K4"/>
    <mergeCell ref="A6:A8"/>
    <mergeCell ref="A10:K10"/>
    <mergeCell ref="A1:I2"/>
    <mergeCell ref="J1:K2"/>
    <mergeCell ref="A3:A5"/>
    <mergeCell ref="B3:B5"/>
    <mergeCell ref="C3:C5"/>
    <mergeCell ref="D3:D5"/>
    <mergeCell ref="E3:E5"/>
    <mergeCell ref="F3:K3"/>
    <mergeCell ref="F4:F5"/>
    <mergeCell ref="G4:H4"/>
  </mergeCells>
  <phoneticPr fontId="18"/>
  <printOptions horizontalCentered="1" verticalCentered="1"/>
  <pageMargins left="0" right="0" top="0" bottom="0" header="0" footer="0"/>
  <pageSetup paperSize="9" fitToWidth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9D5B9D-5A6B-46D0-B99E-28D3444A022A}">
  <sheetPr>
    <pageSetUpPr fitToPage="1"/>
  </sheetPr>
  <dimension ref="A1:K10"/>
  <sheetViews>
    <sheetView view="pageBreakPreview" zoomScaleNormal="100" zoomScaleSheetLayoutView="100" workbookViewId="0">
      <selection activeCell="H17" sqref="H17"/>
    </sheetView>
  </sheetViews>
  <sheetFormatPr defaultColWidth="8.125" defaultRowHeight="30" customHeight="1" x14ac:dyDescent="0.4"/>
  <cols>
    <col min="1" max="1" width="9.625" style="10" customWidth="1"/>
    <col min="2" max="2" width="6.625" style="10" customWidth="1"/>
    <col min="3" max="11" width="11.625" style="1" customWidth="1"/>
    <col min="12" max="16384" width="8.125" style="1"/>
  </cols>
  <sheetData>
    <row r="1" spans="1:11" ht="30" customHeight="1" x14ac:dyDescent="0.4">
      <c r="A1" s="32" t="s">
        <v>4</v>
      </c>
      <c r="B1" s="33"/>
      <c r="C1" s="33"/>
      <c r="D1" s="33"/>
      <c r="E1" s="33"/>
      <c r="F1" s="33"/>
      <c r="G1" s="33"/>
      <c r="H1" s="34"/>
      <c r="I1" s="34"/>
      <c r="J1" s="37" t="s">
        <v>22</v>
      </c>
      <c r="K1" s="38"/>
    </row>
    <row r="2" spans="1:11" ht="30" customHeight="1" x14ac:dyDescent="0.4">
      <c r="A2" s="35"/>
      <c r="B2" s="35"/>
      <c r="C2" s="35"/>
      <c r="D2" s="35"/>
      <c r="E2" s="35"/>
      <c r="F2" s="35"/>
      <c r="G2" s="35"/>
      <c r="H2" s="36"/>
      <c r="I2" s="36"/>
      <c r="J2" s="39"/>
      <c r="K2" s="39"/>
    </row>
    <row r="3" spans="1:11" s="2" customFormat="1" ht="15" customHeight="1" x14ac:dyDescent="0.4">
      <c r="A3" s="40" t="s">
        <v>5</v>
      </c>
      <c r="B3" s="43" t="s">
        <v>0</v>
      </c>
      <c r="C3" s="27" t="s">
        <v>6</v>
      </c>
      <c r="D3" s="47" t="s">
        <v>7</v>
      </c>
      <c r="E3" s="25" t="s">
        <v>8</v>
      </c>
      <c r="F3" s="27"/>
      <c r="G3" s="26"/>
      <c r="H3" s="26"/>
      <c r="I3" s="26"/>
      <c r="J3" s="26"/>
      <c r="K3" s="26"/>
    </row>
    <row r="4" spans="1:11" s="2" customFormat="1" ht="15" customHeight="1" x14ac:dyDescent="0.4">
      <c r="A4" s="41"/>
      <c r="B4" s="44"/>
      <c r="C4" s="46"/>
      <c r="D4" s="26"/>
      <c r="E4" s="48"/>
      <c r="F4" s="25" t="s">
        <v>9</v>
      </c>
      <c r="G4" s="27"/>
      <c r="H4" s="26"/>
      <c r="I4" s="25" t="s">
        <v>10</v>
      </c>
      <c r="J4" s="27"/>
      <c r="K4" s="26"/>
    </row>
    <row r="5" spans="1:11" s="2" customFormat="1" ht="30" customHeight="1" x14ac:dyDescent="0.4">
      <c r="A5" s="42"/>
      <c r="B5" s="45"/>
      <c r="C5" s="46"/>
      <c r="D5" s="26"/>
      <c r="E5" s="48"/>
      <c r="F5" s="26"/>
      <c r="G5" s="13" t="s">
        <v>11</v>
      </c>
      <c r="H5" s="13" t="s">
        <v>12</v>
      </c>
      <c r="I5" s="26"/>
      <c r="J5" s="13" t="s">
        <v>13</v>
      </c>
      <c r="K5" s="13" t="s">
        <v>14</v>
      </c>
    </row>
    <row r="6" spans="1:11" s="6" customFormat="1" ht="30" customHeight="1" x14ac:dyDescent="0.4">
      <c r="A6" s="28" t="s">
        <v>15</v>
      </c>
      <c r="B6" s="3" t="s">
        <v>16</v>
      </c>
      <c r="C6" s="4">
        <v>227115</v>
      </c>
      <c r="D6" s="4">
        <v>227369</v>
      </c>
      <c r="E6" s="11">
        <v>-254</v>
      </c>
      <c r="F6" s="5">
        <v>647</v>
      </c>
      <c r="G6" s="14">
        <v>134</v>
      </c>
      <c r="H6" s="4">
        <v>513</v>
      </c>
      <c r="I6" s="12">
        <v>901</v>
      </c>
      <c r="J6" s="14">
        <v>247</v>
      </c>
      <c r="K6" s="4">
        <v>654</v>
      </c>
    </row>
    <row r="7" spans="1:11" s="6" customFormat="1" ht="30" customHeight="1" x14ac:dyDescent="0.4">
      <c r="A7" s="29"/>
      <c r="B7" s="15" t="s">
        <v>2</v>
      </c>
      <c r="C7" s="16">
        <v>107762</v>
      </c>
      <c r="D7" s="16">
        <v>107851</v>
      </c>
      <c r="E7" s="17">
        <v>-89</v>
      </c>
      <c r="F7" s="18">
        <v>399</v>
      </c>
      <c r="G7" s="6">
        <v>73</v>
      </c>
      <c r="H7" s="16">
        <v>326</v>
      </c>
      <c r="I7" s="18">
        <v>488</v>
      </c>
      <c r="J7" s="6">
        <v>113</v>
      </c>
      <c r="K7" s="16">
        <v>375</v>
      </c>
    </row>
    <row r="8" spans="1:11" s="6" customFormat="1" ht="30" customHeight="1" x14ac:dyDescent="0.4">
      <c r="A8" s="29"/>
      <c r="B8" s="15" t="s">
        <v>3</v>
      </c>
      <c r="C8" s="16">
        <v>119353</v>
      </c>
      <c r="D8" s="16">
        <v>119518</v>
      </c>
      <c r="E8" s="17">
        <v>-165</v>
      </c>
      <c r="F8" s="19">
        <v>248</v>
      </c>
      <c r="G8" s="20">
        <v>61</v>
      </c>
      <c r="H8" s="21">
        <v>187</v>
      </c>
      <c r="I8" s="19">
        <v>413</v>
      </c>
      <c r="J8" s="20">
        <v>134</v>
      </c>
      <c r="K8" s="21">
        <v>279</v>
      </c>
    </row>
    <row r="9" spans="1:11" s="6" customFormat="1" ht="30" customHeight="1" x14ac:dyDescent="0.4">
      <c r="A9" s="13" t="s">
        <v>1</v>
      </c>
      <c r="B9" s="22"/>
      <c r="C9" s="23">
        <v>102540</v>
      </c>
      <c r="D9" s="23">
        <v>102614</v>
      </c>
      <c r="E9" s="24">
        <v>-74</v>
      </c>
      <c r="F9" s="7"/>
      <c r="G9" s="8"/>
      <c r="H9" s="8"/>
      <c r="I9" s="7"/>
      <c r="J9" s="8"/>
      <c r="K9" s="9"/>
    </row>
    <row r="10" spans="1:11" s="6" customFormat="1" ht="30" customHeight="1" x14ac:dyDescent="0.4">
      <c r="A10" s="30" t="s">
        <v>17</v>
      </c>
      <c r="B10" s="31"/>
      <c r="C10" s="31"/>
      <c r="D10" s="31"/>
      <c r="E10" s="31"/>
      <c r="F10" s="31"/>
      <c r="G10" s="31"/>
      <c r="H10" s="31"/>
      <c r="I10" s="31"/>
      <c r="J10" s="31"/>
      <c r="K10" s="31"/>
    </row>
  </sheetData>
  <mergeCells count="14">
    <mergeCell ref="I4:I5"/>
    <mergeCell ref="J4:K4"/>
    <mergeCell ref="A6:A8"/>
    <mergeCell ref="A10:K10"/>
    <mergeCell ref="A1:I2"/>
    <mergeCell ref="J1:K2"/>
    <mergeCell ref="A3:A5"/>
    <mergeCell ref="B3:B5"/>
    <mergeCell ref="C3:C5"/>
    <mergeCell ref="D3:D5"/>
    <mergeCell ref="E3:E5"/>
    <mergeCell ref="F3:K3"/>
    <mergeCell ref="F4:F5"/>
    <mergeCell ref="G4:H4"/>
  </mergeCells>
  <phoneticPr fontId="18"/>
  <printOptions horizontalCentered="1" verticalCentered="1"/>
  <pageMargins left="0" right="0" top="0" bottom="0" header="0" footer="0"/>
  <pageSetup paperSize="9" fitToWidth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B4381C-8E21-4681-B2CB-000E11002155}">
  <sheetPr>
    <pageSetUpPr fitToPage="1"/>
  </sheetPr>
  <dimension ref="A1:K10"/>
  <sheetViews>
    <sheetView view="pageBreakPreview" zoomScaleNormal="100" zoomScaleSheetLayoutView="100" workbookViewId="0">
      <selection activeCell="E15" sqref="E15"/>
    </sheetView>
  </sheetViews>
  <sheetFormatPr defaultColWidth="8.125" defaultRowHeight="30" customHeight="1" x14ac:dyDescent="0.4"/>
  <cols>
    <col min="1" max="1" width="9.625" style="10" customWidth="1"/>
    <col min="2" max="2" width="6.625" style="10" customWidth="1"/>
    <col min="3" max="11" width="11.625" style="1" customWidth="1"/>
    <col min="12" max="16384" width="8.125" style="1"/>
  </cols>
  <sheetData>
    <row r="1" spans="1:11" ht="30" customHeight="1" x14ac:dyDescent="0.4">
      <c r="A1" s="32" t="s">
        <v>4</v>
      </c>
      <c r="B1" s="33"/>
      <c r="C1" s="33"/>
      <c r="D1" s="33"/>
      <c r="E1" s="33"/>
      <c r="F1" s="33"/>
      <c r="G1" s="33"/>
      <c r="H1" s="34"/>
      <c r="I1" s="34"/>
      <c r="J1" s="37" t="s">
        <v>23</v>
      </c>
      <c r="K1" s="38"/>
    </row>
    <row r="2" spans="1:11" ht="30" customHeight="1" x14ac:dyDescent="0.4">
      <c r="A2" s="35"/>
      <c r="B2" s="35"/>
      <c r="C2" s="35"/>
      <c r="D2" s="35"/>
      <c r="E2" s="35"/>
      <c r="F2" s="35"/>
      <c r="G2" s="35"/>
      <c r="H2" s="36"/>
      <c r="I2" s="36"/>
      <c r="J2" s="39"/>
      <c r="K2" s="39"/>
    </row>
    <row r="3" spans="1:11" s="2" customFormat="1" ht="15" customHeight="1" x14ac:dyDescent="0.4">
      <c r="A3" s="40" t="s">
        <v>5</v>
      </c>
      <c r="B3" s="43" t="s">
        <v>0</v>
      </c>
      <c r="C3" s="27" t="s">
        <v>6</v>
      </c>
      <c r="D3" s="47" t="s">
        <v>7</v>
      </c>
      <c r="E3" s="25" t="s">
        <v>8</v>
      </c>
      <c r="F3" s="27"/>
      <c r="G3" s="26"/>
      <c r="H3" s="26"/>
      <c r="I3" s="26"/>
      <c r="J3" s="26"/>
      <c r="K3" s="26"/>
    </row>
    <row r="4" spans="1:11" s="2" customFormat="1" ht="15" customHeight="1" x14ac:dyDescent="0.4">
      <c r="A4" s="41"/>
      <c r="B4" s="44"/>
      <c r="C4" s="46"/>
      <c r="D4" s="26"/>
      <c r="E4" s="48"/>
      <c r="F4" s="25" t="s">
        <v>9</v>
      </c>
      <c r="G4" s="27"/>
      <c r="H4" s="26"/>
      <c r="I4" s="25" t="s">
        <v>10</v>
      </c>
      <c r="J4" s="27"/>
      <c r="K4" s="26"/>
    </row>
    <row r="5" spans="1:11" s="2" customFormat="1" ht="30" customHeight="1" x14ac:dyDescent="0.4">
      <c r="A5" s="42"/>
      <c r="B5" s="45"/>
      <c r="C5" s="46"/>
      <c r="D5" s="26"/>
      <c r="E5" s="48"/>
      <c r="F5" s="26"/>
      <c r="G5" s="13" t="s">
        <v>11</v>
      </c>
      <c r="H5" s="13" t="s">
        <v>12</v>
      </c>
      <c r="I5" s="26"/>
      <c r="J5" s="13" t="s">
        <v>13</v>
      </c>
      <c r="K5" s="13" t="s">
        <v>14</v>
      </c>
    </row>
    <row r="6" spans="1:11" s="6" customFormat="1" ht="30" customHeight="1" x14ac:dyDescent="0.4">
      <c r="A6" s="28" t="s">
        <v>15</v>
      </c>
      <c r="B6" s="3" t="s">
        <v>16</v>
      </c>
      <c r="C6" s="4">
        <f>'[4]③ベース+差分→今月算出'!N315</f>
        <v>226957</v>
      </c>
      <c r="D6" s="4">
        <v>227115</v>
      </c>
      <c r="E6" s="11">
        <f>C6-D6</f>
        <v>-158</v>
      </c>
      <c r="F6" s="5">
        <f>SUM(G6:H6)</f>
        <v>738</v>
      </c>
      <c r="G6" s="14">
        <f>G7+G8</f>
        <v>122</v>
      </c>
      <c r="H6" s="4">
        <f>H7+H8</f>
        <v>616</v>
      </c>
      <c r="I6" s="12">
        <f>SUM(J6:K6)</f>
        <v>896</v>
      </c>
      <c r="J6" s="14">
        <f>J7+J8</f>
        <v>257</v>
      </c>
      <c r="K6" s="4">
        <f>K7+K8</f>
        <v>639</v>
      </c>
    </row>
    <row r="7" spans="1:11" s="6" customFormat="1" ht="30" customHeight="1" x14ac:dyDescent="0.4">
      <c r="A7" s="29"/>
      <c r="B7" s="15" t="s">
        <v>2</v>
      </c>
      <c r="C7" s="16">
        <f>'[4]③ベース+差分→今月算出'!O315</f>
        <v>107716</v>
      </c>
      <c r="D7" s="16">
        <v>107762</v>
      </c>
      <c r="E7" s="17">
        <f>C7-D7</f>
        <v>-46</v>
      </c>
      <c r="F7" s="18">
        <f>SUM(G7:H7)</f>
        <v>435</v>
      </c>
      <c r="G7" s="6">
        <v>60</v>
      </c>
      <c r="H7" s="16">
        <v>375</v>
      </c>
      <c r="I7" s="18">
        <f>SUM(J7:K7)</f>
        <v>481</v>
      </c>
      <c r="J7" s="6">
        <v>107</v>
      </c>
      <c r="K7" s="16">
        <v>374</v>
      </c>
    </row>
    <row r="8" spans="1:11" s="6" customFormat="1" ht="30" customHeight="1" x14ac:dyDescent="0.4">
      <c r="A8" s="29"/>
      <c r="B8" s="15" t="s">
        <v>3</v>
      </c>
      <c r="C8" s="16">
        <f>'[4]③ベース+差分→今月算出'!P315</f>
        <v>119241</v>
      </c>
      <c r="D8" s="16">
        <v>119353</v>
      </c>
      <c r="E8" s="17">
        <f>C8-D8</f>
        <v>-112</v>
      </c>
      <c r="F8" s="19">
        <f>SUM(G8:H8)</f>
        <v>303</v>
      </c>
      <c r="G8" s="20">
        <v>62</v>
      </c>
      <c r="H8" s="21">
        <v>241</v>
      </c>
      <c r="I8" s="19">
        <f>SUM(J8:K8)</f>
        <v>415</v>
      </c>
      <c r="J8" s="20">
        <v>150</v>
      </c>
      <c r="K8" s="21">
        <v>265</v>
      </c>
    </row>
    <row r="9" spans="1:11" s="6" customFormat="1" ht="30" customHeight="1" x14ac:dyDescent="0.4">
      <c r="A9" s="13" t="s">
        <v>1</v>
      </c>
      <c r="B9" s="22"/>
      <c r="C9" s="23">
        <f>'[4]③ベース+差分→今月算出'!M315</f>
        <v>102470</v>
      </c>
      <c r="D9" s="23">
        <v>102540</v>
      </c>
      <c r="E9" s="24">
        <f>C9-D9</f>
        <v>-70</v>
      </c>
      <c r="F9" s="7"/>
      <c r="G9" s="8"/>
      <c r="H9" s="8"/>
      <c r="I9" s="7"/>
      <c r="J9" s="8"/>
      <c r="K9" s="9"/>
    </row>
    <row r="10" spans="1:11" s="6" customFormat="1" ht="30" customHeight="1" x14ac:dyDescent="0.4">
      <c r="A10" s="30" t="s">
        <v>17</v>
      </c>
      <c r="B10" s="31"/>
      <c r="C10" s="31"/>
      <c r="D10" s="31"/>
      <c r="E10" s="31"/>
      <c r="F10" s="31"/>
      <c r="G10" s="31"/>
      <c r="H10" s="31"/>
      <c r="I10" s="31"/>
      <c r="J10" s="31"/>
      <c r="K10" s="31"/>
    </row>
  </sheetData>
  <mergeCells count="14">
    <mergeCell ref="I4:I5"/>
    <mergeCell ref="J4:K4"/>
    <mergeCell ref="A6:A8"/>
    <mergeCell ref="A10:K10"/>
    <mergeCell ref="A1:I2"/>
    <mergeCell ref="J1:K2"/>
    <mergeCell ref="A3:A5"/>
    <mergeCell ref="B3:B5"/>
    <mergeCell ref="C3:C5"/>
    <mergeCell ref="D3:D5"/>
    <mergeCell ref="E3:E5"/>
    <mergeCell ref="F3:K3"/>
    <mergeCell ref="F4:F5"/>
    <mergeCell ref="G4:H4"/>
  </mergeCells>
  <phoneticPr fontId="18"/>
  <printOptions horizontalCentered="1" verticalCentered="1"/>
  <pageMargins left="0" right="0" top="0" bottom="0" header="0" footer="0"/>
  <pageSetup paperSize="9" fitToWidth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0F1ADB-FD9D-435D-BA24-C931F5483C0A}">
  <sheetPr>
    <pageSetUpPr fitToPage="1"/>
  </sheetPr>
  <dimension ref="A1:K10"/>
  <sheetViews>
    <sheetView view="pageBreakPreview" zoomScaleNormal="100" zoomScaleSheetLayoutView="100" workbookViewId="0">
      <selection activeCell="A10" sqref="A10:K10"/>
    </sheetView>
  </sheetViews>
  <sheetFormatPr defaultColWidth="8.125" defaultRowHeight="30" customHeight="1" x14ac:dyDescent="0.4"/>
  <cols>
    <col min="1" max="1" width="9.625" style="10" customWidth="1"/>
    <col min="2" max="2" width="6.625" style="10" customWidth="1"/>
    <col min="3" max="11" width="11.625" style="1" customWidth="1"/>
    <col min="12" max="16384" width="8.125" style="1"/>
  </cols>
  <sheetData>
    <row r="1" spans="1:11" ht="30" customHeight="1" x14ac:dyDescent="0.4">
      <c r="A1" s="32" t="s">
        <v>4</v>
      </c>
      <c r="B1" s="33"/>
      <c r="C1" s="33"/>
      <c r="D1" s="33"/>
      <c r="E1" s="33"/>
      <c r="F1" s="33"/>
      <c r="G1" s="33"/>
      <c r="H1" s="34"/>
      <c r="I1" s="34"/>
      <c r="J1" s="37" t="s">
        <v>24</v>
      </c>
      <c r="K1" s="38"/>
    </row>
    <row r="2" spans="1:11" ht="30" customHeight="1" x14ac:dyDescent="0.4">
      <c r="A2" s="35"/>
      <c r="B2" s="35"/>
      <c r="C2" s="35"/>
      <c r="D2" s="35"/>
      <c r="E2" s="35"/>
      <c r="F2" s="35"/>
      <c r="G2" s="35"/>
      <c r="H2" s="36"/>
      <c r="I2" s="36"/>
      <c r="J2" s="39"/>
      <c r="K2" s="39"/>
    </row>
    <row r="3" spans="1:11" s="2" customFormat="1" ht="15" customHeight="1" x14ac:dyDescent="0.4">
      <c r="A3" s="40" t="s">
        <v>5</v>
      </c>
      <c r="B3" s="43" t="s">
        <v>0</v>
      </c>
      <c r="C3" s="27" t="s">
        <v>6</v>
      </c>
      <c r="D3" s="47" t="s">
        <v>7</v>
      </c>
      <c r="E3" s="25" t="s">
        <v>8</v>
      </c>
      <c r="F3" s="27"/>
      <c r="G3" s="26"/>
      <c r="H3" s="26"/>
      <c r="I3" s="26"/>
      <c r="J3" s="26"/>
      <c r="K3" s="26"/>
    </row>
    <row r="4" spans="1:11" s="2" customFormat="1" ht="15" customHeight="1" x14ac:dyDescent="0.4">
      <c r="A4" s="41"/>
      <c r="B4" s="44"/>
      <c r="C4" s="46"/>
      <c r="D4" s="26"/>
      <c r="E4" s="48"/>
      <c r="F4" s="25" t="s">
        <v>9</v>
      </c>
      <c r="G4" s="27"/>
      <c r="H4" s="26"/>
      <c r="I4" s="25" t="s">
        <v>10</v>
      </c>
      <c r="J4" s="27"/>
      <c r="K4" s="26"/>
    </row>
    <row r="5" spans="1:11" s="2" customFormat="1" ht="30" customHeight="1" x14ac:dyDescent="0.4">
      <c r="A5" s="42"/>
      <c r="B5" s="45"/>
      <c r="C5" s="46"/>
      <c r="D5" s="26"/>
      <c r="E5" s="48"/>
      <c r="F5" s="26"/>
      <c r="G5" s="13" t="s">
        <v>11</v>
      </c>
      <c r="H5" s="13" t="s">
        <v>12</v>
      </c>
      <c r="I5" s="26"/>
      <c r="J5" s="13" t="s">
        <v>13</v>
      </c>
      <c r="K5" s="13" t="s">
        <v>14</v>
      </c>
    </row>
    <row r="6" spans="1:11" s="6" customFormat="1" ht="30" customHeight="1" x14ac:dyDescent="0.4">
      <c r="A6" s="28" t="s">
        <v>15</v>
      </c>
      <c r="B6" s="3" t="s">
        <v>16</v>
      </c>
      <c r="C6" s="4">
        <v>226803</v>
      </c>
      <c r="D6" s="4">
        <v>226957</v>
      </c>
      <c r="E6" s="11">
        <v>-154</v>
      </c>
      <c r="F6" s="5">
        <v>644</v>
      </c>
      <c r="G6" s="14">
        <v>129</v>
      </c>
      <c r="H6" s="4">
        <v>515</v>
      </c>
      <c r="I6" s="12">
        <v>798</v>
      </c>
      <c r="J6" s="14">
        <v>307</v>
      </c>
      <c r="K6" s="4">
        <v>491</v>
      </c>
    </row>
    <row r="7" spans="1:11" s="6" customFormat="1" ht="30" customHeight="1" x14ac:dyDescent="0.4">
      <c r="A7" s="29"/>
      <c r="B7" s="15" t="s">
        <v>2</v>
      </c>
      <c r="C7" s="16">
        <v>107710</v>
      </c>
      <c r="D7" s="16">
        <v>107716</v>
      </c>
      <c r="E7" s="17">
        <v>-6</v>
      </c>
      <c r="F7" s="18">
        <v>405</v>
      </c>
      <c r="G7" s="6">
        <v>65</v>
      </c>
      <c r="H7" s="16">
        <v>340</v>
      </c>
      <c r="I7" s="18">
        <v>411</v>
      </c>
      <c r="J7" s="6">
        <v>135</v>
      </c>
      <c r="K7" s="16">
        <v>276</v>
      </c>
    </row>
    <row r="8" spans="1:11" s="6" customFormat="1" ht="30" customHeight="1" x14ac:dyDescent="0.4">
      <c r="A8" s="29"/>
      <c r="B8" s="15" t="s">
        <v>3</v>
      </c>
      <c r="C8" s="16">
        <v>119093</v>
      </c>
      <c r="D8" s="16">
        <v>119241</v>
      </c>
      <c r="E8" s="17">
        <v>-148</v>
      </c>
      <c r="F8" s="19">
        <v>239</v>
      </c>
      <c r="G8" s="20">
        <v>64</v>
      </c>
      <c r="H8" s="21">
        <v>175</v>
      </c>
      <c r="I8" s="19">
        <v>387</v>
      </c>
      <c r="J8" s="20">
        <v>172</v>
      </c>
      <c r="K8" s="21">
        <v>215</v>
      </c>
    </row>
    <row r="9" spans="1:11" s="6" customFormat="1" ht="30" customHeight="1" x14ac:dyDescent="0.4">
      <c r="A9" s="13" t="s">
        <v>1</v>
      </c>
      <c r="B9" s="22"/>
      <c r="C9" s="23">
        <v>102393</v>
      </c>
      <c r="D9" s="23">
        <v>102470</v>
      </c>
      <c r="E9" s="24">
        <v>-77</v>
      </c>
      <c r="F9" s="7"/>
      <c r="G9" s="8"/>
      <c r="H9" s="8"/>
      <c r="I9" s="7"/>
      <c r="J9" s="8"/>
      <c r="K9" s="9"/>
    </row>
    <row r="10" spans="1:11" s="6" customFormat="1" ht="30" customHeight="1" x14ac:dyDescent="0.4">
      <c r="A10" s="30" t="s">
        <v>17</v>
      </c>
      <c r="B10" s="31"/>
      <c r="C10" s="31"/>
      <c r="D10" s="31"/>
      <c r="E10" s="31"/>
      <c r="F10" s="31"/>
      <c r="G10" s="31"/>
      <c r="H10" s="31"/>
      <c r="I10" s="31"/>
      <c r="J10" s="31"/>
      <c r="K10" s="31"/>
    </row>
  </sheetData>
  <mergeCells count="14">
    <mergeCell ref="I4:I5"/>
    <mergeCell ref="J4:K4"/>
    <mergeCell ref="A6:A8"/>
    <mergeCell ref="A10:K10"/>
    <mergeCell ref="A1:I2"/>
    <mergeCell ref="J1:K2"/>
    <mergeCell ref="A3:A5"/>
    <mergeCell ref="B3:B5"/>
    <mergeCell ref="C3:C5"/>
    <mergeCell ref="D3:D5"/>
    <mergeCell ref="E3:E5"/>
    <mergeCell ref="F3:K3"/>
    <mergeCell ref="F4:F5"/>
    <mergeCell ref="G4:H4"/>
  </mergeCells>
  <phoneticPr fontId="18"/>
  <printOptions horizontalCentered="1" verticalCentered="1"/>
  <pageMargins left="0" right="0" top="0" bottom="0" header="0" footer="0"/>
  <pageSetup paperSize="9" fitToWidth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BE4D99-BF03-41D8-8514-13DB349ED5A4}">
  <sheetPr>
    <tabColor rgb="FFFFFF00"/>
    <pageSetUpPr fitToPage="1"/>
  </sheetPr>
  <dimension ref="A1:K10"/>
  <sheetViews>
    <sheetView tabSelected="1" view="pageBreakPreview" zoomScaleNormal="100" zoomScaleSheetLayoutView="100" workbookViewId="0">
      <selection activeCell="E12" sqref="E12"/>
    </sheetView>
  </sheetViews>
  <sheetFormatPr defaultColWidth="8.125" defaultRowHeight="30" customHeight="1" x14ac:dyDescent="0.4"/>
  <cols>
    <col min="1" max="1" width="9.625" style="10" customWidth="1"/>
    <col min="2" max="2" width="6.625" style="10" customWidth="1"/>
    <col min="3" max="11" width="11.625" style="1" customWidth="1"/>
    <col min="12" max="16384" width="8.125" style="1"/>
  </cols>
  <sheetData>
    <row r="1" spans="1:11" ht="30" customHeight="1" x14ac:dyDescent="0.4">
      <c r="A1" s="32" t="s">
        <v>4</v>
      </c>
      <c r="B1" s="33"/>
      <c r="C1" s="33"/>
      <c r="D1" s="33"/>
      <c r="E1" s="33"/>
      <c r="F1" s="33"/>
      <c r="G1" s="33"/>
      <c r="H1" s="34"/>
      <c r="I1" s="34"/>
      <c r="J1" s="37" t="s">
        <v>25</v>
      </c>
      <c r="K1" s="38"/>
    </row>
    <row r="2" spans="1:11" ht="30" customHeight="1" x14ac:dyDescent="0.4">
      <c r="A2" s="35"/>
      <c r="B2" s="35"/>
      <c r="C2" s="35"/>
      <c r="D2" s="35"/>
      <c r="E2" s="35"/>
      <c r="F2" s="35"/>
      <c r="G2" s="35"/>
      <c r="H2" s="36"/>
      <c r="I2" s="36"/>
      <c r="J2" s="39"/>
      <c r="K2" s="39"/>
    </row>
    <row r="3" spans="1:11" s="2" customFormat="1" ht="15" customHeight="1" x14ac:dyDescent="0.4">
      <c r="A3" s="40" t="s">
        <v>5</v>
      </c>
      <c r="B3" s="43" t="s">
        <v>0</v>
      </c>
      <c r="C3" s="27" t="s">
        <v>6</v>
      </c>
      <c r="D3" s="47" t="s">
        <v>7</v>
      </c>
      <c r="E3" s="25" t="s">
        <v>8</v>
      </c>
      <c r="F3" s="27"/>
      <c r="G3" s="26"/>
      <c r="H3" s="26"/>
      <c r="I3" s="26"/>
      <c r="J3" s="26"/>
      <c r="K3" s="26"/>
    </row>
    <row r="4" spans="1:11" s="2" customFormat="1" ht="15" customHeight="1" x14ac:dyDescent="0.4">
      <c r="A4" s="41"/>
      <c r="B4" s="44"/>
      <c r="C4" s="46"/>
      <c r="D4" s="26"/>
      <c r="E4" s="48"/>
      <c r="F4" s="25" t="s">
        <v>9</v>
      </c>
      <c r="G4" s="27"/>
      <c r="H4" s="26"/>
      <c r="I4" s="25" t="s">
        <v>10</v>
      </c>
      <c r="J4" s="27"/>
      <c r="K4" s="26"/>
    </row>
    <row r="5" spans="1:11" s="2" customFormat="1" ht="30" customHeight="1" x14ac:dyDescent="0.4">
      <c r="A5" s="42"/>
      <c r="B5" s="45"/>
      <c r="C5" s="46"/>
      <c r="D5" s="26"/>
      <c r="E5" s="48"/>
      <c r="F5" s="26"/>
      <c r="G5" s="13" t="s">
        <v>11</v>
      </c>
      <c r="H5" s="13" t="s">
        <v>12</v>
      </c>
      <c r="I5" s="26"/>
      <c r="J5" s="13" t="s">
        <v>13</v>
      </c>
      <c r="K5" s="13" t="s">
        <v>14</v>
      </c>
    </row>
    <row r="6" spans="1:11" s="6" customFormat="1" ht="30" customHeight="1" x14ac:dyDescent="0.4">
      <c r="A6" s="28" t="s">
        <v>15</v>
      </c>
      <c r="B6" s="3" t="s">
        <v>16</v>
      </c>
      <c r="C6" s="4">
        <v>226657</v>
      </c>
      <c r="D6" s="4">
        <v>226803</v>
      </c>
      <c r="E6" s="11">
        <v>-146</v>
      </c>
      <c r="F6" s="5">
        <v>592</v>
      </c>
      <c r="G6" s="14">
        <v>101</v>
      </c>
      <c r="H6" s="4">
        <v>491</v>
      </c>
      <c r="I6" s="12">
        <v>738</v>
      </c>
      <c r="J6" s="14">
        <v>284</v>
      </c>
      <c r="K6" s="4">
        <v>454</v>
      </c>
    </row>
    <row r="7" spans="1:11" s="6" customFormat="1" ht="30" customHeight="1" x14ac:dyDescent="0.4">
      <c r="A7" s="29"/>
      <c r="B7" s="15" t="s">
        <v>2</v>
      </c>
      <c r="C7" s="16">
        <v>107625</v>
      </c>
      <c r="D7" s="16">
        <v>107710</v>
      </c>
      <c r="E7" s="17">
        <v>-85</v>
      </c>
      <c r="F7" s="18">
        <v>333</v>
      </c>
      <c r="G7" s="6">
        <v>49</v>
      </c>
      <c r="H7" s="16">
        <v>284</v>
      </c>
      <c r="I7" s="18">
        <v>418</v>
      </c>
      <c r="J7" s="6">
        <v>145</v>
      </c>
      <c r="K7" s="16">
        <v>273</v>
      </c>
    </row>
    <row r="8" spans="1:11" s="6" customFormat="1" ht="30" customHeight="1" x14ac:dyDescent="0.4">
      <c r="A8" s="29"/>
      <c r="B8" s="15" t="s">
        <v>3</v>
      </c>
      <c r="C8" s="16">
        <v>119032</v>
      </c>
      <c r="D8" s="16">
        <v>119093</v>
      </c>
      <c r="E8" s="17">
        <v>-61</v>
      </c>
      <c r="F8" s="19">
        <v>259</v>
      </c>
      <c r="G8" s="20">
        <v>52</v>
      </c>
      <c r="H8" s="21">
        <v>207</v>
      </c>
      <c r="I8" s="19">
        <v>320</v>
      </c>
      <c r="J8" s="20">
        <v>139</v>
      </c>
      <c r="K8" s="21">
        <v>181</v>
      </c>
    </row>
    <row r="9" spans="1:11" s="6" customFormat="1" ht="30" customHeight="1" x14ac:dyDescent="0.4">
      <c r="A9" s="13" t="s">
        <v>1</v>
      </c>
      <c r="B9" s="22"/>
      <c r="C9" s="23">
        <v>102377</v>
      </c>
      <c r="D9" s="23">
        <v>102393</v>
      </c>
      <c r="E9" s="24">
        <v>-16</v>
      </c>
      <c r="F9" s="7"/>
      <c r="G9" s="8"/>
      <c r="H9" s="8"/>
      <c r="I9" s="7"/>
      <c r="J9" s="8"/>
      <c r="K9" s="9"/>
    </row>
    <row r="10" spans="1:11" s="6" customFormat="1" ht="30" customHeight="1" x14ac:dyDescent="0.4">
      <c r="A10" s="30" t="s">
        <v>17</v>
      </c>
      <c r="B10" s="31"/>
      <c r="C10" s="31"/>
      <c r="D10" s="31"/>
      <c r="E10" s="31"/>
      <c r="F10" s="31"/>
      <c r="G10" s="31"/>
      <c r="H10" s="31"/>
      <c r="I10" s="31"/>
      <c r="J10" s="31"/>
      <c r="K10" s="31"/>
    </row>
  </sheetData>
  <mergeCells count="14">
    <mergeCell ref="I4:I5"/>
    <mergeCell ref="J4:K4"/>
    <mergeCell ref="A6:A8"/>
    <mergeCell ref="A10:K10"/>
    <mergeCell ref="A1:I2"/>
    <mergeCell ref="J1:K2"/>
    <mergeCell ref="A3:A5"/>
    <mergeCell ref="B3:B5"/>
    <mergeCell ref="C3:C5"/>
    <mergeCell ref="D3:D5"/>
    <mergeCell ref="E3:E5"/>
    <mergeCell ref="F3:K3"/>
    <mergeCell ref="F4:F5"/>
    <mergeCell ref="G4:H4"/>
  </mergeCells>
  <phoneticPr fontId="18"/>
  <printOptions horizontalCentered="1" verticalCentered="1"/>
  <pageMargins left="0" right="0" top="0" bottom="0" header="0" footer="0"/>
  <pageSetup paperSize="9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8</vt:i4>
      </vt:variant>
    </vt:vector>
  </HeadingPairs>
  <TitlesOfParts>
    <vt:vector size="16" baseType="lpstr">
      <vt:lpstr>R7.04.01</vt:lpstr>
      <vt:lpstr>R7.05.01 </vt:lpstr>
      <vt:lpstr>R7.06.01</vt:lpstr>
      <vt:lpstr>R7.07.01</vt:lpstr>
      <vt:lpstr>R7.08.01 </vt:lpstr>
      <vt:lpstr>R7.09.01</vt:lpstr>
      <vt:lpstr>R7.10.01 </vt:lpstr>
      <vt:lpstr>R7.11.01</vt:lpstr>
      <vt:lpstr>R7.04.01!Print_Area</vt:lpstr>
      <vt:lpstr>'R7.05.01 '!Print_Area</vt:lpstr>
      <vt:lpstr>R7.06.01!Print_Area</vt:lpstr>
      <vt:lpstr>R7.07.01!Print_Area</vt:lpstr>
      <vt:lpstr>'R7.08.01 '!Print_Area</vt:lpstr>
      <vt:lpstr>R7.09.01!Print_Area</vt:lpstr>
      <vt:lpstr>'R7.10.01 '!Print_Area</vt:lpstr>
      <vt:lpstr>R7.11.01!Print_Area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松本桜子</cp:lastModifiedBy>
  <cp:lastPrinted>2025-09-03T23:22:26Z</cp:lastPrinted>
  <dcterms:modified xsi:type="dcterms:W3CDTF">2025-11-04T09:29:00Z</dcterms:modified>
</cp:coreProperties>
</file>