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7.01\01_HP公開\◉Excel\"/>
    </mc:Choice>
  </mc:AlternateContent>
  <xr:revisionPtr revIDLastSave="0" documentId="13_ncr:1_{4E27D4F5-D6EA-413A-9B84-8ABC447AB326}" xr6:coauthVersionLast="47" xr6:coauthVersionMax="47" xr10:uidLastSave="{00000000-0000-0000-0000-000000000000}"/>
  <bookViews>
    <workbookView xWindow="-120" yWindow="-120" windowWidth="29040" windowHeight="15720" tabRatio="848" activeTab="3" xr2:uid="{00000000-000D-0000-FFFF-FFFF00000000}"/>
  </bookViews>
  <sheets>
    <sheet name="R7.04.01" sheetId="50" r:id="rId1"/>
    <sheet name="R7.05.01 " sheetId="52" r:id="rId2"/>
    <sheet name="R7.06.01" sheetId="54" r:id="rId3"/>
    <sheet name="R7.07.01" sheetId="56" r:id="rId4"/>
  </sheets>
  <externalReferences>
    <externalReference r:id="rId5"/>
    <externalReference r:id="rId6"/>
    <externalReference r:id="rId7"/>
  </externalReferences>
  <definedNames>
    <definedName name="_xlnm.Print_Area" localSheetId="0">'R7.04.01'!$A$1:$K$10</definedName>
    <definedName name="_xlnm.Print_Area" localSheetId="1">'R7.05.01 '!$A$1:$K$10</definedName>
    <definedName name="_xlnm.Print_Area" localSheetId="2">'R7.06.01'!$A$1:$K$10</definedName>
    <definedName name="_xlnm.Print_Area" localSheetId="3">'R7.07.01'!$A$1:$K$10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4" l="1"/>
  <c r="E9" i="54" s="1"/>
  <c r="I8" i="54"/>
  <c r="F8" i="54"/>
  <c r="C8" i="54"/>
  <c r="E8" i="54" s="1"/>
  <c r="I7" i="54"/>
  <c r="F7" i="54"/>
  <c r="E7" i="54"/>
  <c r="C7" i="54"/>
  <c r="K6" i="54"/>
  <c r="J6" i="54"/>
  <c r="I6" i="54"/>
  <c r="H6" i="54"/>
  <c r="G6" i="54"/>
  <c r="F6" i="54"/>
  <c r="C6" i="54"/>
  <c r="E6" i="54" s="1"/>
  <c r="C9" i="52" l="1"/>
  <c r="E9" i="52" s="1"/>
  <c r="I8" i="52"/>
  <c r="F8" i="52"/>
  <c r="C8" i="52"/>
  <c r="E8" i="52" s="1"/>
  <c r="I7" i="52"/>
  <c r="F7" i="52"/>
  <c r="C7" i="52"/>
  <c r="E7" i="52" s="1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<sst xmlns="http://schemas.openxmlformats.org/spreadsheetml/2006/main" count="76" uniqueCount="22">
  <si>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</si>
  <si>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</si>
  <si>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</si>
  <si>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</si>
  <si>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</si>
  <si>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</si>
  <si>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</si>
  <si>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</si>
  <si>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</si>
  <si>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</si>
  <si>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</si>
  <si>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</si>
  <si>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</si>
  <si>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</si>
  <si>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</si>
  <si>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</si>
  <si>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</si>
  <si>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</si>
  <si>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</si>
  <si>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</si>
  <si>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[令和7年6月1日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</si>
  <si>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[令和7年7月1日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</si>
</sst>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pageSetUpPr fitToPage="1"/>
  </sheetPr>
  <dimension ref="A1:K10"/>
  <sheetViews>
    <sheetView view="pageBreakPreview" zoomScaleNormal="100" zoomScaleSheetLayoutView="100" workbookViewId="0">
      <selection activeCell="G9" sqref="G9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903F-15C4-4F91-8A07-E3819D4B08E7}">
  <sheetPr>
    <pageSetUpPr fitToPage="1"/>
  </sheetPr>
  <dimension ref="A1:K10"/>
  <sheetViews>
    <sheetView view="pageBreakPreview" zoomScaleNormal="100" zoomScaleSheetLayoutView="100" workbookViewId="0">
      <selection activeCell="G8" sqref="G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20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'[3]③ベース+差分→今月算出'!N315</f>
        <v>227651</v>
      </c>
      <c r="D6" s="4">
        <v>227864</v>
      </c>
      <c r="E6" s="11">
        <f>C6-D6</f>
        <v>-213</v>
      </c>
      <c r="F6" s="5">
        <f>SUM(G6:H6)</f>
        <v>552</v>
      </c>
      <c r="G6" s="14">
        <f>G7+G8</f>
        <v>115</v>
      </c>
      <c r="H6" s="4">
        <f>H7+H8</f>
        <v>437</v>
      </c>
      <c r="I6" s="12">
        <f>SUM(J6:K6)</f>
        <v>765</v>
      </c>
      <c r="J6" s="14">
        <f>J7+J8</f>
        <v>246</v>
      </c>
      <c r="K6" s="4">
        <f>K7+K8</f>
        <v>519</v>
      </c>
    </row>
    <row r="7" spans="1:11" s="6" customFormat="1" ht="30" customHeight="1" x14ac:dyDescent="0.4">
      <c r="A7" s="29"/>
      <c r="B7" s="15" t="s">
        <v>2</v>
      </c>
      <c r="C7" s="16">
        <f>'[3]③ベース+差分→今月算出'!O315</f>
        <v>107964</v>
      </c>
      <c r="D7" s="16">
        <v>108088</v>
      </c>
      <c r="E7" s="17">
        <f>C7-D7</f>
        <v>-124</v>
      </c>
      <c r="F7" s="18">
        <f>SUM(G7:H7)</f>
        <v>311</v>
      </c>
      <c r="G7" s="6">
        <v>67</v>
      </c>
      <c r="H7" s="16">
        <v>244</v>
      </c>
      <c r="I7" s="18">
        <f>SUM(J7:K7)</f>
        <v>435</v>
      </c>
      <c r="J7" s="6">
        <v>117</v>
      </c>
      <c r="K7" s="16">
        <v>318</v>
      </c>
    </row>
    <row r="8" spans="1:11" s="6" customFormat="1" ht="30" customHeight="1" x14ac:dyDescent="0.4">
      <c r="A8" s="29"/>
      <c r="B8" s="15" t="s">
        <v>3</v>
      </c>
      <c r="C8" s="16">
        <f>'[3]③ベース+差分→今月算出'!P315</f>
        <v>119687</v>
      </c>
      <c r="D8" s="16">
        <v>119776</v>
      </c>
      <c r="E8" s="17">
        <f>C8-D8</f>
        <v>-89</v>
      </c>
      <c r="F8" s="19">
        <f>SUM(G8:H8)</f>
        <v>241</v>
      </c>
      <c r="G8" s="20">
        <v>48</v>
      </c>
      <c r="H8" s="21">
        <v>193</v>
      </c>
      <c r="I8" s="19">
        <f>SUM(J8:K8)</f>
        <v>330</v>
      </c>
      <c r="J8" s="20">
        <v>129</v>
      </c>
      <c r="K8" s="21">
        <v>201</v>
      </c>
    </row>
    <row r="9" spans="1:11" s="6" customFormat="1" ht="30" customHeight="1" x14ac:dyDescent="0.4">
      <c r="A9" s="13" t="s">
        <v>1</v>
      </c>
      <c r="B9" s="22"/>
      <c r="C9" s="23">
        <f>'[3]③ベース+差分→今月算出'!M315</f>
        <v>102672</v>
      </c>
      <c r="D9" s="23">
        <v>102715</v>
      </c>
      <c r="E9" s="24">
        <f>C9-D9</f>
        <v>-43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B605-32EB-4AEB-A93F-D17EB0642BD0}">
  <sheetPr>
    <tabColor rgb="FFFFFF00"/>
    <pageSetUpPr fitToPage="1"/>
  </sheetPr>
  <dimension ref="A1:K10"/>
  <sheetViews>
    <sheetView tabSelected="1" view="pageBreakPreview" zoomScaleNormal="100" zoomScaleSheetLayoutView="100" workbookViewId="0">
      <selection activeCell="F3" sqref="F3:K3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21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227369</v>
      </c>
      <c r="D6" s="4">
        <v>227651</v>
      </c>
      <c r="E6" s="11">
        <v>-282</v>
      </c>
      <c r="F6" s="5">
        <v>517</v>
      </c>
      <c r="G6" s="14">
        <v>120</v>
      </c>
      <c r="H6" s="4">
        <v>397</v>
      </c>
      <c r="I6" s="12">
        <v>799</v>
      </c>
      <c r="J6" s="14">
        <v>268</v>
      </c>
      <c r="K6" s="4">
        <v>531</v>
      </c>
    </row>
    <row r="7" spans="1:11" s="6" customFormat="1" ht="30" customHeight="1" x14ac:dyDescent="0.4">
      <c r="A7" s="29"/>
      <c r="B7" s="15" t="s">
        <v>2</v>
      </c>
      <c r="C7" s="16">
        <v>107851</v>
      </c>
      <c r="D7" s="16">
        <v>107964</v>
      </c>
      <c r="E7" s="17">
        <v>-113</v>
      </c>
      <c r="F7" s="18">
        <v>285</v>
      </c>
      <c r="G7" s="6">
        <v>62</v>
      </c>
      <c r="H7" s="16">
        <v>223</v>
      </c>
      <c r="I7" s="18">
        <v>398</v>
      </c>
      <c r="J7" s="6">
        <v>116</v>
      </c>
      <c r="K7" s="16">
        <v>282</v>
      </c>
    </row>
    <row r="8" spans="1:11" s="6" customFormat="1" ht="30" customHeight="1" x14ac:dyDescent="0.4">
      <c r="A8" s="29"/>
      <c r="B8" s="15" t="s">
        <v>3</v>
      </c>
      <c r="C8" s="16">
        <v>119518</v>
      </c>
      <c r="D8" s="16">
        <v>119687</v>
      </c>
      <c r="E8" s="17">
        <v>-169</v>
      </c>
      <c r="F8" s="19">
        <v>232</v>
      </c>
      <c r="G8" s="20">
        <v>58</v>
      </c>
      <c r="H8" s="21">
        <v>174</v>
      </c>
      <c r="I8" s="19">
        <v>401</v>
      </c>
      <c r="J8" s="20">
        <v>152</v>
      </c>
      <c r="K8" s="21">
        <v>249</v>
      </c>
    </row>
    <row r="9" spans="1:11" s="6" customFormat="1" ht="30" customHeight="1" x14ac:dyDescent="0.4">
      <c r="A9" s="13" t="s">
        <v>1</v>
      </c>
      <c r="B9" s="22"/>
      <c r="C9" s="23">
        <v>102614</v>
      </c>
      <c r="D9" s="23">
        <v>102672</v>
      </c>
      <c r="E9" s="24">
        <v>-58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R7.04.01</vt:lpstr>
      <vt:lpstr>R7.05.01 </vt:lpstr>
      <vt:lpstr>R7.06.01</vt:lpstr>
      <vt:lpstr>R7.07.01</vt:lpstr>
      <vt:lpstr>R7.04.01!Print_Area</vt:lpstr>
      <vt:lpstr>'R7.05.01 '!Print_Area</vt:lpstr>
      <vt:lpstr>R7.06.01!Print_Area</vt:lpstr>
      <vt:lpstr>R7.07.01!Print_Area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2025-05-07T06:51:16Z</cp:lastPrinted>
  <dcterms:modified xsi:type="dcterms:W3CDTF">2025-07-03T02:16:48Z</dcterms:modified>
</cp:coreProperties>
</file>