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5.01\01_HP公開\◉Excel\"/>
    </mc:Choice>
  </mc:AlternateContent>
  <xr:revisionPtr revIDLastSave="0" documentId="13_ncr:1_{6480405F-2AFB-4051-BACF-F1C694C80980}" xr6:coauthVersionLast="47" xr6:coauthVersionMax="47" xr10:uidLastSave="{00000000-0000-0000-0000-000000000000}"/>
  <bookViews>
    <workbookView xWindow="-120" yWindow="-120" windowWidth="29040" windowHeight="15720" tabRatio="773" activeTab="1" xr2:uid="{00000000-000D-0000-FFFF-FFFF00000000}"/>
  </bookViews>
  <sheets>
    <sheet name="R7.04.01" sheetId="43" r:id="rId1"/>
    <sheet name="R7.05.01 " sheetId="45" r:id="rId2"/>
  </sheets>
  <externalReferences>
    <externalReference r:id="rId3"/>
    <externalReference r:id="rId4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45" l="1"/>
  <c r="N24" i="45" s="1"/>
  <c r="I24" i="45"/>
  <c r="M24" i="45" s="1"/>
  <c r="H24" i="45"/>
  <c r="L24" i="45" s="1"/>
  <c r="G24" i="45"/>
  <c r="K24" i="45" s="1"/>
  <c r="J23" i="45"/>
  <c r="N23" i="45" s="1"/>
  <c r="I23" i="45"/>
  <c r="M23" i="45" s="1"/>
  <c r="H23" i="45"/>
  <c r="L23" i="45" s="1"/>
  <c r="G23" i="45"/>
  <c r="K23" i="45" s="1"/>
  <c r="J22" i="45"/>
  <c r="N22" i="45" s="1"/>
  <c r="I22" i="45"/>
  <c r="M22" i="45" s="1"/>
  <c r="H22" i="45"/>
  <c r="L22" i="45" s="1"/>
  <c r="G22" i="45"/>
  <c r="K22" i="45" s="1"/>
  <c r="J21" i="45"/>
  <c r="N21" i="45" s="1"/>
  <c r="I21" i="45"/>
  <c r="M21" i="45" s="1"/>
  <c r="H21" i="45"/>
  <c r="L21" i="45" s="1"/>
  <c r="G21" i="45"/>
  <c r="K21" i="45" s="1"/>
  <c r="J20" i="45"/>
  <c r="N20" i="45" s="1"/>
  <c r="I20" i="45"/>
  <c r="M20" i="45" s="1"/>
  <c r="H20" i="45"/>
  <c r="L20" i="45" s="1"/>
  <c r="G20" i="45"/>
  <c r="K20" i="45" s="1"/>
  <c r="J19" i="45"/>
  <c r="N19" i="45" s="1"/>
  <c r="I19" i="45"/>
  <c r="M19" i="45" s="1"/>
  <c r="H19" i="45"/>
  <c r="L19" i="45" s="1"/>
  <c r="G19" i="45"/>
  <c r="K19" i="45" s="1"/>
  <c r="J18" i="45"/>
  <c r="N18" i="45" s="1"/>
  <c r="I18" i="45"/>
  <c r="M18" i="45" s="1"/>
  <c r="H18" i="45"/>
  <c r="L18" i="45" s="1"/>
  <c r="G18" i="45"/>
  <c r="K18" i="45" s="1"/>
  <c r="J17" i="45"/>
  <c r="N17" i="45" s="1"/>
  <c r="I17" i="45"/>
  <c r="M17" i="45" s="1"/>
  <c r="H17" i="45"/>
  <c r="L17" i="45" s="1"/>
  <c r="G17" i="45"/>
  <c r="K17" i="45" s="1"/>
  <c r="J16" i="45"/>
  <c r="N16" i="45" s="1"/>
  <c r="I16" i="45"/>
  <c r="M16" i="45" s="1"/>
  <c r="H16" i="45"/>
  <c r="L16" i="45" s="1"/>
  <c r="G16" i="45"/>
  <c r="K16" i="45" s="1"/>
  <c r="J15" i="45"/>
  <c r="N15" i="45" s="1"/>
  <c r="I15" i="45"/>
  <c r="M15" i="45" s="1"/>
  <c r="H15" i="45"/>
  <c r="L15" i="45" s="1"/>
  <c r="G15" i="45"/>
  <c r="K15" i="45" s="1"/>
  <c r="J14" i="45"/>
  <c r="N14" i="45" s="1"/>
  <c r="I14" i="45"/>
  <c r="M14" i="45" s="1"/>
  <c r="H14" i="45"/>
  <c r="L14" i="45" s="1"/>
  <c r="G14" i="45"/>
  <c r="K14" i="45" s="1"/>
  <c r="J13" i="45"/>
  <c r="N13" i="45" s="1"/>
  <c r="I13" i="45"/>
  <c r="M13" i="45" s="1"/>
  <c r="H13" i="45"/>
  <c r="L13" i="45" s="1"/>
  <c r="G13" i="45"/>
  <c r="K13" i="45" s="1"/>
  <c r="J12" i="45"/>
  <c r="N12" i="45" s="1"/>
  <c r="I12" i="45"/>
  <c r="M12" i="45" s="1"/>
  <c r="H12" i="45"/>
  <c r="L12" i="45" s="1"/>
  <c r="G12" i="45"/>
  <c r="K12" i="45" s="1"/>
  <c r="J11" i="45"/>
  <c r="N11" i="45" s="1"/>
  <c r="I11" i="45"/>
  <c r="M11" i="45" s="1"/>
  <c r="H11" i="45"/>
  <c r="L11" i="45" s="1"/>
  <c r="G11" i="45"/>
  <c r="K11" i="45" s="1"/>
  <c r="J10" i="45"/>
  <c r="N10" i="45" s="1"/>
  <c r="I10" i="45"/>
  <c r="M10" i="45" s="1"/>
  <c r="H10" i="45"/>
  <c r="L10" i="45" s="1"/>
  <c r="G10" i="45"/>
  <c r="K10" i="45" s="1"/>
  <c r="J9" i="45"/>
  <c r="N9" i="45" s="1"/>
  <c r="I9" i="45"/>
  <c r="M9" i="45" s="1"/>
  <c r="H9" i="45"/>
  <c r="L9" i="45" s="1"/>
  <c r="G9" i="45"/>
  <c r="K9" i="45" s="1"/>
  <c r="J8" i="45"/>
  <c r="N8" i="45" s="1"/>
  <c r="I8" i="45"/>
  <c r="M8" i="45" s="1"/>
  <c r="H8" i="45"/>
  <c r="L8" i="45" s="1"/>
  <c r="G8" i="45"/>
  <c r="K8" i="45" s="1"/>
  <c r="J7" i="45"/>
  <c r="N7" i="45" s="1"/>
  <c r="I7" i="45"/>
  <c r="M7" i="45" s="1"/>
  <c r="M6" i="45" s="1"/>
  <c r="H7" i="45"/>
  <c r="L7" i="45" s="1"/>
  <c r="L6" i="45" s="1"/>
  <c r="G7" i="45"/>
  <c r="K7" i="45" s="1"/>
  <c r="K6" i="45" s="1"/>
  <c r="B7" i="45"/>
  <c r="B6" i="45" s="1"/>
  <c r="J6" i="45"/>
  <c r="I6" i="45"/>
  <c r="G6" i="45"/>
  <c r="N6" i="45" l="1"/>
  <c r="H6" i="45"/>
  <c r="J24" i="43" l="1"/>
  <c r="N24" i="43" s="1"/>
  <c r="I24" i="43"/>
  <c r="M24" i="43" s="1"/>
  <c r="H24" i="43"/>
  <c r="L24" i="43" s="1"/>
  <c r="G24" i="43"/>
  <c r="K24" i="43" s="1"/>
  <c r="N23" i="43"/>
  <c r="M23" i="43"/>
  <c r="J23" i="43"/>
  <c r="I23" i="43"/>
  <c r="H23" i="43"/>
  <c r="L23" i="43" s="1"/>
  <c r="G23" i="43"/>
  <c r="K23" i="43" s="1"/>
  <c r="N22" i="43"/>
  <c r="M22" i="43"/>
  <c r="L22" i="43"/>
  <c r="K22" i="43"/>
  <c r="J22" i="43"/>
  <c r="I22" i="43"/>
  <c r="H22" i="43"/>
  <c r="G22" i="43"/>
  <c r="L21" i="43"/>
  <c r="K21" i="43"/>
  <c r="J21" i="43"/>
  <c r="N21" i="43" s="1"/>
  <c r="I21" i="43"/>
  <c r="M21" i="43" s="1"/>
  <c r="H21" i="43"/>
  <c r="G21" i="43"/>
  <c r="J20" i="43"/>
  <c r="N20" i="43" s="1"/>
  <c r="I20" i="43"/>
  <c r="M20" i="43" s="1"/>
  <c r="H20" i="43"/>
  <c r="L20" i="43" s="1"/>
  <c r="G20" i="43"/>
  <c r="K20" i="43" s="1"/>
  <c r="J19" i="43"/>
  <c r="N19" i="43" s="1"/>
  <c r="I19" i="43"/>
  <c r="M19" i="43" s="1"/>
  <c r="H19" i="43"/>
  <c r="L19" i="43" s="1"/>
  <c r="G19" i="43"/>
  <c r="K19" i="43" s="1"/>
  <c r="J18" i="43"/>
  <c r="N18" i="43" s="1"/>
  <c r="I18" i="43"/>
  <c r="M18" i="43" s="1"/>
  <c r="H18" i="43"/>
  <c r="L18" i="43" s="1"/>
  <c r="G18" i="43"/>
  <c r="K18" i="43" s="1"/>
  <c r="L17" i="43"/>
  <c r="K17" i="43"/>
  <c r="J17" i="43"/>
  <c r="N17" i="43" s="1"/>
  <c r="I17" i="43"/>
  <c r="M17" i="43" s="1"/>
  <c r="H17" i="43"/>
  <c r="G17" i="43"/>
  <c r="K16" i="43"/>
  <c r="J16" i="43"/>
  <c r="N16" i="43" s="1"/>
  <c r="I16" i="43"/>
  <c r="M16" i="43" s="1"/>
  <c r="H16" i="43"/>
  <c r="L16" i="43" s="1"/>
  <c r="G16" i="43"/>
  <c r="J15" i="43"/>
  <c r="N15" i="43" s="1"/>
  <c r="I15" i="43"/>
  <c r="M15" i="43" s="1"/>
  <c r="H15" i="43"/>
  <c r="L15" i="43" s="1"/>
  <c r="G15" i="43"/>
  <c r="K15" i="43" s="1"/>
  <c r="J14" i="43"/>
  <c r="N14" i="43" s="1"/>
  <c r="I14" i="43"/>
  <c r="M14" i="43" s="1"/>
  <c r="H14" i="43"/>
  <c r="L14" i="43" s="1"/>
  <c r="G14" i="43"/>
  <c r="K14" i="43" s="1"/>
  <c r="J13" i="43"/>
  <c r="N13" i="43" s="1"/>
  <c r="I13" i="43"/>
  <c r="M13" i="43" s="1"/>
  <c r="H13" i="43"/>
  <c r="L13" i="43" s="1"/>
  <c r="G13" i="43"/>
  <c r="K13" i="43" s="1"/>
  <c r="J12" i="43"/>
  <c r="N12" i="43" s="1"/>
  <c r="I12" i="43"/>
  <c r="M12" i="43" s="1"/>
  <c r="H12" i="43"/>
  <c r="L12" i="43" s="1"/>
  <c r="G12" i="43"/>
  <c r="K12" i="43" s="1"/>
  <c r="J11" i="43"/>
  <c r="N11" i="43" s="1"/>
  <c r="I11" i="43"/>
  <c r="M11" i="43" s="1"/>
  <c r="H11" i="43"/>
  <c r="L11" i="43" s="1"/>
  <c r="G11" i="43"/>
  <c r="K11" i="43" s="1"/>
  <c r="L10" i="43"/>
  <c r="J10" i="43"/>
  <c r="N10" i="43" s="1"/>
  <c r="I10" i="43"/>
  <c r="M10" i="43" s="1"/>
  <c r="H10" i="43"/>
  <c r="G10" i="43"/>
  <c r="K10" i="43" s="1"/>
  <c r="J9" i="43"/>
  <c r="N9" i="43" s="1"/>
  <c r="I9" i="43"/>
  <c r="M9" i="43" s="1"/>
  <c r="H9" i="43"/>
  <c r="L9" i="43" s="1"/>
  <c r="G9" i="43"/>
  <c r="K9" i="43" s="1"/>
  <c r="J8" i="43"/>
  <c r="N8" i="43" s="1"/>
  <c r="I8" i="43"/>
  <c r="H8" i="43"/>
  <c r="L8" i="43" s="1"/>
  <c r="G8" i="43"/>
  <c r="K8" i="43" s="1"/>
  <c r="N7" i="43"/>
  <c r="M7" i="43"/>
  <c r="J7" i="43"/>
  <c r="I7" i="43"/>
  <c r="H7" i="43"/>
  <c r="G7" i="43"/>
  <c r="B7" i="43"/>
  <c r="B6" i="43" s="1"/>
  <c r="J6" i="43"/>
  <c r="I6" i="43" l="1"/>
  <c r="H6" i="43"/>
  <c r="N6" i="43"/>
  <c r="G6" i="43"/>
  <c r="K7" i="43"/>
  <c r="K6" i="43" s="1"/>
  <c r="M8" i="43"/>
  <c r="M6" i="43" s="1"/>
  <c r="L7" i="43"/>
  <c r="L6" i="43" s="1"/>
</calcChain>
</file>

<file path=xl/sharedStrings.xml><?xml version="1.0" encoding="utf-8"?>
<sst xmlns="http://schemas.openxmlformats.org/spreadsheetml/2006/main" count="76" uniqueCount="30">
  <si>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</si>
  <si>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</si>
  <si>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</si>
  <si>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</si>
  <si>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</si>
  <si>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</si>
  <si>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</si>
  <si>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</si>
  <si>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</si>
  <si>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</si>
  <si>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</si>
  <si>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</si>
  <si>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本庁管内</t>
    <rPh sb="0" eb="2">
      <t>ホンチョウ</t>
    </rPh>
    <rPh sb="2" eb="4">
      <t>カンナイ</t>
    </rPh>
    <phoneticPr fontId="19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</si>
  <si>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</si>
  <si>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早岐支所管内</t>
    <rPh sb="0" eb="1">
      <t>ハヤ</t>
    </rPh>
    <rPh sb="1" eb="2">
      <t>チマタ</t>
    </rPh>
    <rPh sb="2" eb="4">
      <t>シショ</t>
    </rPh>
    <rPh sb="4" eb="6">
      <t>カンナイ</t>
    </rPh>
    <phoneticPr fontId="19"/>
  </si>
  <si>
    <t>日宇支所管内</t>
    <rPh sb="0" eb="1">
      <t>ニチ</t>
    </rPh>
    <rPh sb="1" eb="2">
      <t>ウ</t>
    </rPh>
    <phoneticPr fontId="19"/>
  </si>
  <si>
    <t>大野支所管内</t>
    <rPh sb="0" eb="1">
      <t>ダイ</t>
    </rPh>
    <rPh sb="1" eb="2">
      <t>ノ</t>
    </rPh>
    <phoneticPr fontId="19"/>
  </si>
  <si>
    <t>中里皆瀬支所管内</t>
    <rPh sb="0" eb="2">
      <t>ナカザト</t>
    </rPh>
    <rPh sb="2" eb="4">
      <t>カイゼ</t>
    </rPh>
    <phoneticPr fontId="19"/>
  </si>
  <si>
    <t>柚木支所管内</t>
    <rPh sb="0" eb="1">
      <t>ユズ</t>
    </rPh>
    <rPh sb="1" eb="2">
      <t>キ</t>
    </rPh>
    <phoneticPr fontId="19"/>
  </si>
  <si>
    <t>黒島支所管内</t>
    <rPh sb="0" eb="1">
      <t>クロ</t>
    </rPh>
    <rPh sb="1" eb="2">
      <t>シマ</t>
    </rPh>
    <phoneticPr fontId="19"/>
  </si>
  <si>
    <t>三川内支所管内</t>
    <rPh sb="0" eb="1">
      <t>サン</t>
    </rPh>
    <rPh sb="1" eb="2">
      <t>カワ</t>
    </rPh>
    <rPh sb="2" eb="3">
      <t>ウチ</t>
    </rPh>
    <phoneticPr fontId="19"/>
  </si>
  <si>
    <t>針尾支所管内</t>
    <rPh sb="0" eb="1">
      <t>ハリ</t>
    </rPh>
    <rPh sb="1" eb="2">
      <t>オ</t>
    </rPh>
    <phoneticPr fontId="19"/>
  </si>
  <si>
    <t>江上支所管内</t>
    <rPh sb="0" eb="1">
      <t>エ</t>
    </rPh>
    <rPh sb="1" eb="2">
      <t>ウエ</t>
    </rPh>
    <phoneticPr fontId="19"/>
  </si>
  <si>
    <t>宮支所管内</t>
    <rPh sb="0" eb="1">
      <t>ミヤ</t>
    </rPh>
    <phoneticPr fontId="19"/>
  </si>
  <si>
    <t>吉井支所管内</t>
    <rPh sb="0" eb="1">
      <t>キチ</t>
    </rPh>
    <rPh sb="1" eb="2">
      <t>イ</t>
    </rPh>
    <phoneticPr fontId="19"/>
  </si>
  <si>
    <t>世知原支所管内</t>
    <rPh sb="0" eb="1">
      <t>ヨ</t>
    </rPh>
    <rPh sb="1" eb="2">
      <t>チ</t>
    </rPh>
    <rPh sb="2" eb="3">
      <t>ハラ</t>
    </rPh>
    <phoneticPr fontId="19"/>
  </si>
  <si>
    <t>宇久行政センター管内</t>
  </si>
  <si>
    <t>小佐々支所管内</t>
    <rPh sb="0" eb="1">
      <t>ショウ</t>
    </rPh>
    <rPh sb="1" eb="2">
      <t>サ</t>
    </rPh>
    <phoneticPr fontId="19"/>
  </si>
  <si>
    <t>江迎支所管内</t>
    <rPh sb="0" eb="1">
      <t>エ</t>
    </rPh>
    <rPh sb="1" eb="2">
      <t>ムカエ</t>
    </rPh>
    <phoneticPr fontId="19"/>
  </si>
  <si>
    <t>鹿町支所管内</t>
    <rPh sb="0" eb="1">
      <t>シカ</t>
    </rPh>
    <rPh sb="1" eb="2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</si>
</sst>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8" xfId="47" applyNumberFormat="1" applyFont="1" applyBorder="1" applyAlignment="1">
      <alignment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7" xfId="47" applyNumberFormat="1" applyFont="1" applyBorder="1" applyAlignment="1">
      <alignment horizontal="distributed" vertical="center"/>
    </xf>
    <xf numFmtId="178" fontId="22" fillId="0" borderId="0" xfId="47" applyNumberFormat="1" applyFont="1" applyAlignment="1">
      <alignment vertical="center"/>
    </xf>
    <xf numFmtId="176" fontId="22" fillId="0" borderId="14" xfId="47" applyNumberFormat="1" applyFont="1" applyBorder="1" applyAlignment="1">
      <alignment horizontal="distributed" vertical="center"/>
    </xf>
    <xf numFmtId="176" fontId="22" fillId="0" borderId="2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/>
    <xf numFmtId="0" fontId="20" fillId="0" borderId="15" xfId="47" applyBorder="1"/>
    <xf numFmtId="0" fontId="21" fillId="0" borderId="0" xfId="47" applyFont="1" applyAlignment="1">
      <alignment horizontal="right"/>
    </xf>
    <xf numFmtId="0" fontId="20" fillId="0" borderId="10" xfId="47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12005</v>
          </cell>
          <cell r="U6">
            <v>26671</v>
          </cell>
          <cell r="V6">
            <v>13309</v>
          </cell>
          <cell r="W6">
            <v>13362</v>
          </cell>
          <cell r="AB6">
            <v>7408</v>
          </cell>
          <cell r="AC6">
            <v>16315</v>
          </cell>
          <cell r="AD6">
            <v>7376</v>
          </cell>
          <cell r="AE6">
            <v>8939</v>
          </cell>
          <cell r="AJ6">
            <v>778</v>
          </cell>
          <cell r="AK6">
            <v>2217</v>
          </cell>
          <cell r="AL6">
            <v>1072</v>
          </cell>
          <cell r="AM6">
            <v>1145</v>
          </cell>
          <cell r="AR6">
            <v>965</v>
          </cell>
          <cell r="AS6">
            <v>1589</v>
          </cell>
          <cell r="AT6">
            <v>749</v>
          </cell>
          <cell r="AU6">
            <v>840</v>
          </cell>
        </row>
        <row r="7">
          <cell r="D7">
            <v>34760</v>
          </cell>
          <cell r="E7">
            <v>73869</v>
          </cell>
          <cell r="F7">
            <v>35322</v>
          </cell>
          <cell r="G7">
            <v>38547</v>
          </cell>
        </row>
        <row r="12">
          <cell r="AJ12">
            <v>3127</v>
          </cell>
          <cell r="AK12">
            <v>7037</v>
          </cell>
          <cell r="AL12">
            <v>3182</v>
          </cell>
          <cell r="AM12">
            <v>3855</v>
          </cell>
        </row>
        <row r="18">
          <cell r="AJ18">
            <v>1613</v>
          </cell>
          <cell r="AK18">
            <v>3253</v>
          </cell>
          <cell r="AL18">
            <v>1611</v>
          </cell>
          <cell r="AM18">
            <v>1642</v>
          </cell>
          <cell r="AR18">
            <v>2159</v>
          </cell>
          <cell r="AS18">
            <v>5356</v>
          </cell>
          <cell r="AT18">
            <v>2570</v>
          </cell>
          <cell r="AU18">
            <v>2786</v>
          </cell>
        </row>
        <row r="20">
          <cell r="AB20">
            <v>4579</v>
          </cell>
          <cell r="AC20">
            <v>11234</v>
          </cell>
          <cell r="AD20">
            <v>5223</v>
          </cell>
          <cell r="AE20">
            <v>6011</v>
          </cell>
        </row>
        <row r="25">
          <cell r="T25">
            <v>13821</v>
          </cell>
          <cell r="U25">
            <v>30485</v>
          </cell>
          <cell r="V25">
            <v>14208</v>
          </cell>
          <cell r="W25">
            <v>16277</v>
          </cell>
        </row>
        <row r="27">
          <cell r="AJ27">
            <v>1910</v>
          </cell>
          <cell r="AK27">
            <v>4688</v>
          </cell>
          <cell r="AL27">
            <v>2147</v>
          </cell>
          <cell r="AM27">
            <v>2541</v>
          </cell>
        </row>
        <row r="30">
          <cell r="AR30">
            <v>1889</v>
          </cell>
          <cell r="AS30">
            <v>4515</v>
          </cell>
          <cell r="AT30">
            <v>2074</v>
          </cell>
          <cell r="AU30">
            <v>2441</v>
          </cell>
        </row>
        <row r="37">
          <cell r="AB37">
            <v>1425</v>
          </cell>
          <cell r="AC37">
            <v>3587</v>
          </cell>
          <cell r="AD37">
            <v>1681</v>
          </cell>
          <cell r="AE37">
            <v>1906</v>
          </cell>
        </row>
        <row r="47">
          <cell r="AJ47">
            <v>1096</v>
          </cell>
          <cell r="AK47">
            <v>2717</v>
          </cell>
          <cell r="AL47">
            <v>1250</v>
          </cell>
          <cell r="AM47">
            <v>1467</v>
          </cell>
        </row>
        <row r="50">
          <cell r="AB50">
            <v>184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26340</v>
          </cell>
          <cell r="V52">
            <v>12359</v>
          </cell>
          <cell r="W52">
            <v>13981</v>
          </cell>
        </row>
        <row r="53">
          <cell r="AB53">
            <v>1369</v>
          </cell>
          <cell r="AC53">
            <v>3330</v>
          </cell>
          <cell r="AD53">
            <v>1576</v>
          </cell>
          <cell r="AE53">
            <v>1754</v>
          </cell>
          <cell r="AR53">
            <v>1569</v>
          </cell>
          <cell r="AS53">
            <v>3883</v>
          </cell>
          <cell r="AT53">
            <v>1885</v>
          </cell>
          <cell r="AU53">
            <v>1998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12065</v>
          </cell>
          <cell r="U6">
            <v>26721</v>
          </cell>
          <cell r="V6">
            <v>13333</v>
          </cell>
          <cell r="W6">
            <v>13388</v>
          </cell>
          <cell r="AB6">
            <v>7412</v>
          </cell>
          <cell r="AC6">
            <v>16305</v>
          </cell>
          <cell r="AD6">
            <v>7374</v>
          </cell>
          <cell r="AE6">
            <v>8931</v>
          </cell>
          <cell r="AJ6">
            <v>780</v>
          </cell>
          <cell r="AK6">
            <v>2218</v>
          </cell>
          <cell r="AL6">
            <v>1069</v>
          </cell>
          <cell r="AM6">
            <v>1149</v>
          </cell>
          <cell r="AR6">
            <v>978</v>
          </cell>
          <cell r="AS6">
            <v>1604</v>
          </cell>
          <cell r="AT6">
            <v>761</v>
          </cell>
          <cell r="AU6">
            <v>843</v>
          </cell>
        </row>
        <row r="7">
          <cell r="D7">
            <v>34907</v>
          </cell>
          <cell r="E7">
            <v>74191</v>
          </cell>
          <cell r="F7">
            <v>35568</v>
          </cell>
          <cell r="G7">
            <v>38623</v>
          </cell>
        </row>
        <row r="12">
          <cell r="AJ12">
            <v>3123</v>
          </cell>
          <cell r="AK12">
            <v>7032</v>
          </cell>
          <cell r="AL12">
            <v>3181</v>
          </cell>
          <cell r="AM12">
            <v>3851</v>
          </cell>
        </row>
        <row r="18">
          <cell r="AJ18">
            <v>1681</v>
          </cell>
          <cell r="AK18">
            <v>3321</v>
          </cell>
          <cell r="AL18">
            <v>1642</v>
          </cell>
          <cell r="AM18">
            <v>1679</v>
          </cell>
          <cell r="AR18">
            <v>2159</v>
          </cell>
          <cell r="AS18">
            <v>5339</v>
          </cell>
          <cell r="AT18">
            <v>2568</v>
          </cell>
          <cell r="AU18">
            <v>2771</v>
          </cell>
        </row>
        <row r="20">
          <cell r="AB20">
            <v>4589</v>
          </cell>
          <cell r="AC20">
            <v>11231</v>
          </cell>
          <cell r="AD20">
            <v>5220</v>
          </cell>
          <cell r="AE20">
            <v>6011</v>
          </cell>
        </row>
        <row r="25">
          <cell r="T25">
            <v>13853</v>
          </cell>
          <cell r="U25">
            <v>30487</v>
          </cell>
          <cell r="V25">
            <v>14211</v>
          </cell>
          <cell r="W25">
            <v>16276</v>
          </cell>
        </row>
        <row r="27">
          <cell r="AJ27">
            <v>1913</v>
          </cell>
          <cell r="AK27">
            <v>4690</v>
          </cell>
          <cell r="AL27">
            <v>2144</v>
          </cell>
          <cell r="AM27">
            <v>2546</v>
          </cell>
        </row>
        <row r="30">
          <cell r="AR30">
            <v>1889</v>
          </cell>
          <cell r="AS30">
            <v>4511</v>
          </cell>
          <cell r="AT30">
            <v>2075</v>
          </cell>
          <cell r="AU30">
            <v>2436</v>
          </cell>
        </row>
        <row r="37">
          <cell r="AB37">
            <v>1428</v>
          </cell>
          <cell r="AC37">
            <v>3597</v>
          </cell>
          <cell r="AD37">
            <v>1689</v>
          </cell>
          <cell r="AE37">
            <v>1908</v>
          </cell>
        </row>
        <row r="47">
          <cell r="AJ47">
            <v>1100</v>
          </cell>
          <cell r="AK47">
            <v>2712</v>
          </cell>
          <cell r="AL47">
            <v>1248</v>
          </cell>
          <cell r="AM47">
            <v>1464</v>
          </cell>
        </row>
        <row r="50">
          <cell r="AB50">
            <v>186</v>
          </cell>
          <cell r="AC50">
            <v>301</v>
          </cell>
          <cell r="AD50">
            <v>144</v>
          </cell>
          <cell r="AE50">
            <v>157</v>
          </cell>
        </row>
        <row r="52">
          <cell r="T52">
            <v>11707</v>
          </cell>
          <cell r="U52">
            <v>26405</v>
          </cell>
          <cell r="V52">
            <v>12410</v>
          </cell>
          <cell r="W52">
            <v>13995</v>
          </cell>
        </row>
        <row r="53">
          <cell r="AB53">
            <v>1372</v>
          </cell>
          <cell r="AC53">
            <v>3318</v>
          </cell>
          <cell r="AD53">
            <v>1566</v>
          </cell>
          <cell r="AE53">
            <v>1752</v>
          </cell>
          <cell r="AR53">
            <v>1573</v>
          </cell>
          <cell r="AS53">
            <v>3881</v>
          </cell>
          <cell r="AT53">
            <v>1885</v>
          </cell>
          <cell r="AU53">
            <v>1996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24"/>
  <sheetViews>
    <sheetView zoomScale="90" zoomScaleNormal="90" workbookViewId="0">
      <selection sqref="A1:E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45748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102526</v>
      </c>
      <c r="D6" s="7">
        <v>229012</v>
      </c>
      <c r="E6" s="7">
        <v>108623</v>
      </c>
      <c r="F6" s="8">
        <v>120389</v>
      </c>
      <c r="G6" s="6">
        <f>SUM(G7:G24)</f>
        <v>102336</v>
      </c>
      <c r="H6" s="7">
        <f>SUM(H7:H24)</f>
        <v>227386</v>
      </c>
      <c r="I6" s="7">
        <f>SUM(I7:I24)</f>
        <v>107737</v>
      </c>
      <c r="J6" s="8">
        <f>SUM(J7:J24)</f>
        <v>119649</v>
      </c>
      <c r="K6" s="6">
        <f t="shared" si="0"/>
        <v>-190</v>
      </c>
      <c r="L6" s="7">
        <f>SUM(L7:L24)</f>
        <v>-1626</v>
      </c>
      <c r="M6" s="7">
        <f t="shared" si="0"/>
        <v>-886</v>
      </c>
      <c r="N6" s="8">
        <f t="shared" si="0"/>
        <v>-740</v>
      </c>
    </row>
    <row r="7" spans="1:14" ht="24" customHeight="1" x14ac:dyDescent="0.4">
      <c r="A7" s="15" t="s">
        <v>12</v>
      </c>
      <c r="B7" s="4">
        <f>COUNTA('[1]⑥町別人口（推計人口）【秘匿あり】秘書課・総務課用'!C8:C67,'[1]⑥町別人口（推計人口）【秘匿あり】秘書課・総務課用'!K6:K50)</f>
        <v>105</v>
      </c>
      <c r="C7" s="16">
        <v>34890</v>
      </c>
      <c r="D7" s="16">
        <v>74521</v>
      </c>
      <c r="E7" s="16">
        <v>35614</v>
      </c>
      <c r="F7" s="10">
        <v>38907</v>
      </c>
      <c r="G7" s="16">
        <f>[1]④町別推計人口【秘匿なし】!D7</f>
        <v>34760</v>
      </c>
      <c r="H7" s="16">
        <f>[1]④町別推計人口【秘匿なし】!E7</f>
        <v>73869</v>
      </c>
      <c r="I7" s="16">
        <f>[1]④町別推計人口【秘匿なし】!F7</f>
        <v>35322</v>
      </c>
      <c r="J7" s="10">
        <f>[1]④町別推計人口【秘匿なし】!G7</f>
        <v>38547</v>
      </c>
      <c r="K7" s="16">
        <f t="shared" ref="K7:N24" si="1">G7-C7</f>
        <v>-130</v>
      </c>
      <c r="L7" s="16">
        <f t="shared" si="1"/>
        <v>-652</v>
      </c>
      <c r="M7" s="16">
        <f t="shared" si="1"/>
        <v>-292</v>
      </c>
      <c r="N7" s="10">
        <f t="shared" si="1"/>
        <v>-360</v>
      </c>
    </row>
    <row r="8" spans="1:14" ht="24" customHeight="1" x14ac:dyDescent="0.4">
      <c r="A8" s="15" t="s">
        <v>13</v>
      </c>
      <c r="B8" s="4">
        <v>17</v>
      </c>
      <c r="C8" s="9">
        <v>12087</v>
      </c>
      <c r="D8" s="16">
        <v>26913</v>
      </c>
      <c r="E8" s="16">
        <v>13466</v>
      </c>
      <c r="F8" s="10">
        <v>13447</v>
      </c>
      <c r="G8" s="9">
        <f>[1]④町別推計人口【秘匿なし】!T6</f>
        <v>12005</v>
      </c>
      <c r="H8" s="16">
        <f>[1]④町別推計人口【秘匿なし】!U6</f>
        <v>26671</v>
      </c>
      <c r="I8" s="16">
        <f>[1]④町別推計人口【秘匿なし】!V6</f>
        <v>13309</v>
      </c>
      <c r="J8" s="10">
        <f>[1]④町別推計人口【秘匿なし】!W6</f>
        <v>13362</v>
      </c>
      <c r="K8" s="16">
        <f t="shared" si="1"/>
        <v>-82</v>
      </c>
      <c r="L8" s="16">
        <f t="shared" si="1"/>
        <v>-242</v>
      </c>
      <c r="M8" s="16">
        <f t="shared" si="1"/>
        <v>-157</v>
      </c>
      <c r="N8" s="10">
        <f t="shared" si="1"/>
        <v>-85</v>
      </c>
    </row>
    <row r="9" spans="1:14" ht="24" customHeight="1" x14ac:dyDescent="0.4">
      <c r="A9" s="15" t="s">
        <v>14</v>
      </c>
      <c r="B9" s="4">
        <v>25</v>
      </c>
      <c r="C9" s="9">
        <v>13822</v>
      </c>
      <c r="D9" s="16">
        <v>30685</v>
      </c>
      <c r="E9" s="16">
        <v>14318</v>
      </c>
      <c r="F9" s="10">
        <v>16367</v>
      </c>
      <c r="G9" s="9">
        <f>[1]④町別推計人口【秘匿なし】!T25</f>
        <v>13821</v>
      </c>
      <c r="H9" s="16">
        <f>[1]④町別推計人口【秘匿なし】!U25</f>
        <v>30485</v>
      </c>
      <c r="I9" s="16">
        <f>[1]④町別推計人口【秘匿なし】!V25</f>
        <v>14208</v>
      </c>
      <c r="J9" s="10">
        <f>[1]④町別推計人口【秘匿なし】!W25</f>
        <v>16277</v>
      </c>
      <c r="K9" s="16">
        <f t="shared" si="1"/>
        <v>-1</v>
      </c>
      <c r="L9" s="16">
        <f t="shared" si="1"/>
        <v>-200</v>
      </c>
      <c r="M9" s="16">
        <f t="shared" si="1"/>
        <v>-110</v>
      </c>
      <c r="N9" s="10">
        <f t="shared" si="1"/>
        <v>-90</v>
      </c>
    </row>
    <row r="10" spans="1:14" ht="24" customHeight="1" x14ac:dyDescent="0.4">
      <c r="A10" s="15" t="s">
        <v>15</v>
      </c>
      <c r="B10" s="4">
        <v>10</v>
      </c>
      <c r="C10" s="9">
        <v>11666</v>
      </c>
      <c r="D10" s="16">
        <v>26489</v>
      </c>
      <c r="E10" s="16">
        <v>12466</v>
      </c>
      <c r="F10" s="10">
        <v>14023</v>
      </c>
      <c r="G10" s="9">
        <f>[1]④町別推計人口【秘匿なし】!T52</f>
        <v>11679</v>
      </c>
      <c r="H10" s="16">
        <f>[1]④町別推計人口【秘匿なし】!U52</f>
        <v>26340</v>
      </c>
      <c r="I10" s="16">
        <f>[1]④町別推計人口【秘匿なし】!V52</f>
        <v>12359</v>
      </c>
      <c r="J10" s="10">
        <f>[1]④町別推計人口【秘匿なし】!W52</f>
        <v>13981</v>
      </c>
      <c r="K10" s="16">
        <f t="shared" si="1"/>
        <v>13</v>
      </c>
      <c r="L10" s="16">
        <f t="shared" si="1"/>
        <v>-149</v>
      </c>
      <c r="M10" s="16">
        <f t="shared" si="1"/>
        <v>-107</v>
      </c>
      <c r="N10" s="10">
        <f t="shared" si="1"/>
        <v>-42</v>
      </c>
    </row>
    <row r="11" spans="1:14" ht="24" customHeight="1" x14ac:dyDescent="0.4">
      <c r="A11" s="15" t="s">
        <v>16</v>
      </c>
      <c r="B11" s="4">
        <v>12</v>
      </c>
      <c r="C11" s="9">
        <v>7428</v>
      </c>
      <c r="D11" s="16">
        <v>16450</v>
      </c>
      <c r="E11" s="16">
        <v>7465</v>
      </c>
      <c r="F11" s="10">
        <v>8985</v>
      </c>
      <c r="G11" s="9">
        <f>[1]④町別推計人口【秘匿なし】!AB6</f>
        <v>7408</v>
      </c>
      <c r="H11" s="16">
        <f>[1]④町別推計人口【秘匿なし】!AC6</f>
        <v>16315</v>
      </c>
      <c r="I11" s="16">
        <f>[1]④町別推計人口【秘匿なし】!AD6</f>
        <v>7376</v>
      </c>
      <c r="J11" s="10">
        <f>[1]④町別推計人口【秘匿なし】!AE6</f>
        <v>8939</v>
      </c>
      <c r="K11" s="16">
        <f t="shared" si="1"/>
        <v>-20</v>
      </c>
      <c r="L11" s="16">
        <f t="shared" si="1"/>
        <v>-135</v>
      </c>
      <c r="M11" s="16">
        <f t="shared" si="1"/>
        <v>-89</v>
      </c>
      <c r="N11" s="10">
        <f t="shared" si="1"/>
        <v>-46</v>
      </c>
    </row>
    <row r="12" spans="1:14" ht="24" customHeight="1" x14ac:dyDescent="0.4">
      <c r="A12" s="15" t="s">
        <v>17</v>
      </c>
      <c r="B12" s="4">
        <v>15</v>
      </c>
      <c r="C12" s="9">
        <v>4571</v>
      </c>
      <c r="D12" s="16">
        <v>11284</v>
      </c>
      <c r="E12" s="16">
        <v>5253</v>
      </c>
      <c r="F12" s="10">
        <v>6031</v>
      </c>
      <c r="G12" s="9">
        <f>[1]④町別推計人口【秘匿なし】!AB20</f>
        <v>4579</v>
      </c>
      <c r="H12" s="16">
        <f>[1]④町別推計人口【秘匿なし】!AC20</f>
        <v>11234</v>
      </c>
      <c r="I12" s="16">
        <f>[1]④町別推計人口【秘匿なし】!AD20</f>
        <v>5223</v>
      </c>
      <c r="J12" s="10">
        <f>[1]④町別推計人口【秘匿なし】!AE20</f>
        <v>6011</v>
      </c>
      <c r="K12" s="16">
        <f t="shared" si="1"/>
        <v>8</v>
      </c>
      <c r="L12" s="16">
        <f t="shared" si="1"/>
        <v>-50</v>
      </c>
      <c r="M12" s="16">
        <f t="shared" si="1"/>
        <v>-30</v>
      </c>
      <c r="N12" s="10">
        <f t="shared" si="1"/>
        <v>-20</v>
      </c>
    </row>
    <row r="13" spans="1:14" ht="24" customHeight="1" x14ac:dyDescent="0.4">
      <c r="A13" s="15" t="s">
        <v>18</v>
      </c>
      <c r="B13" s="4">
        <v>11</v>
      </c>
      <c r="C13" s="9">
        <v>1426</v>
      </c>
      <c r="D13" s="16">
        <v>3612</v>
      </c>
      <c r="E13" s="16">
        <v>1687</v>
      </c>
      <c r="F13" s="10">
        <v>1925</v>
      </c>
      <c r="G13" s="9">
        <f>[1]④町別推計人口【秘匿なし】!AB37</f>
        <v>1425</v>
      </c>
      <c r="H13" s="16">
        <f>[1]④町別推計人口【秘匿なし】!AC37</f>
        <v>3587</v>
      </c>
      <c r="I13" s="16">
        <f>[1]④町別推計人口【秘匿なし】!AD37</f>
        <v>1681</v>
      </c>
      <c r="J13" s="10">
        <f>[1]④町別推計人口【秘匿なし】!AE37</f>
        <v>1906</v>
      </c>
      <c r="K13" s="16">
        <f t="shared" si="1"/>
        <v>-1</v>
      </c>
      <c r="L13" s="16">
        <f t="shared" si="1"/>
        <v>-25</v>
      </c>
      <c r="M13" s="16">
        <f t="shared" si="1"/>
        <v>-6</v>
      </c>
      <c r="N13" s="10">
        <f t="shared" si="1"/>
        <v>-19</v>
      </c>
    </row>
    <row r="14" spans="1:14" ht="24" customHeight="1" x14ac:dyDescent="0.4">
      <c r="A14" s="15" t="s">
        <v>19</v>
      </c>
      <c r="B14" s="4">
        <v>1</v>
      </c>
      <c r="C14" s="9">
        <v>187</v>
      </c>
      <c r="D14" s="16">
        <v>305</v>
      </c>
      <c r="E14" s="16">
        <v>147</v>
      </c>
      <c r="F14" s="10">
        <v>158</v>
      </c>
      <c r="G14" s="9">
        <f>[1]④町別推計人口【秘匿なし】!AB50</f>
        <v>184</v>
      </c>
      <c r="H14" s="16">
        <f>[1]④町別推計人口【秘匿なし】!AC50</f>
        <v>300</v>
      </c>
      <c r="I14" s="16">
        <f>[1]④町別推計人口【秘匿なし】!AD50</f>
        <v>143</v>
      </c>
      <c r="J14" s="10">
        <f>[1]④町別推計人口【秘匿なし】!AE50</f>
        <v>157</v>
      </c>
      <c r="K14" s="16">
        <f t="shared" si="1"/>
        <v>-3</v>
      </c>
      <c r="L14" s="16">
        <f t="shared" si="1"/>
        <v>-5</v>
      </c>
      <c r="M14" s="16">
        <f t="shared" si="1"/>
        <v>-4</v>
      </c>
      <c r="N14" s="10">
        <f t="shared" si="1"/>
        <v>-1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3344</v>
      </c>
      <c r="E15" s="16">
        <v>1581</v>
      </c>
      <c r="F15" s="10">
        <v>1763</v>
      </c>
      <c r="G15" s="9">
        <f>[1]④町別推計人口【秘匿なし】!AB53</f>
        <v>1369</v>
      </c>
      <c r="H15" s="16">
        <f>[1]④町別推計人口【秘匿なし】!AC53</f>
        <v>3330</v>
      </c>
      <c r="I15" s="16">
        <f>[1]④町別推計人口【秘匿なし】!AD53</f>
        <v>1576</v>
      </c>
      <c r="J15" s="10">
        <f>[1]④町別推計人口【秘匿なし】!AE53</f>
        <v>1754</v>
      </c>
      <c r="K15" s="16">
        <f t="shared" si="1"/>
        <v>0</v>
      </c>
      <c r="L15" s="16">
        <f t="shared" si="1"/>
        <v>-14</v>
      </c>
      <c r="M15" s="16">
        <f t="shared" si="1"/>
        <v>-5</v>
      </c>
      <c r="N15" s="10">
        <f t="shared" si="1"/>
        <v>-9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2231</v>
      </c>
      <c r="E16" s="16">
        <v>1078</v>
      </c>
      <c r="F16" s="10">
        <v>1153</v>
      </c>
      <c r="G16" s="9">
        <f>[1]④町別推計人口【秘匿なし】!AJ6</f>
        <v>778</v>
      </c>
      <c r="H16" s="16">
        <f>[1]④町別推計人口【秘匿なし】!AK6</f>
        <v>2217</v>
      </c>
      <c r="I16" s="16">
        <f>[1]④町別推計人口【秘匿なし】!AL6</f>
        <v>1072</v>
      </c>
      <c r="J16" s="10">
        <f>[1]④町別推計人口【秘匿なし】!AM6</f>
        <v>1145</v>
      </c>
      <c r="K16" s="16">
        <f t="shared" si="1"/>
        <v>0</v>
      </c>
      <c r="L16" s="16">
        <f t="shared" si="1"/>
        <v>-14</v>
      </c>
      <c r="M16" s="16">
        <f t="shared" si="1"/>
        <v>-6</v>
      </c>
      <c r="N16" s="10">
        <f t="shared" si="1"/>
        <v>-8</v>
      </c>
    </row>
    <row r="17" spans="1:14" ht="24" customHeight="1" x14ac:dyDescent="0.4">
      <c r="A17" s="15" t="s">
        <v>22</v>
      </c>
      <c r="B17" s="4">
        <v>4</v>
      </c>
      <c r="C17" s="9">
        <v>3125</v>
      </c>
      <c r="D17" s="16">
        <v>7063</v>
      </c>
      <c r="E17" s="16">
        <v>3193</v>
      </c>
      <c r="F17" s="10">
        <v>3870</v>
      </c>
      <c r="G17" s="9">
        <f>[1]④町別推計人口【秘匿なし】!AJ12</f>
        <v>3127</v>
      </c>
      <c r="H17" s="16">
        <f>[1]④町別推計人口【秘匿なし】!AK12</f>
        <v>7037</v>
      </c>
      <c r="I17" s="16">
        <f>[1]④町別推計人口【秘匿なし】!AL12</f>
        <v>3182</v>
      </c>
      <c r="J17" s="10">
        <f>[1]④町別推計人口【秘匿なし】!AM12</f>
        <v>3855</v>
      </c>
      <c r="K17" s="16">
        <f t="shared" si="1"/>
        <v>2</v>
      </c>
      <c r="L17" s="16">
        <f t="shared" si="1"/>
        <v>-26</v>
      </c>
      <c r="M17" s="16">
        <f t="shared" si="1"/>
        <v>-11</v>
      </c>
      <c r="N17" s="10">
        <f t="shared" si="1"/>
        <v>-15</v>
      </c>
    </row>
    <row r="18" spans="1:14" ht="24" customHeight="1" x14ac:dyDescent="0.4">
      <c r="A18" s="15" t="s">
        <v>23</v>
      </c>
      <c r="B18" s="4">
        <v>7</v>
      </c>
      <c r="C18" s="9">
        <v>1561</v>
      </c>
      <c r="D18" s="16">
        <v>3210</v>
      </c>
      <c r="E18" s="16">
        <v>1592</v>
      </c>
      <c r="F18" s="10">
        <v>1618</v>
      </c>
      <c r="G18" s="9">
        <f>[1]④町別推計人口【秘匿なし】!AJ18</f>
        <v>1613</v>
      </c>
      <c r="H18" s="16">
        <f>[1]④町別推計人口【秘匿なし】!AK18</f>
        <v>3253</v>
      </c>
      <c r="I18" s="16">
        <f>[1]④町別推計人口【秘匿なし】!AL18</f>
        <v>1611</v>
      </c>
      <c r="J18" s="10">
        <f>[1]④町別推計人口【秘匿なし】!AM18</f>
        <v>1642</v>
      </c>
      <c r="K18" s="16">
        <f t="shared" si="1"/>
        <v>52</v>
      </c>
      <c r="L18" s="16">
        <f t="shared" si="1"/>
        <v>43</v>
      </c>
      <c r="M18" s="16">
        <f t="shared" si="1"/>
        <v>19</v>
      </c>
      <c r="N18" s="10">
        <f t="shared" si="1"/>
        <v>24</v>
      </c>
    </row>
    <row r="19" spans="1:14" ht="24" customHeight="1" x14ac:dyDescent="0.4">
      <c r="A19" s="15" t="s">
        <v>24</v>
      </c>
      <c r="B19" s="4">
        <v>18</v>
      </c>
      <c r="C19" s="9">
        <v>1904</v>
      </c>
      <c r="D19" s="16">
        <v>4693</v>
      </c>
      <c r="E19" s="16">
        <v>2159</v>
      </c>
      <c r="F19" s="10">
        <v>2534</v>
      </c>
      <c r="G19" s="9">
        <f>[1]④町別推計人口【秘匿なし】!AJ27</f>
        <v>1910</v>
      </c>
      <c r="H19" s="16">
        <f>[1]④町別推計人口【秘匿なし】!AK27</f>
        <v>4688</v>
      </c>
      <c r="I19" s="16">
        <f>[1]④町別推計人口【秘匿なし】!AL27</f>
        <v>2147</v>
      </c>
      <c r="J19" s="10">
        <f>[1]④町別推計人口【秘匿なし】!AM27</f>
        <v>2541</v>
      </c>
      <c r="K19" s="16">
        <f t="shared" si="1"/>
        <v>6</v>
      </c>
      <c r="L19" s="16">
        <f t="shared" si="1"/>
        <v>-5</v>
      </c>
      <c r="M19" s="16">
        <f t="shared" si="1"/>
        <v>-12</v>
      </c>
      <c r="N19" s="10">
        <f t="shared" si="1"/>
        <v>7</v>
      </c>
    </row>
    <row r="20" spans="1:14" ht="24" customHeight="1" x14ac:dyDescent="0.4">
      <c r="A20" s="15" t="s">
        <v>25</v>
      </c>
      <c r="B20" s="4">
        <v>14</v>
      </c>
      <c r="C20" s="9">
        <v>1099</v>
      </c>
      <c r="D20" s="16">
        <v>2726</v>
      </c>
      <c r="E20" s="16">
        <v>1255</v>
      </c>
      <c r="F20" s="10">
        <v>1471</v>
      </c>
      <c r="G20" s="9">
        <f>[1]④町別推計人口【秘匿なし】!AJ47</f>
        <v>1096</v>
      </c>
      <c r="H20" s="16">
        <f>[1]④町別推計人口【秘匿なし】!AK47</f>
        <v>2717</v>
      </c>
      <c r="I20" s="16">
        <f>[1]④町別推計人口【秘匿なし】!AL47</f>
        <v>1250</v>
      </c>
      <c r="J20" s="10">
        <f>[1]④町別推計人口【秘匿なし】!AM47</f>
        <v>1467</v>
      </c>
      <c r="K20" s="16">
        <f t="shared" si="1"/>
        <v>-3</v>
      </c>
      <c r="L20" s="16">
        <f t="shared" si="1"/>
        <v>-9</v>
      </c>
      <c r="M20" s="16">
        <f t="shared" si="1"/>
        <v>-5</v>
      </c>
      <c r="N20" s="10">
        <f t="shared" si="1"/>
        <v>-4</v>
      </c>
    </row>
    <row r="21" spans="1:14" ht="24" customHeight="1" x14ac:dyDescent="0.4">
      <c r="A21" s="15" t="s">
        <v>26</v>
      </c>
      <c r="B21" s="4">
        <v>10</v>
      </c>
      <c r="C21" s="9">
        <v>980</v>
      </c>
      <c r="D21" s="16">
        <v>1617</v>
      </c>
      <c r="E21" s="16">
        <v>766</v>
      </c>
      <c r="F21" s="10">
        <v>851</v>
      </c>
      <c r="G21" s="9">
        <f>[1]④町別推計人口【秘匿なし】!AR6</f>
        <v>965</v>
      </c>
      <c r="H21" s="16">
        <f>[1]④町別推計人口【秘匿なし】!AS6</f>
        <v>1589</v>
      </c>
      <c r="I21" s="16">
        <f>[1]④町別推計人口【秘匿なし】!AT6</f>
        <v>749</v>
      </c>
      <c r="J21" s="10">
        <f>[1]④町別推計人口【秘匿なし】!AU6</f>
        <v>840</v>
      </c>
      <c r="K21" s="16">
        <f t="shared" si="1"/>
        <v>-15</v>
      </c>
      <c r="L21" s="16">
        <f t="shared" si="1"/>
        <v>-28</v>
      </c>
      <c r="M21" s="16">
        <f t="shared" si="1"/>
        <v>-17</v>
      </c>
      <c r="N21" s="10">
        <f t="shared" si="1"/>
        <v>-11</v>
      </c>
    </row>
    <row r="22" spans="1:14" ht="24" customHeight="1" x14ac:dyDescent="0.4">
      <c r="A22" s="15" t="s">
        <v>27</v>
      </c>
      <c r="B22" s="4">
        <v>10</v>
      </c>
      <c r="C22" s="9">
        <v>2158</v>
      </c>
      <c r="D22" s="16">
        <v>5392</v>
      </c>
      <c r="E22" s="16">
        <v>2590</v>
      </c>
      <c r="F22" s="10">
        <v>2802</v>
      </c>
      <c r="G22" s="9">
        <f>[1]④町別推計人口【秘匿なし】!AR18</f>
        <v>2159</v>
      </c>
      <c r="H22" s="16">
        <f>[1]④町別推計人口【秘匿なし】!AS18</f>
        <v>5356</v>
      </c>
      <c r="I22" s="16">
        <f>[1]④町別推計人口【秘匿なし】!AT18</f>
        <v>2570</v>
      </c>
      <c r="J22" s="10">
        <f>[1]④町別推計人口【秘匿なし】!AU18</f>
        <v>2786</v>
      </c>
      <c r="K22" s="16">
        <f t="shared" si="1"/>
        <v>1</v>
      </c>
      <c r="L22" s="16">
        <f t="shared" si="1"/>
        <v>-36</v>
      </c>
      <c r="M22" s="16">
        <f t="shared" si="1"/>
        <v>-20</v>
      </c>
      <c r="N22" s="10">
        <f t="shared" si="1"/>
        <v>-16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4543</v>
      </c>
      <c r="E23" s="16">
        <v>2084</v>
      </c>
      <c r="F23" s="10">
        <v>2459</v>
      </c>
      <c r="G23" s="9">
        <f>[1]④町別推計人口【秘匿なし】!AR30</f>
        <v>1889</v>
      </c>
      <c r="H23" s="16">
        <f>[1]④町別推計人口【秘匿なし】!AS30</f>
        <v>4515</v>
      </c>
      <c r="I23" s="16">
        <f>[1]④町別推計人口【秘匿なし】!AT30</f>
        <v>2074</v>
      </c>
      <c r="J23" s="10">
        <f>[1]④町別推計人口【秘匿なし】!AU30</f>
        <v>2441</v>
      </c>
      <c r="K23" s="16">
        <f t="shared" si="1"/>
        <v>-4</v>
      </c>
      <c r="L23" s="16">
        <f t="shared" si="1"/>
        <v>-28</v>
      </c>
      <c r="M23" s="16">
        <f t="shared" si="1"/>
        <v>-10</v>
      </c>
      <c r="N23" s="10">
        <f t="shared" si="1"/>
        <v>-18</v>
      </c>
    </row>
    <row r="24" spans="1:14" ht="24" customHeight="1" x14ac:dyDescent="0.4">
      <c r="A24" s="17" t="s">
        <v>29</v>
      </c>
      <c r="B24" s="5">
        <v>13</v>
      </c>
      <c r="C24" s="11">
        <v>1582</v>
      </c>
      <c r="D24" s="12">
        <v>3934</v>
      </c>
      <c r="E24" s="12">
        <v>1909</v>
      </c>
      <c r="F24" s="13">
        <v>2025</v>
      </c>
      <c r="G24" s="11">
        <f>[1]④町別推計人口【秘匿なし】!AR53</f>
        <v>1569</v>
      </c>
      <c r="H24" s="12">
        <f>[1]④町別推計人口【秘匿なし】!AS53</f>
        <v>3883</v>
      </c>
      <c r="I24" s="12">
        <f>[1]④町別推計人口【秘匿なし】!AT53</f>
        <v>1885</v>
      </c>
      <c r="J24" s="13">
        <f>[1]④町別推計人口【秘匿なし】!AU53</f>
        <v>1998</v>
      </c>
      <c r="K24" s="12">
        <f t="shared" si="1"/>
        <v>-13</v>
      </c>
      <c r="L24" s="12">
        <f t="shared" si="1"/>
        <v>-51</v>
      </c>
      <c r="M24" s="12">
        <f t="shared" si="1"/>
        <v>-24</v>
      </c>
      <c r="N24" s="13">
        <f t="shared" si="1"/>
        <v>-27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3235-FA1E-4FC2-AF80-F26C77CC2610}">
  <sheetPr>
    <tabColor theme="5" tint="0.59999389629810485"/>
    <pageSetUpPr fitToPage="1"/>
  </sheetPr>
  <dimension ref="A1:N24"/>
  <sheetViews>
    <sheetView tabSelected="1" zoomScale="90" zoomScaleNormal="90" workbookViewId="0">
      <selection activeCell="P13" sqref="P1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45778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102336</v>
      </c>
      <c r="D6" s="7">
        <v>227386</v>
      </c>
      <c r="E6" s="7">
        <v>107737</v>
      </c>
      <c r="F6" s="8">
        <v>119649</v>
      </c>
      <c r="G6" s="6">
        <f>SUM(G7:G24)</f>
        <v>102715</v>
      </c>
      <c r="H6" s="7">
        <f>SUM(H7:H24)</f>
        <v>227864</v>
      </c>
      <c r="I6" s="7">
        <f>SUM(I7:I24)</f>
        <v>108088</v>
      </c>
      <c r="J6" s="8">
        <f>SUM(J7:J24)</f>
        <v>119776</v>
      </c>
      <c r="K6" s="6">
        <f t="shared" si="0"/>
        <v>379</v>
      </c>
      <c r="L6" s="7">
        <f>SUM(L7:L24)</f>
        <v>478</v>
      </c>
      <c r="M6" s="7">
        <f t="shared" si="0"/>
        <v>351</v>
      </c>
      <c r="N6" s="8">
        <f t="shared" si="0"/>
        <v>127</v>
      </c>
    </row>
    <row r="7" spans="1:14" ht="24" customHeight="1" x14ac:dyDescent="0.4">
      <c r="A7" s="15" t="s">
        <v>12</v>
      </c>
      <c r="B7" s="4">
        <f>COUNTA('[2]⑥町別人口（推計人口）【秘匿あり】秘書課・総務課用'!C8:C67,'[2]⑥町別人口（推計人口）【秘匿あり】秘書課・総務課用'!K6:K50)</f>
        <v>105</v>
      </c>
      <c r="C7" s="16">
        <v>34760</v>
      </c>
      <c r="D7" s="16">
        <v>73869</v>
      </c>
      <c r="E7" s="16">
        <v>35322</v>
      </c>
      <c r="F7" s="10">
        <v>38547</v>
      </c>
      <c r="G7" s="16">
        <f>[2]④町別推計人口【秘匿なし】!D7</f>
        <v>34907</v>
      </c>
      <c r="H7" s="16">
        <f>[2]④町別推計人口【秘匿なし】!E7</f>
        <v>74191</v>
      </c>
      <c r="I7" s="16">
        <f>[2]④町別推計人口【秘匿なし】!F7</f>
        <v>35568</v>
      </c>
      <c r="J7" s="10">
        <f>[2]④町別推計人口【秘匿なし】!G7</f>
        <v>38623</v>
      </c>
      <c r="K7" s="16">
        <f t="shared" ref="K7:N24" si="1">G7-C7</f>
        <v>147</v>
      </c>
      <c r="L7" s="16">
        <f t="shared" si="1"/>
        <v>322</v>
      </c>
      <c r="M7" s="16">
        <f t="shared" si="1"/>
        <v>246</v>
      </c>
      <c r="N7" s="10">
        <f t="shared" si="1"/>
        <v>76</v>
      </c>
    </row>
    <row r="8" spans="1:14" ht="24" customHeight="1" x14ac:dyDescent="0.4">
      <c r="A8" s="15" t="s">
        <v>13</v>
      </c>
      <c r="B8" s="4">
        <v>17</v>
      </c>
      <c r="C8" s="9">
        <v>12005</v>
      </c>
      <c r="D8" s="16">
        <v>26671</v>
      </c>
      <c r="E8" s="16">
        <v>13309</v>
      </c>
      <c r="F8" s="10">
        <v>13362</v>
      </c>
      <c r="G8" s="9">
        <f>[2]④町別推計人口【秘匿なし】!T6</f>
        <v>12065</v>
      </c>
      <c r="H8" s="16">
        <f>[2]④町別推計人口【秘匿なし】!U6</f>
        <v>26721</v>
      </c>
      <c r="I8" s="16">
        <f>[2]④町別推計人口【秘匿なし】!V6</f>
        <v>13333</v>
      </c>
      <c r="J8" s="10">
        <f>[2]④町別推計人口【秘匿なし】!W6</f>
        <v>13388</v>
      </c>
      <c r="K8" s="16">
        <f t="shared" si="1"/>
        <v>60</v>
      </c>
      <c r="L8" s="16">
        <f t="shared" si="1"/>
        <v>50</v>
      </c>
      <c r="M8" s="16">
        <f t="shared" si="1"/>
        <v>24</v>
      </c>
      <c r="N8" s="10">
        <f t="shared" si="1"/>
        <v>26</v>
      </c>
    </row>
    <row r="9" spans="1:14" ht="24" customHeight="1" x14ac:dyDescent="0.4">
      <c r="A9" s="15" t="s">
        <v>14</v>
      </c>
      <c r="B9" s="4">
        <v>25</v>
      </c>
      <c r="C9" s="9">
        <v>13821</v>
      </c>
      <c r="D9" s="16">
        <v>30485</v>
      </c>
      <c r="E9" s="16">
        <v>14208</v>
      </c>
      <c r="F9" s="10">
        <v>16277</v>
      </c>
      <c r="G9" s="9">
        <f>[2]④町別推計人口【秘匿なし】!T25</f>
        <v>13853</v>
      </c>
      <c r="H9" s="16">
        <f>[2]④町別推計人口【秘匿なし】!U25</f>
        <v>30487</v>
      </c>
      <c r="I9" s="16">
        <f>[2]④町別推計人口【秘匿なし】!V25</f>
        <v>14211</v>
      </c>
      <c r="J9" s="10">
        <f>[2]④町別推計人口【秘匿なし】!W25</f>
        <v>16276</v>
      </c>
      <c r="K9" s="16">
        <f t="shared" si="1"/>
        <v>32</v>
      </c>
      <c r="L9" s="16">
        <f t="shared" si="1"/>
        <v>2</v>
      </c>
      <c r="M9" s="16">
        <f t="shared" si="1"/>
        <v>3</v>
      </c>
      <c r="N9" s="10">
        <f t="shared" si="1"/>
        <v>-1</v>
      </c>
    </row>
    <row r="10" spans="1:14" ht="24" customHeight="1" x14ac:dyDescent="0.4">
      <c r="A10" s="15" t="s">
        <v>15</v>
      </c>
      <c r="B10" s="4">
        <v>10</v>
      </c>
      <c r="C10" s="9">
        <v>11679</v>
      </c>
      <c r="D10" s="16">
        <v>26340</v>
      </c>
      <c r="E10" s="16">
        <v>12359</v>
      </c>
      <c r="F10" s="10">
        <v>13981</v>
      </c>
      <c r="G10" s="9">
        <f>[2]④町別推計人口【秘匿なし】!T52</f>
        <v>11707</v>
      </c>
      <c r="H10" s="16">
        <f>[2]④町別推計人口【秘匿なし】!U52</f>
        <v>26405</v>
      </c>
      <c r="I10" s="16">
        <f>[2]④町別推計人口【秘匿なし】!V52</f>
        <v>12410</v>
      </c>
      <c r="J10" s="10">
        <f>[2]④町別推計人口【秘匿なし】!W52</f>
        <v>13995</v>
      </c>
      <c r="K10" s="16">
        <f t="shared" si="1"/>
        <v>28</v>
      </c>
      <c r="L10" s="16">
        <f t="shared" si="1"/>
        <v>65</v>
      </c>
      <c r="M10" s="16">
        <f t="shared" si="1"/>
        <v>51</v>
      </c>
      <c r="N10" s="10">
        <f t="shared" si="1"/>
        <v>14</v>
      </c>
    </row>
    <row r="11" spans="1:14" ht="24" customHeight="1" x14ac:dyDescent="0.4">
      <c r="A11" s="15" t="s">
        <v>16</v>
      </c>
      <c r="B11" s="4">
        <v>12</v>
      </c>
      <c r="C11" s="9">
        <v>7408</v>
      </c>
      <c r="D11" s="16">
        <v>16315</v>
      </c>
      <c r="E11" s="16">
        <v>7376</v>
      </c>
      <c r="F11" s="10">
        <v>8939</v>
      </c>
      <c r="G11" s="9">
        <f>[2]④町別推計人口【秘匿なし】!AB6</f>
        <v>7412</v>
      </c>
      <c r="H11" s="16">
        <f>[2]④町別推計人口【秘匿なし】!AC6</f>
        <v>16305</v>
      </c>
      <c r="I11" s="16">
        <f>[2]④町別推計人口【秘匿なし】!AD6</f>
        <v>7374</v>
      </c>
      <c r="J11" s="10">
        <f>[2]④町別推計人口【秘匿なし】!AE6</f>
        <v>8931</v>
      </c>
      <c r="K11" s="16">
        <f t="shared" si="1"/>
        <v>4</v>
      </c>
      <c r="L11" s="16">
        <f t="shared" si="1"/>
        <v>-10</v>
      </c>
      <c r="M11" s="16">
        <f t="shared" si="1"/>
        <v>-2</v>
      </c>
      <c r="N11" s="10">
        <f t="shared" si="1"/>
        <v>-8</v>
      </c>
    </row>
    <row r="12" spans="1:14" ht="24" customHeight="1" x14ac:dyDescent="0.4">
      <c r="A12" s="15" t="s">
        <v>17</v>
      </c>
      <c r="B12" s="4">
        <v>15</v>
      </c>
      <c r="C12" s="9">
        <v>4579</v>
      </c>
      <c r="D12" s="16">
        <v>11234</v>
      </c>
      <c r="E12" s="16">
        <v>5223</v>
      </c>
      <c r="F12" s="10">
        <v>6011</v>
      </c>
      <c r="G12" s="9">
        <f>[2]④町別推計人口【秘匿なし】!AB20</f>
        <v>4589</v>
      </c>
      <c r="H12" s="16">
        <f>[2]④町別推計人口【秘匿なし】!AC20</f>
        <v>11231</v>
      </c>
      <c r="I12" s="16">
        <f>[2]④町別推計人口【秘匿なし】!AD20</f>
        <v>5220</v>
      </c>
      <c r="J12" s="10">
        <f>[2]④町別推計人口【秘匿なし】!AE20</f>
        <v>6011</v>
      </c>
      <c r="K12" s="16">
        <f t="shared" si="1"/>
        <v>10</v>
      </c>
      <c r="L12" s="16">
        <f t="shared" si="1"/>
        <v>-3</v>
      </c>
      <c r="M12" s="16">
        <f t="shared" si="1"/>
        <v>-3</v>
      </c>
      <c r="N12" s="10">
        <f t="shared" si="1"/>
        <v>0</v>
      </c>
    </row>
    <row r="13" spans="1:14" ht="24" customHeight="1" x14ac:dyDescent="0.4">
      <c r="A13" s="15" t="s">
        <v>18</v>
      </c>
      <c r="B13" s="4">
        <v>11</v>
      </c>
      <c r="C13" s="9">
        <v>1425</v>
      </c>
      <c r="D13" s="16">
        <v>3587</v>
      </c>
      <c r="E13" s="16">
        <v>1681</v>
      </c>
      <c r="F13" s="10">
        <v>1906</v>
      </c>
      <c r="G13" s="9">
        <f>[2]④町別推計人口【秘匿なし】!AB37</f>
        <v>1428</v>
      </c>
      <c r="H13" s="16">
        <f>[2]④町別推計人口【秘匿なし】!AC37</f>
        <v>3597</v>
      </c>
      <c r="I13" s="16">
        <f>[2]④町別推計人口【秘匿なし】!AD37</f>
        <v>1689</v>
      </c>
      <c r="J13" s="10">
        <f>[2]④町別推計人口【秘匿なし】!AE37</f>
        <v>1908</v>
      </c>
      <c r="K13" s="16">
        <f t="shared" si="1"/>
        <v>3</v>
      </c>
      <c r="L13" s="16">
        <f t="shared" si="1"/>
        <v>10</v>
      </c>
      <c r="M13" s="16">
        <f t="shared" si="1"/>
        <v>8</v>
      </c>
      <c r="N13" s="10">
        <f t="shared" si="1"/>
        <v>2</v>
      </c>
    </row>
    <row r="14" spans="1:14" ht="24" customHeight="1" x14ac:dyDescent="0.4">
      <c r="A14" s="15" t="s">
        <v>19</v>
      </c>
      <c r="B14" s="4">
        <v>1</v>
      </c>
      <c r="C14" s="9">
        <v>184</v>
      </c>
      <c r="D14" s="16">
        <v>300</v>
      </c>
      <c r="E14" s="16">
        <v>143</v>
      </c>
      <c r="F14" s="10">
        <v>157</v>
      </c>
      <c r="G14" s="9">
        <f>[2]④町別推計人口【秘匿なし】!AB50</f>
        <v>186</v>
      </c>
      <c r="H14" s="16">
        <f>[2]④町別推計人口【秘匿なし】!AC50</f>
        <v>301</v>
      </c>
      <c r="I14" s="16">
        <f>[2]④町別推計人口【秘匿なし】!AD50</f>
        <v>144</v>
      </c>
      <c r="J14" s="10">
        <f>[2]④町別推計人口【秘匿なし】!AE50</f>
        <v>157</v>
      </c>
      <c r="K14" s="16">
        <f t="shared" si="1"/>
        <v>2</v>
      </c>
      <c r="L14" s="16">
        <f t="shared" si="1"/>
        <v>1</v>
      </c>
      <c r="M14" s="16">
        <f t="shared" si="1"/>
        <v>1</v>
      </c>
      <c r="N14" s="10">
        <f t="shared" si="1"/>
        <v>0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3330</v>
      </c>
      <c r="E15" s="16">
        <v>1576</v>
      </c>
      <c r="F15" s="10">
        <v>1754</v>
      </c>
      <c r="G15" s="9">
        <f>[2]④町別推計人口【秘匿なし】!AB53</f>
        <v>1372</v>
      </c>
      <c r="H15" s="16">
        <f>[2]④町別推計人口【秘匿なし】!AC53</f>
        <v>3318</v>
      </c>
      <c r="I15" s="16">
        <f>[2]④町別推計人口【秘匿なし】!AD53</f>
        <v>1566</v>
      </c>
      <c r="J15" s="10">
        <f>[2]④町別推計人口【秘匿なし】!AE53</f>
        <v>1752</v>
      </c>
      <c r="K15" s="16">
        <f t="shared" si="1"/>
        <v>3</v>
      </c>
      <c r="L15" s="16">
        <f t="shared" si="1"/>
        <v>-12</v>
      </c>
      <c r="M15" s="16">
        <f t="shared" si="1"/>
        <v>-10</v>
      </c>
      <c r="N15" s="10">
        <f t="shared" si="1"/>
        <v>-2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2217</v>
      </c>
      <c r="E16" s="16">
        <v>1072</v>
      </c>
      <c r="F16" s="10">
        <v>1145</v>
      </c>
      <c r="G16" s="9">
        <f>[2]④町別推計人口【秘匿なし】!AJ6</f>
        <v>780</v>
      </c>
      <c r="H16" s="16">
        <f>[2]④町別推計人口【秘匿なし】!AK6</f>
        <v>2218</v>
      </c>
      <c r="I16" s="16">
        <f>[2]④町別推計人口【秘匿なし】!AL6</f>
        <v>1069</v>
      </c>
      <c r="J16" s="10">
        <f>[2]④町別推計人口【秘匿なし】!AM6</f>
        <v>1149</v>
      </c>
      <c r="K16" s="16">
        <f t="shared" si="1"/>
        <v>2</v>
      </c>
      <c r="L16" s="16">
        <f t="shared" si="1"/>
        <v>1</v>
      </c>
      <c r="M16" s="16">
        <f t="shared" si="1"/>
        <v>-3</v>
      </c>
      <c r="N16" s="10">
        <f t="shared" si="1"/>
        <v>4</v>
      </c>
    </row>
    <row r="17" spans="1:14" ht="24" customHeight="1" x14ac:dyDescent="0.4">
      <c r="A17" s="15" t="s">
        <v>22</v>
      </c>
      <c r="B17" s="4">
        <v>4</v>
      </c>
      <c r="C17" s="9">
        <v>3127</v>
      </c>
      <c r="D17" s="16">
        <v>7037</v>
      </c>
      <c r="E17" s="16">
        <v>3182</v>
      </c>
      <c r="F17" s="10">
        <v>3855</v>
      </c>
      <c r="G17" s="9">
        <f>[2]④町別推計人口【秘匿なし】!AJ12</f>
        <v>3123</v>
      </c>
      <c r="H17" s="16">
        <f>[2]④町別推計人口【秘匿なし】!AK12</f>
        <v>7032</v>
      </c>
      <c r="I17" s="16">
        <f>[2]④町別推計人口【秘匿なし】!AL12</f>
        <v>3181</v>
      </c>
      <c r="J17" s="10">
        <f>[2]④町別推計人口【秘匿なし】!AM12</f>
        <v>3851</v>
      </c>
      <c r="K17" s="16">
        <f t="shared" si="1"/>
        <v>-4</v>
      </c>
      <c r="L17" s="16">
        <f t="shared" si="1"/>
        <v>-5</v>
      </c>
      <c r="M17" s="16">
        <f t="shared" si="1"/>
        <v>-1</v>
      </c>
      <c r="N17" s="10">
        <f t="shared" si="1"/>
        <v>-4</v>
      </c>
    </row>
    <row r="18" spans="1:14" ht="24" customHeight="1" x14ac:dyDescent="0.4">
      <c r="A18" s="15" t="s">
        <v>23</v>
      </c>
      <c r="B18" s="4">
        <v>7</v>
      </c>
      <c r="C18" s="9">
        <v>1613</v>
      </c>
      <c r="D18" s="16">
        <v>3253</v>
      </c>
      <c r="E18" s="16">
        <v>1611</v>
      </c>
      <c r="F18" s="10">
        <v>1642</v>
      </c>
      <c r="G18" s="9">
        <f>[2]④町別推計人口【秘匿なし】!AJ18</f>
        <v>1681</v>
      </c>
      <c r="H18" s="16">
        <f>[2]④町別推計人口【秘匿なし】!AK18</f>
        <v>3321</v>
      </c>
      <c r="I18" s="16">
        <f>[2]④町別推計人口【秘匿なし】!AL18</f>
        <v>1642</v>
      </c>
      <c r="J18" s="10">
        <f>[2]④町別推計人口【秘匿なし】!AM18</f>
        <v>1679</v>
      </c>
      <c r="K18" s="16">
        <f t="shared" si="1"/>
        <v>68</v>
      </c>
      <c r="L18" s="16">
        <f t="shared" si="1"/>
        <v>68</v>
      </c>
      <c r="M18" s="16">
        <f t="shared" si="1"/>
        <v>31</v>
      </c>
      <c r="N18" s="10">
        <f t="shared" si="1"/>
        <v>37</v>
      </c>
    </row>
    <row r="19" spans="1:14" ht="24" customHeight="1" x14ac:dyDescent="0.4">
      <c r="A19" s="15" t="s">
        <v>24</v>
      </c>
      <c r="B19" s="4">
        <v>18</v>
      </c>
      <c r="C19" s="9">
        <v>1910</v>
      </c>
      <c r="D19" s="16">
        <v>4688</v>
      </c>
      <c r="E19" s="16">
        <v>2147</v>
      </c>
      <c r="F19" s="10">
        <v>2541</v>
      </c>
      <c r="G19" s="9">
        <f>[2]④町別推計人口【秘匿なし】!AJ27</f>
        <v>1913</v>
      </c>
      <c r="H19" s="16">
        <f>[2]④町別推計人口【秘匿なし】!AK27</f>
        <v>4690</v>
      </c>
      <c r="I19" s="16">
        <f>[2]④町別推計人口【秘匿なし】!AL27</f>
        <v>2144</v>
      </c>
      <c r="J19" s="10">
        <f>[2]④町別推計人口【秘匿なし】!AM27</f>
        <v>2546</v>
      </c>
      <c r="K19" s="16">
        <f t="shared" si="1"/>
        <v>3</v>
      </c>
      <c r="L19" s="16">
        <f t="shared" si="1"/>
        <v>2</v>
      </c>
      <c r="M19" s="16">
        <f t="shared" si="1"/>
        <v>-3</v>
      </c>
      <c r="N19" s="10">
        <f t="shared" si="1"/>
        <v>5</v>
      </c>
    </row>
    <row r="20" spans="1:14" ht="24" customHeight="1" x14ac:dyDescent="0.4">
      <c r="A20" s="15" t="s">
        <v>25</v>
      </c>
      <c r="B20" s="4">
        <v>14</v>
      </c>
      <c r="C20" s="9">
        <v>1096</v>
      </c>
      <c r="D20" s="16">
        <v>2717</v>
      </c>
      <c r="E20" s="16">
        <v>1250</v>
      </c>
      <c r="F20" s="10">
        <v>1467</v>
      </c>
      <c r="G20" s="9">
        <f>[2]④町別推計人口【秘匿なし】!AJ47</f>
        <v>1100</v>
      </c>
      <c r="H20" s="16">
        <f>[2]④町別推計人口【秘匿なし】!AK47</f>
        <v>2712</v>
      </c>
      <c r="I20" s="16">
        <f>[2]④町別推計人口【秘匿なし】!AL47</f>
        <v>1248</v>
      </c>
      <c r="J20" s="10">
        <f>[2]④町別推計人口【秘匿なし】!AM47</f>
        <v>1464</v>
      </c>
      <c r="K20" s="16">
        <f t="shared" si="1"/>
        <v>4</v>
      </c>
      <c r="L20" s="16">
        <f t="shared" si="1"/>
        <v>-5</v>
      </c>
      <c r="M20" s="16">
        <f t="shared" si="1"/>
        <v>-2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965</v>
      </c>
      <c r="D21" s="16">
        <v>1589</v>
      </c>
      <c r="E21" s="16">
        <v>749</v>
      </c>
      <c r="F21" s="10">
        <v>840</v>
      </c>
      <c r="G21" s="9">
        <f>[2]④町別推計人口【秘匿なし】!AR6</f>
        <v>978</v>
      </c>
      <c r="H21" s="16">
        <f>[2]④町別推計人口【秘匿なし】!AS6</f>
        <v>1604</v>
      </c>
      <c r="I21" s="16">
        <f>[2]④町別推計人口【秘匿なし】!AT6</f>
        <v>761</v>
      </c>
      <c r="J21" s="10">
        <f>[2]④町別推計人口【秘匿なし】!AU6</f>
        <v>843</v>
      </c>
      <c r="K21" s="16">
        <f t="shared" si="1"/>
        <v>13</v>
      </c>
      <c r="L21" s="16">
        <f t="shared" si="1"/>
        <v>15</v>
      </c>
      <c r="M21" s="16">
        <f t="shared" si="1"/>
        <v>12</v>
      </c>
      <c r="N21" s="10">
        <f t="shared" si="1"/>
        <v>3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5356</v>
      </c>
      <c r="E22" s="16">
        <v>2570</v>
      </c>
      <c r="F22" s="10">
        <v>2786</v>
      </c>
      <c r="G22" s="9">
        <f>[2]④町別推計人口【秘匿なし】!AR18</f>
        <v>2159</v>
      </c>
      <c r="H22" s="16">
        <f>[2]④町別推計人口【秘匿なし】!AS18</f>
        <v>5339</v>
      </c>
      <c r="I22" s="16">
        <f>[2]④町別推計人口【秘匿なし】!AT18</f>
        <v>2568</v>
      </c>
      <c r="J22" s="10">
        <f>[2]④町別推計人口【秘匿なし】!AU18</f>
        <v>2771</v>
      </c>
      <c r="K22" s="16">
        <f t="shared" si="1"/>
        <v>0</v>
      </c>
      <c r="L22" s="16">
        <f t="shared" si="1"/>
        <v>-17</v>
      </c>
      <c r="M22" s="16">
        <f t="shared" si="1"/>
        <v>-2</v>
      </c>
      <c r="N22" s="10">
        <f t="shared" si="1"/>
        <v>-15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4515</v>
      </c>
      <c r="E23" s="16">
        <v>2074</v>
      </c>
      <c r="F23" s="10">
        <v>2441</v>
      </c>
      <c r="G23" s="9">
        <f>[2]④町別推計人口【秘匿なし】!AR30</f>
        <v>1889</v>
      </c>
      <c r="H23" s="16">
        <f>[2]④町別推計人口【秘匿なし】!AS30</f>
        <v>4511</v>
      </c>
      <c r="I23" s="16">
        <f>[2]④町別推計人口【秘匿なし】!AT30</f>
        <v>2075</v>
      </c>
      <c r="J23" s="10">
        <f>[2]④町別推計人口【秘匿なし】!AU30</f>
        <v>2436</v>
      </c>
      <c r="K23" s="16">
        <f t="shared" si="1"/>
        <v>0</v>
      </c>
      <c r="L23" s="16">
        <f t="shared" si="1"/>
        <v>-4</v>
      </c>
      <c r="M23" s="16">
        <f t="shared" si="1"/>
        <v>1</v>
      </c>
      <c r="N23" s="10">
        <f t="shared" si="1"/>
        <v>-5</v>
      </c>
    </row>
    <row r="24" spans="1:14" ht="24" customHeight="1" x14ac:dyDescent="0.4">
      <c r="A24" s="17" t="s">
        <v>29</v>
      </c>
      <c r="B24" s="5">
        <v>13</v>
      </c>
      <c r="C24" s="11">
        <v>1569</v>
      </c>
      <c r="D24" s="12">
        <v>3883</v>
      </c>
      <c r="E24" s="12">
        <v>1885</v>
      </c>
      <c r="F24" s="13">
        <v>1998</v>
      </c>
      <c r="G24" s="11">
        <f>[2]④町別推計人口【秘匿なし】!AR53</f>
        <v>1573</v>
      </c>
      <c r="H24" s="12">
        <f>[2]④町別推計人口【秘匿なし】!AS53</f>
        <v>3881</v>
      </c>
      <c r="I24" s="12">
        <f>[2]④町別推計人口【秘匿なし】!AT53</f>
        <v>1885</v>
      </c>
      <c r="J24" s="13">
        <f>[2]④町別推計人口【秘匿なし】!AU53</f>
        <v>1996</v>
      </c>
      <c r="K24" s="12">
        <f t="shared" si="1"/>
        <v>4</v>
      </c>
      <c r="L24" s="12">
        <f t="shared" si="1"/>
        <v>-2</v>
      </c>
      <c r="M24" s="12">
        <f t="shared" si="1"/>
        <v>0</v>
      </c>
      <c r="N24" s="13">
        <f t="shared" si="1"/>
        <v>-2</v>
      </c>
    </row>
  </sheetData>
  <mergeCells count="17">
    <mergeCell ref="M4:N4"/>
    <mergeCell ref="E4:F4"/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R7.04.01</vt:lpstr>
      <vt:lpstr>R7.05.01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2025-03-06T00:01:06Z</cp:lastPrinted>
  <dcterms:modified xsi:type="dcterms:W3CDTF">2025-05-07T06:42:24Z</dcterms:modified>
</cp:coreProperties>
</file>