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7_異動人口調査\R07.10.01\01_HP公開\◉Excel\"/>
    </mc:Choice>
  </mc:AlternateContent>
  <xr:revisionPtr revIDLastSave="0" documentId="13_ncr:1_{EA525CA6-32C6-44EE-9B13-A2630FE38115}" xr6:coauthVersionLast="47" xr6:coauthVersionMax="47" xr10:uidLastSave="{00000000-0000-0000-0000-000000000000}"/>
  <bookViews>
    <workbookView xWindow="-120" yWindow="-120" windowWidth="29040" windowHeight="15720" tabRatio="773" activeTab="6" xr2:uid="{00000000-000D-0000-FFFF-FFFF00000000}"/>
  </bookViews>
  <sheets>
    <sheet name="R7.04.01" sheetId="43" r:id="rId1"/>
    <sheet name="R7.05.01 " sheetId="45" r:id="rId2"/>
    <sheet name="R7.06.01" sheetId="47" r:id="rId3"/>
    <sheet name="R7.07.01" sheetId="49" r:id="rId4"/>
    <sheet name="R7.08.01 " sheetId="50" r:id="rId5"/>
    <sheet name="R7.09.01" sheetId="51" r:id="rId6"/>
    <sheet name="R7.10.01 " sheetId="53" r:id="rId7"/>
  </sheets>
  <externalReferences>
    <externalReference r:id="rId8"/>
    <externalReference r:id="rId9"/>
    <externalReference r:id="rId10"/>
    <externalReference r:id="rId11"/>
    <externalReference r:id="rId12"/>
  </externalReferenc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51" l="1"/>
  <c r="N24" i="51" s="1"/>
  <c r="I24" i="51"/>
  <c r="M24" i="51" s="1"/>
  <c r="H24" i="51"/>
  <c r="L24" i="51" s="1"/>
  <c r="G24" i="51"/>
  <c r="K24" i="51" s="1"/>
  <c r="J23" i="51"/>
  <c r="N23" i="51" s="1"/>
  <c r="I23" i="51"/>
  <c r="M23" i="51" s="1"/>
  <c r="H23" i="51"/>
  <c r="L23" i="51" s="1"/>
  <c r="G23" i="51"/>
  <c r="K23" i="51" s="1"/>
  <c r="J22" i="51"/>
  <c r="N22" i="51" s="1"/>
  <c r="I22" i="51"/>
  <c r="M22" i="51" s="1"/>
  <c r="H22" i="51"/>
  <c r="G22" i="51"/>
  <c r="K22" i="51" s="1"/>
  <c r="J21" i="51"/>
  <c r="N21" i="51" s="1"/>
  <c r="I21" i="51"/>
  <c r="M21" i="51" s="1"/>
  <c r="H21" i="51"/>
  <c r="L21" i="51" s="1"/>
  <c r="G21" i="51"/>
  <c r="K21" i="51" s="1"/>
  <c r="J20" i="51"/>
  <c r="N20" i="51" s="1"/>
  <c r="I20" i="51"/>
  <c r="M20" i="51" s="1"/>
  <c r="H20" i="51"/>
  <c r="L20" i="51" s="1"/>
  <c r="G20" i="51"/>
  <c r="K20" i="51" s="1"/>
  <c r="J19" i="51"/>
  <c r="N19" i="51" s="1"/>
  <c r="I19" i="51"/>
  <c r="M19" i="51" s="1"/>
  <c r="H19" i="51"/>
  <c r="L19" i="51" s="1"/>
  <c r="G19" i="51"/>
  <c r="K19" i="51" s="1"/>
  <c r="J18" i="51"/>
  <c r="N18" i="51" s="1"/>
  <c r="I18" i="51"/>
  <c r="M18" i="51" s="1"/>
  <c r="H18" i="51"/>
  <c r="L18" i="51" s="1"/>
  <c r="G18" i="51"/>
  <c r="K18" i="51" s="1"/>
  <c r="J17" i="51"/>
  <c r="N17" i="51" s="1"/>
  <c r="I17" i="51"/>
  <c r="M17" i="51" s="1"/>
  <c r="H17" i="51"/>
  <c r="L17" i="51" s="1"/>
  <c r="G17" i="51"/>
  <c r="K17" i="51" s="1"/>
  <c r="J16" i="51"/>
  <c r="N16" i="51" s="1"/>
  <c r="I16" i="51"/>
  <c r="M16" i="51" s="1"/>
  <c r="H16" i="51"/>
  <c r="L16" i="51" s="1"/>
  <c r="G16" i="51"/>
  <c r="K16" i="51" s="1"/>
  <c r="J15" i="51"/>
  <c r="N15" i="51" s="1"/>
  <c r="I15" i="51"/>
  <c r="M15" i="51" s="1"/>
  <c r="H15" i="51"/>
  <c r="L15" i="51" s="1"/>
  <c r="G15" i="51"/>
  <c r="K15" i="51" s="1"/>
  <c r="J14" i="51"/>
  <c r="N14" i="51" s="1"/>
  <c r="I14" i="51"/>
  <c r="M14" i="51" s="1"/>
  <c r="H14" i="51"/>
  <c r="L14" i="51" s="1"/>
  <c r="G14" i="51"/>
  <c r="K14" i="51" s="1"/>
  <c r="J13" i="51"/>
  <c r="N13" i="51" s="1"/>
  <c r="I13" i="51"/>
  <c r="M13" i="51" s="1"/>
  <c r="H13" i="51"/>
  <c r="L13" i="51" s="1"/>
  <c r="G13" i="51"/>
  <c r="K13" i="51" s="1"/>
  <c r="J12" i="51"/>
  <c r="N12" i="51" s="1"/>
  <c r="I12" i="51"/>
  <c r="M12" i="51" s="1"/>
  <c r="H12" i="51"/>
  <c r="L12" i="51" s="1"/>
  <c r="G12" i="51"/>
  <c r="K12" i="51" s="1"/>
  <c r="J11" i="51"/>
  <c r="N11" i="51" s="1"/>
  <c r="I11" i="51"/>
  <c r="M11" i="51" s="1"/>
  <c r="H11" i="51"/>
  <c r="L11" i="51" s="1"/>
  <c r="G11" i="51"/>
  <c r="K11" i="51" s="1"/>
  <c r="J10" i="51"/>
  <c r="N10" i="51" s="1"/>
  <c r="I10" i="51"/>
  <c r="M10" i="51" s="1"/>
  <c r="H10" i="51"/>
  <c r="L10" i="51" s="1"/>
  <c r="G10" i="51"/>
  <c r="K10" i="51" s="1"/>
  <c r="J9" i="51"/>
  <c r="N9" i="51" s="1"/>
  <c r="I9" i="51"/>
  <c r="M9" i="51" s="1"/>
  <c r="H9" i="51"/>
  <c r="L9" i="51" s="1"/>
  <c r="G9" i="51"/>
  <c r="K9" i="51" s="1"/>
  <c r="J8" i="51"/>
  <c r="N8" i="51" s="1"/>
  <c r="I8" i="51"/>
  <c r="M8" i="51" s="1"/>
  <c r="H8" i="51"/>
  <c r="L8" i="51" s="1"/>
  <c r="G8" i="51"/>
  <c r="K8" i="51" s="1"/>
  <c r="J7" i="51"/>
  <c r="N7" i="51" s="1"/>
  <c r="I7" i="51"/>
  <c r="M7" i="51" s="1"/>
  <c r="H7" i="51"/>
  <c r="L7" i="51" s="1"/>
  <c r="G7" i="51"/>
  <c r="K7" i="51" s="1"/>
  <c r="J6" i="51"/>
  <c r="J24" i="49"/>
  <c r="N24" i="49" s="1"/>
  <c r="I24" i="49"/>
  <c r="M24" i="49" s="1"/>
  <c r="H24" i="49"/>
  <c r="L24" i="49" s="1"/>
  <c r="G24" i="49"/>
  <c r="K24" i="49" s="1"/>
  <c r="J23" i="49"/>
  <c r="N23" i="49" s="1"/>
  <c r="I23" i="49"/>
  <c r="M23" i="49" s="1"/>
  <c r="H23" i="49"/>
  <c r="L23" i="49" s="1"/>
  <c r="G23" i="49"/>
  <c r="K23" i="49" s="1"/>
  <c r="J22" i="49"/>
  <c r="N22" i="49" s="1"/>
  <c r="I22" i="49"/>
  <c r="M22" i="49" s="1"/>
  <c r="H22" i="49"/>
  <c r="L22" i="49" s="1"/>
  <c r="G22" i="49"/>
  <c r="K22" i="49" s="1"/>
  <c r="J21" i="49"/>
  <c r="N21" i="49" s="1"/>
  <c r="I21" i="49"/>
  <c r="M21" i="49" s="1"/>
  <c r="H21" i="49"/>
  <c r="L21" i="49" s="1"/>
  <c r="G21" i="49"/>
  <c r="K21" i="49" s="1"/>
  <c r="J20" i="49"/>
  <c r="N20" i="49" s="1"/>
  <c r="I20" i="49"/>
  <c r="M20" i="49" s="1"/>
  <c r="H20" i="49"/>
  <c r="L20" i="49" s="1"/>
  <c r="G20" i="49"/>
  <c r="K20" i="49" s="1"/>
  <c r="J19" i="49"/>
  <c r="N19" i="49" s="1"/>
  <c r="I19" i="49"/>
  <c r="M19" i="49" s="1"/>
  <c r="H19" i="49"/>
  <c r="L19" i="49" s="1"/>
  <c r="G19" i="49"/>
  <c r="K19" i="49" s="1"/>
  <c r="J18" i="49"/>
  <c r="N18" i="49" s="1"/>
  <c r="I18" i="49"/>
  <c r="M18" i="49" s="1"/>
  <c r="H18" i="49"/>
  <c r="L18" i="49" s="1"/>
  <c r="G18" i="49"/>
  <c r="K18" i="49" s="1"/>
  <c r="J17" i="49"/>
  <c r="N17" i="49" s="1"/>
  <c r="I17" i="49"/>
  <c r="M17" i="49" s="1"/>
  <c r="H17" i="49"/>
  <c r="L17" i="49" s="1"/>
  <c r="G17" i="49"/>
  <c r="K17" i="49" s="1"/>
  <c r="J16" i="49"/>
  <c r="N16" i="49" s="1"/>
  <c r="I16" i="49"/>
  <c r="M16" i="49" s="1"/>
  <c r="H16" i="49"/>
  <c r="L16" i="49" s="1"/>
  <c r="G16" i="49"/>
  <c r="K16" i="49" s="1"/>
  <c r="J15" i="49"/>
  <c r="N15" i="49" s="1"/>
  <c r="I15" i="49"/>
  <c r="M15" i="49" s="1"/>
  <c r="H15" i="49"/>
  <c r="L15" i="49" s="1"/>
  <c r="G15" i="49"/>
  <c r="K15" i="49" s="1"/>
  <c r="N14" i="49"/>
  <c r="J14" i="49"/>
  <c r="I14" i="49"/>
  <c r="M14" i="49" s="1"/>
  <c r="H14" i="49"/>
  <c r="L14" i="49" s="1"/>
  <c r="G14" i="49"/>
  <c r="K14" i="49" s="1"/>
  <c r="M13" i="49"/>
  <c r="L13" i="49"/>
  <c r="J13" i="49"/>
  <c r="N13" i="49" s="1"/>
  <c r="I13" i="49"/>
  <c r="H13" i="49"/>
  <c r="G13" i="49"/>
  <c r="K13" i="49" s="1"/>
  <c r="J12" i="49"/>
  <c r="N12" i="49" s="1"/>
  <c r="I12" i="49"/>
  <c r="M12" i="49" s="1"/>
  <c r="H12" i="49"/>
  <c r="L12" i="49" s="1"/>
  <c r="G12" i="49"/>
  <c r="K12" i="49" s="1"/>
  <c r="J11" i="49"/>
  <c r="I11" i="49"/>
  <c r="M11" i="49" s="1"/>
  <c r="H11" i="49"/>
  <c r="L11" i="49" s="1"/>
  <c r="G11" i="49"/>
  <c r="K11" i="49" s="1"/>
  <c r="J10" i="49"/>
  <c r="N10" i="49" s="1"/>
  <c r="I10" i="49"/>
  <c r="M10" i="49" s="1"/>
  <c r="H10" i="49"/>
  <c r="L10" i="49" s="1"/>
  <c r="G10" i="49"/>
  <c r="K10" i="49" s="1"/>
  <c r="J9" i="49"/>
  <c r="N9" i="49" s="1"/>
  <c r="I9" i="49"/>
  <c r="M9" i="49" s="1"/>
  <c r="H9" i="49"/>
  <c r="L9" i="49" s="1"/>
  <c r="G9" i="49"/>
  <c r="K9" i="49" s="1"/>
  <c r="J8" i="49"/>
  <c r="N8" i="49" s="1"/>
  <c r="I8" i="49"/>
  <c r="M8" i="49" s="1"/>
  <c r="H8" i="49"/>
  <c r="L8" i="49" s="1"/>
  <c r="G8" i="49"/>
  <c r="K8" i="49" s="1"/>
  <c r="J7" i="49"/>
  <c r="N7" i="49" s="1"/>
  <c r="I7" i="49"/>
  <c r="M7" i="49" s="1"/>
  <c r="H7" i="49"/>
  <c r="L7" i="49" s="1"/>
  <c r="G7" i="49"/>
  <c r="K7" i="49" s="1"/>
  <c r="B7" i="49"/>
  <c r="B6" i="49" s="1"/>
  <c r="J24" i="47"/>
  <c r="N24" i="47" s="1"/>
  <c r="I24" i="47"/>
  <c r="M24" i="47" s="1"/>
  <c r="H24" i="47"/>
  <c r="L24" i="47" s="1"/>
  <c r="G24" i="47"/>
  <c r="K24" i="47" s="1"/>
  <c r="J23" i="47"/>
  <c r="N23" i="47" s="1"/>
  <c r="I23" i="47"/>
  <c r="M23" i="47" s="1"/>
  <c r="H23" i="47"/>
  <c r="L23" i="47" s="1"/>
  <c r="G23" i="47"/>
  <c r="K23" i="47" s="1"/>
  <c r="J22" i="47"/>
  <c r="N22" i="47" s="1"/>
  <c r="I22" i="47"/>
  <c r="M22" i="47" s="1"/>
  <c r="H22" i="47"/>
  <c r="L22" i="47" s="1"/>
  <c r="G22" i="47"/>
  <c r="K22" i="47" s="1"/>
  <c r="J21" i="47"/>
  <c r="N21" i="47" s="1"/>
  <c r="I21" i="47"/>
  <c r="M21" i="47" s="1"/>
  <c r="H21" i="47"/>
  <c r="L21" i="47" s="1"/>
  <c r="G21" i="47"/>
  <c r="K21" i="47" s="1"/>
  <c r="J20" i="47"/>
  <c r="N20" i="47" s="1"/>
  <c r="I20" i="47"/>
  <c r="M20" i="47" s="1"/>
  <c r="H20" i="47"/>
  <c r="L20" i="47" s="1"/>
  <c r="G20" i="47"/>
  <c r="K20" i="47" s="1"/>
  <c r="J19" i="47"/>
  <c r="N19" i="47" s="1"/>
  <c r="I19" i="47"/>
  <c r="M19" i="47" s="1"/>
  <c r="H19" i="47"/>
  <c r="L19" i="47" s="1"/>
  <c r="G19" i="47"/>
  <c r="K19" i="47" s="1"/>
  <c r="J18" i="47"/>
  <c r="N18" i="47" s="1"/>
  <c r="I18" i="47"/>
  <c r="M18" i="47" s="1"/>
  <c r="H18" i="47"/>
  <c r="L18" i="47" s="1"/>
  <c r="G18" i="47"/>
  <c r="K18" i="47" s="1"/>
  <c r="J17" i="47"/>
  <c r="N17" i="47" s="1"/>
  <c r="I17" i="47"/>
  <c r="M17" i="47" s="1"/>
  <c r="H17" i="47"/>
  <c r="L17" i="47" s="1"/>
  <c r="G17" i="47"/>
  <c r="K17" i="47" s="1"/>
  <c r="J16" i="47"/>
  <c r="N16" i="47" s="1"/>
  <c r="I16" i="47"/>
  <c r="M16" i="47" s="1"/>
  <c r="H16" i="47"/>
  <c r="L16" i="47" s="1"/>
  <c r="G16" i="47"/>
  <c r="K16" i="47" s="1"/>
  <c r="J15" i="47"/>
  <c r="N15" i="47" s="1"/>
  <c r="I15" i="47"/>
  <c r="M15" i="47" s="1"/>
  <c r="H15" i="47"/>
  <c r="L15" i="47" s="1"/>
  <c r="G15" i="47"/>
  <c r="K15" i="47" s="1"/>
  <c r="J14" i="47"/>
  <c r="N14" i="47" s="1"/>
  <c r="I14" i="47"/>
  <c r="M14" i="47" s="1"/>
  <c r="H14" i="47"/>
  <c r="L14" i="47" s="1"/>
  <c r="G14" i="47"/>
  <c r="K14" i="47" s="1"/>
  <c r="J13" i="47"/>
  <c r="N13" i="47" s="1"/>
  <c r="I13" i="47"/>
  <c r="M13" i="47" s="1"/>
  <c r="H13" i="47"/>
  <c r="L13" i="47" s="1"/>
  <c r="G13" i="47"/>
  <c r="K13" i="47" s="1"/>
  <c r="J12" i="47"/>
  <c r="N12" i="47" s="1"/>
  <c r="I12" i="47"/>
  <c r="M12" i="47" s="1"/>
  <c r="H12" i="47"/>
  <c r="L12" i="47" s="1"/>
  <c r="G12" i="47"/>
  <c r="K12" i="47" s="1"/>
  <c r="J11" i="47"/>
  <c r="N11" i="47" s="1"/>
  <c r="I11" i="47"/>
  <c r="M11" i="47" s="1"/>
  <c r="H11" i="47"/>
  <c r="L11" i="47" s="1"/>
  <c r="G11" i="47"/>
  <c r="K11" i="47" s="1"/>
  <c r="J10" i="47"/>
  <c r="N10" i="47" s="1"/>
  <c r="I10" i="47"/>
  <c r="M10" i="47" s="1"/>
  <c r="H10" i="47"/>
  <c r="L10" i="47" s="1"/>
  <c r="G10" i="47"/>
  <c r="K10" i="47" s="1"/>
  <c r="J9" i="47"/>
  <c r="N9" i="47" s="1"/>
  <c r="I9" i="47"/>
  <c r="M9" i="47" s="1"/>
  <c r="H9" i="47"/>
  <c r="L9" i="47" s="1"/>
  <c r="G9" i="47"/>
  <c r="K9" i="47" s="1"/>
  <c r="J8" i="47"/>
  <c r="N8" i="47" s="1"/>
  <c r="I8" i="47"/>
  <c r="M8" i="47" s="1"/>
  <c r="H8" i="47"/>
  <c r="L8" i="47" s="1"/>
  <c r="G8" i="47"/>
  <c r="K8" i="47" s="1"/>
  <c r="J7" i="47"/>
  <c r="I7" i="47"/>
  <c r="M7" i="47" s="1"/>
  <c r="H7" i="47"/>
  <c r="L7" i="47" s="1"/>
  <c r="G7" i="47"/>
  <c r="K7" i="47" s="1"/>
  <c r="M6" i="51" l="1"/>
  <c r="H6" i="51"/>
  <c r="K6" i="51"/>
  <c r="N6" i="51"/>
  <c r="G6" i="51"/>
  <c r="I6" i="51"/>
  <c r="L22" i="51"/>
  <c r="L6" i="51" s="1"/>
  <c r="H6" i="49"/>
  <c r="I6" i="49"/>
  <c r="J6" i="49"/>
  <c r="M6" i="49"/>
  <c r="N11" i="49"/>
  <c r="N6" i="49" s="1"/>
  <c r="G6" i="49"/>
  <c r="J6" i="47"/>
  <c r="K6" i="49"/>
  <c r="L6" i="49"/>
  <c r="G6" i="47"/>
  <c r="N7" i="47"/>
  <c r="N6" i="47" s="1"/>
  <c r="H6" i="47"/>
  <c r="K6" i="47"/>
  <c r="M6" i="47"/>
  <c r="L6" i="47"/>
  <c r="I6" i="47"/>
  <c r="B7" i="47" l="1"/>
  <c r="B6" i="47" s="1"/>
  <c r="J24" i="45"/>
  <c r="N24" i="45" s="1"/>
  <c r="I24" i="45"/>
  <c r="M24" i="45" s="1"/>
  <c r="H24" i="45"/>
  <c r="L24" i="45" s="1"/>
  <c r="G24" i="45"/>
  <c r="K24" i="45" s="1"/>
  <c r="J23" i="45"/>
  <c r="N23" i="45" s="1"/>
  <c r="I23" i="45"/>
  <c r="M23" i="45" s="1"/>
  <c r="H23" i="45"/>
  <c r="L23" i="45" s="1"/>
  <c r="G23" i="45"/>
  <c r="K23" i="45" s="1"/>
  <c r="J22" i="45"/>
  <c r="N22" i="45" s="1"/>
  <c r="I22" i="45"/>
  <c r="M22" i="45" s="1"/>
  <c r="H22" i="45"/>
  <c r="L22" i="45" s="1"/>
  <c r="G22" i="45"/>
  <c r="K22" i="45" s="1"/>
  <c r="J21" i="45"/>
  <c r="N21" i="45" s="1"/>
  <c r="I21" i="45"/>
  <c r="M21" i="45" s="1"/>
  <c r="H21" i="45"/>
  <c r="L21" i="45" s="1"/>
  <c r="G21" i="45"/>
  <c r="K21" i="45" s="1"/>
  <c r="J20" i="45"/>
  <c r="N20" i="45" s="1"/>
  <c r="I20" i="45"/>
  <c r="M20" i="45" s="1"/>
  <c r="H20" i="45"/>
  <c r="L20" i="45" s="1"/>
  <c r="G20" i="45"/>
  <c r="K20" i="45" s="1"/>
  <c r="J19" i="45"/>
  <c r="N19" i="45" s="1"/>
  <c r="I19" i="45"/>
  <c r="M19" i="45" s="1"/>
  <c r="H19" i="45"/>
  <c r="L19" i="45" s="1"/>
  <c r="G19" i="45"/>
  <c r="K19" i="45" s="1"/>
  <c r="J18" i="45"/>
  <c r="N18" i="45" s="1"/>
  <c r="I18" i="45"/>
  <c r="M18" i="45" s="1"/>
  <c r="H18" i="45"/>
  <c r="L18" i="45" s="1"/>
  <c r="G18" i="45"/>
  <c r="K18" i="45" s="1"/>
  <c r="J17" i="45"/>
  <c r="N17" i="45" s="1"/>
  <c r="I17" i="45"/>
  <c r="M17" i="45" s="1"/>
  <c r="H17" i="45"/>
  <c r="L17" i="45" s="1"/>
  <c r="G17" i="45"/>
  <c r="K17" i="45" s="1"/>
  <c r="J16" i="45"/>
  <c r="N16" i="45" s="1"/>
  <c r="I16" i="45"/>
  <c r="M16" i="45" s="1"/>
  <c r="H16" i="45"/>
  <c r="L16" i="45" s="1"/>
  <c r="G16" i="45"/>
  <c r="K16" i="45" s="1"/>
  <c r="J15" i="45"/>
  <c r="N15" i="45" s="1"/>
  <c r="I15" i="45"/>
  <c r="M15" i="45" s="1"/>
  <c r="H15" i="45"/>
  <c r="L15" i="45" s="1"/>
  <c r="G15" i="45"/>
  <c r="K15" i="45" s="1"/>
  <c r="J14" i="45"/>
  <c r="N14" i="45" s="1"/>
  <c r="I14" i="45"/>
  <c r="M14" i="45" s="1"/>
  <c r="H14" i="45"/>
  <c r="L14" i="45" s="1"/>
  <c r="G14" i="45"/>
  <c r="K14" i="45" s="1"/>
  <c r="J13" i="45"/>
  <c r="N13" i="45" s="1"/>
  <c r="I13" i="45"/>
  <c r="M13" i="45" s="1"/>
  <c r="H13" i="45"/>
  <c r="L13" i="45" s="1"/>
  <c r="G13" i="45"/>
  <c r="K13" i="45" s="1"/>
  <c r="J12" i="45"/>
  <c r="N12" i="45" s="1"/>
  <c r="I12" i="45"/>
  <c r="M12" i="45" s="1"/>
  <c r="H12" i="45"/>
  <c r="L12" i="45" s="1"/>
  <c r="G12" i="45"/>
  <c r="K12" i="45" s="1"/>
  <c r="J11" i="45"/>
  <c r="N11" i="45" s="1"/>
  <c r="I11" i="45"/>
  <c r="M11" i="45" s="1"/>
  <c r="H11" i="45"/>
  <c r="L11" i="45" s="1"/>
  <c r="G11" i="45"/>
  <c r="K11" i="45" s="1"/>
  <c r="J10" i="45"/>
  <c r="N10" i="45" s="1"/>
  <c r="I10" i="45"/>
  <c r="M10" i="45" s="1"/>
  <c r="H10" i="45"/>
  <c r="L10" i="45" s="1"/>
  <c r="G10" i="45"/>
  <c r="K10" i="45" s="1"/>
  <c r="J9" i="45"/>
  <c r="N9" i="45" s="1"/>
  <c r="I9" i="45"/>
  <c r="M9" i="45" s="1"/>
  <c r="H9" i="45"/>
  <c r="L9" i="45" s="1"/>
  <c r="G9" i="45"/>
  <c r="K9" i="45" s="1"/>
  <c r="J8" i="45"/>
  <c r="N8" i="45" s="1"/>
  <c r="I8" i="45"/>
  <c r="M8" i="45" s="1"/>
  <c r="H8" i="45"/>
  <c r="L8" i="45" s="1"/>
  <c r="G8" i="45"/>
  <c r="K8" i="45" s="1"/>
  <c r="J7" i="45"/>
  <c r="N7" i="45" s="1"/>
  <c r="I7" i="45"/>
  <c r="M7" i="45" s="1"/>
  <c r="H7" i="45"/>
  <c r="L7" i="45" s="1"/>
  <c r="G7" i="45"/>
  <c r="K7" i="45" s="1"/>
  <c r="B7" i="45"/>
  <c r="B6" i="45" s="1"/>
  <c r="K6" i="45" l="1"/>
  <c r="I6" i="45"/>
  <c r="J6" i="45"/>
  <c r="L6" i="45"/>
  <c r="M6" i="45"/>
  <c r="G6" i="45"/>
  <c r="N6" i="45"/>
  <c r="H6" i="45"/>
  <c r="J24" i="43" l="1"/>
  <c r="N24" i="43" s="1"/>
  <c r="I24" i="43"/>
  <c r="M24" i="43" s="1"/>
  <c r="H24" i="43"/>
  <c r="L24" i="43" s="1"/>
  <c r="G24" i="43"/>
  <c r="K24" i="43" s="1"/>
  <c r="N23" i="43"/>
  <c r="M23" i="43"/>
  <c r="J23" i="43"/>
  <c r="I23" i="43"/>
  <c r="H23" i="43"/>
  <c r="L23" i="43" s="1"/>
  <c r="G23" i="43"/>
  <c r="K23" i="43" s="1"/>
  <c r="N22" i="43"/>
  <c r="M22" i="43"/>
  <c r="L22" i="43"/>
  <c r="K22" i="43"/>
  <c r="J22" i="43"/>
  <c r="I22" i="43"/>
  <c r="H22" i="43"/>
  <c r="G22" i="43"/>
  <c r="L21" i="43"/>
  <c r="K21" i="43"/>
  <c r="J21" i="43"/>
  <c r="N21" i="43" s="1"/>
  <c r="I21" i="43"/>
  <c r="M21" i="43" s="1"/>
  <c r="H21" i="43"/>
  <c r="G21" i="43"/>
  <c r="J20" i="43"/>
  <c r="N20" i="43" s="1"/>
  <c r="I20" i="43"/>
  <c r="M20" i="43" s="1"/>
  <c r="H20" i="43"/>
  <c r="L20" i="43" s="1"/>
  <c r="G20" i="43"/>
  <c r="K20" i="43" s="1"/>
  <c r="J19" i="43"/>
  <c r="N19" i="43" s="1"/>
  <c r="I19" i="43"/>
  <c r="M19" i="43" s="1"/>
  <c r="H19" i="43"/>
  <c r="L19" i="43" s="1"/>
  <c r="G19" i="43"/>
  <c r="K19" i="43" s="1"/>
  <c r="J18" i="43"/>
  <c r="N18" i="43" s="1"/>
  <c r="I18" i="43"/>
  <c r="M18" i="43" s="1"/>
  <c r="H18" i="43"/>
  <c r="L18" i="43" s="1"/>
  <c r="G18" i="43"/>
  <c r="K18" i="43" s="1"/>
  <c r="L17" i="43"/>
  <c r="K17" i="43"/>
  <c r="J17" i="43"/>
  <c r="N17" i="43" s="1"/>
  <c r="I17" i="43"/>
  <c r="M17" i="43" s="1"/>
  <c r="H17" i="43"/>
  <c r="G17" i="43"/>
  <c r="K16" i="43"/>
  <c r="J16" i="43"/>
  <c r="N16" i="43" s="1"/>
  <c r="I16" i="43"/>
  <c r="M16" i="43" s="1"/>
  <c r="H16" i="43"/>
  <c r="L16" i="43" s="1"/>
  <c r="G16" i="43"/>
  <c r="J15" i="43"/>
  <c r="N15" i="43" s="1"/>
  <c r="I15" i="43"/>
  <c r="M15" i="43" s="1"/>
  <c r="H15" i="43"/>
  <c r="L15" i="43" s="1"/>
  <c r="G15" i="43"/>
  <c r="K15" i="43" s="1"/>
  <c r="J14" i="43"/>
  <c r="N14" i="43" s="1"/>
  <c r="I14" i="43"/>
  <c r="M14" i="43" s="1"/>
  <c r="H14" i="43"/>
  <c r="L14" i="43" s="1"/>
  <c r="G14" i="43"/>
  <c r="K14" i="43" s="1"/>
  <c r="J13" i="43"/>
  <c r="N13" i="43" s="1"/>
  <c r="I13" i="43"/>
  <c r="M13" i="43" s="1"/>
  <c r="H13" i="43"/>
  <c r="L13" i="43" s="1"/>
  <c r="G13" i="43"/>
  <c r="K13" i="43" s="1"/>
  <c r="J12" i="43"/>
  <c r="N12" i="43" s="1"/>
  <c r="I12" i="43"/>
  <c r="M12" i="43" s="1"/>
  <c r="H12" i="43"/>
  <c r="L12" i="43" s="1"/>
  <c r="G12" i="43"/>
  <c r="K12" i="43" s="1"/>
  <c r="J11" i="43"/>
  <c r="N11" i="43" s="1"/>
  <c r="I11" i="43"/>
  <c r="M11" i="43" s="1"/>
  <c r="H11" i="43"/>
  <c r="L11" i="43" s="1"/>
  <c r="G11" i="43"/>
  <c r="K11" i="43" s="1"/>
  <c r="L10" i="43"/>
  <c r="J10" i="43"/>
  <c r="N10" i="43" s="1"/>
  <c r="I10" i="43"/>
  <c r="M10" i="43" s="1"/>
  <c r="H10" i="43"/>
  <c r="G10" i="43"/>
  <c r="K10" i="43" s="1"/>
  <c r="J9" i="43"/>
  <c r="N9" i="43" s="1"/>
  <c r="I9" i="43"/>
  <c r="M9" i="43" s="1"/>
  <c r="H9" i="43"/>
  <c r="L9" i="43" s="1"/>
  <c r="G9" i="43"/>
  <c r="K9" i="43" s="1"/>
  <c r="J8" i="43"/>
  <c r="N8" i="43" s="1"/>
  <c r="I8" i="43"/>
  <c r="H8" i="43"/>
  <c r="L8" i="43" s="1"/>
  <c r="G8" i="43"/>
  <c r="K8" i="43" s="1"/>
  <c r="N7" i="43"/>
  <c r="M7" i="43"/>
  <c r="J7" i="43"/>
  <c r="I7" i="43"/>
  <c r="H7" i="43"/>
  <c r="G7" i="43"/>
  <c r="B7" i="43"/>
  <c r="B6" i="43" s="1"/>
  <c r="J6" i="43"/>
  <c r="I6" i="43" l="1"/>
  <c r="H6" i="43"/>
  <c r="N6" i="43"/>
  <c r="G6" i="43"/>
  <c r="K7" i="43"/>
  <c r="K6" i="43" s="1"/>
  <c r="M8" i="43"/>
  <c r="M6" i="43" s="1"/>
  <c r="L7" i="43"/>
  <c r="L6" i="43" s="1"/>
</calcChain>
</file>

<file path=xl/sharedStrings.xml><?xml version="1.0" encoding="utf-8"?>
<sst xmlns="http://schemas.openxmlformats.org/spreadsheetml/2006/main" count="266" uniqueCount="30">
  <si>
    <t>異動人口（支所別）</t>
    <rPh sb="0" eb="2">
      <t>イドウ</t>
    </rPh>
    <rPh sb="2" eb="4">
      <t>ジンコウ</t>
    </rPh>
    <rPh sb="5" eb="7">
      <t>シショ</t>
    </rPh>
    <rPh sb="7" eb="8">
      <t>ベツ</t>
    </rPh>
    <phoneticPr fontId="19"/>
  </si>
  <si>
    <t>区分</t>
    <rPh sb="0" eb="2">
      <t>クブン</t>
    </rPh>
    <phoneticPr fontId="19"/>
  </si>
  <si>
    <t>町数</t>
    <rPh sb="0" eb="1">
      <t>チョウ</t>
    </rPh>
    <rPh sb="1" eb="2">
      <t>スウ</t>
    </rPh>
    <phoneticPr fontId="19"/>
  </si>
  <si>
    <t>前月</t>
    <rPh sb="0" eb="2">
      <t>ゼンゲツ</t>
    </rPh>
    <phoneticPr fontId="19"/>
  </si>
  <si>
    <t>今月</t>
    <rPh sb="0" eb="2">
      <t>コンゲツ</t>
    </rPh>
    <phoneticPr fontId="19"/>
  </si>
  <si>
    <t>増減</t>
    <rPh sb="0" eb="2">
      <t>ゾウゲン</t>
    </rPh>
    <phoneticPr fontId="19"/>
  </si>
  <si>
    <t>世帯数</t>
    <rPh sb="0" eb="3">
      <t>セタイスウ</t>
    </rPh>
    <phoneticPr fontId="19"/>
  </si>
  <si>
    <t>人口
総数</t>
    <rPh sb="0" eb="2">
      <t>ジンコウ</t>
    </rPh>
    <rPh sb="3" eb="5">
      <t>ソウスウ</t>
    </rPh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</si>
  <si>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</si>
  <si>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</si>
  <si>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総　　数</t>
    <rPh sb="0" eb="1">
      <t>ソウ</t>
    </rPh>
    <rPh sb="3" eb="4">
      <t>スウ</t>
    </rPh>
    <phoneticPr fontId="19"/>
  </si>
  <si>
    <t>〔令和2年国勢調査確定値を基にした集計〕</t>
    <rPh sb="1" eb="3">
      <t>レイワ</t>
    </rPh>
    <rPh sb="4" eb="5">
      <t>ネン</t>
    </rPh>
    <rPh sb="5" eb="7">
      <t>コクセイ</t>
    </rPh>
    <rPh sb="7" eb="9">
      <t>チョウサ</t>
    </rPh>
    <rPh sb="9" eb="12">
      <t>カクテイチ</t>
    </rPh>
    <rPh sb="13" eb="14">
      <t>モト</t>
    </rPh>
    <rPh sb="17" eb="19">
      <t>シュウケイ</t>
    </rPh>
    <phoneticPr fontId="19"/>
  </si>
  <si>
    <t>本庁管内</t>
    <rPh sb="0" eb="2">
      <t>ホンチョウ</t>
    </rPh>
    <rPh sb="2" eb="4">
      <t>カンナイ</t>
    </rPh>
    <phoneticPr fontId="19"/>
  </si>
  <si>
    <t>相浦支所管内</t>
    <rPh sb="0" eb="2">
      <t>アイノウラ</t>
    </rPh>
    <rPh sb="2" eb="4">
      <t>シショ</t>
    </rPh>
    <rPh sb="4" eb="6">
      <t>カンナイ</t>
    </rPh>
    <phoneticPr fontId="18"/>
  </si>
  <si>
    <t>早岐支所管内</t>
    <rPh sb="0" eb="1">
      <t>ハヤ</t>
    </rPh>
    <rPh sb="1" eb="2">
      <t>チマタ</t>
    </rPh>
    <rPh sb="2" eb="4">
      <t>シショ</t>
    </rPh>
    <rPh sb="4" eb="6">
      <t>カンナイ</t>
    </rPh>
    <phoneticPr fontId="19"/>
  </si>
  <si>
    <t>日宇支所管内</t>
    <rPh sb="0" eb="1">
      <t>ニチ</t>
    </rPh>
    <rPh sb="1" eb="2">
      <t>ウ</t>
    </rPh>
    <phoneticPr fontId="19"/>
  </si>
  <si>
    <t>大野支所管内</t>
    <rPh sb="0" eb="1">
      <t>ダイ</t>
    </rPh>
    <rPh sb="1" eb="2">
      <t>ノ</t>
    </rPh>
    <phoneticPr fontId="19"/>
  </si>
  <si>
    <t>中里皆瀬支所管内</t>
    <rPh sb="0" eb="2">
      <t>ナカザト</t>
    </rPh>
    <rPh sb="2" eb="4">
      <t>カイゼ</t>
    </rPh>
    <phoneticPr fontId="19"/>
  </si>
  <si>
    <t>柚木支所管内</t>
    <rPh sb="0" eb="1">
      <t>ユズ</t>
    </rPh>
    <rPh sb="1" eb="2">
      <t>キ</t>
    </rPh>
    <phoneticPr fontId="19"/>
  </si>
  <si>
    <t>黒島支所管内</t>
    <rPh sb="0" eb="1">
      <t>クロ</t>
    </rPh>
    <rPh sb="1" eb="2">
      <t>シマ</t>
    </rPh>
    <phoneticPr fontId="19"/>
  </si>
  <si>
    <t>三川内支所管内</t>
    <rPh sb="0" eb="1">
      <t>サン</t>
    </rPh>
    <rPh sb="1" eb="2">
      <t>カワ</t>
    </rPh>
    <rPh sb="2" eb="3">
      <t>ウチ</t>
    </rPh>
    <phoneticPr fontId="19"/>
  </si>
  <si>
    <t>針尾支所管内</t>
    <rPh sb="0" eb="1">
      <t>ハリ</t>
    </rPh>
    <rPh sb="1" eb="2">
      <t>オ</t>
    </rPh>
    <phoneticPr fontId="19"/>
  </si>
  <si>
    <t>江上支所管内</t>
    <rPh sb="0" eb="1">
      <t>エ</t>
    </rPh>
    <rPh sb="1" eb="2">
      <t>ウエ</t>
    </rPh>
    <phoneticPr fontId="19"/>
  </si>
  <si>
    <t>宮支所管内</t>
    <rPh sb="0" eb="1">
      <t>ミヤ</t>
    </rPh>
    <phoneticPr fontId="19"/>
  </si>
  <si>
    <t>吉井支所管内</t>
    <rPh sb="0" eb="1">
      <t>キチ</t>
    </rPh>
    <rPh sb="1" eb="2">
      <t>イ</t>
    </rPh>
    <phoneticPr fontId="19"/>
  </si>
  <si>
    <t>世知原支所管内</t>
    <rPh sb="0" eb="1">
      <t>ヨ</t>
    </rPh>
    <rPh sb="1" eb="2">
      <t>チ</t>
    </rPh>
    <rPh sb="2" eb="3">
      <t>ハラ</t>
    </rPh>
    <phoneticPr fontId="19"/>
  </si>
  <si>
    <t>宇久行政センター管内</t>
  </si>
  <si>
    <t>小佐々支所管内</t>
    <rPh sb="0" eb="1">
      <t>ショウ</t>
    </rPh>
    <rPh sb="1" eb="2">
      <t>サ</t>
    </rPh>
    <phoneticPr fontId="19"/>
  </si>
  <si>
    <t>江迎支所管内</t>
    <rPh sb="0" eb="1">
      <t>エ</t>
    </rPh>
    <rPh sb="1" eb="2">
      <t>ムカエ</t>
    </rPh>
    <phoneticPr fontId="19"/>
  </si>
  <si>
    <t>鹿町支所管内</t>
    <rPh sb="0" eb="1">
      <t>シカ</t>
    </rPh>
    <rPh sb="1" eb="2">
      <t>チョウ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</si>
</sst>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 現在&quot;;@"/>
    <numFmt numFmtId="178" formatCode="#,##0_ ;&quot;△&quot;#,##0_ 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0"/>
  </cellStyleXfs>
  <cellXfs count="31">
    <xf numFmtId="0" fontId="0" fillId="0" borderId="0" xfId="0">
      <alignment vertical="center"/>
    </xf>
    <xf numFmtId="176" fontId="22" fillId="0" borderId="0" xfId="47" applyNumberFormat="1" applyFont="1" applyAlignment="1">
      <alignment vertical="center"/>
    </xf>
    <xf numFmtId="176" fontId="22" fillId="33" borderId="11" xfId="47" applyNumberFormat="1" applyFont="1" applyFill="1" applyBorder="1" applyAlignment="1">
      <alignment horizontal="center" vertical="center"/>
    </xf>
    <xf numFmtId="176" fontId="22" fillId="33" borderId="13" xfId="47" applyNumberFormat="1" applyFont="1" applyFill="1" applyBorder="1" applyAlignment="1">
      <alignment vertical="center"/>
    </xf>
    <xf numFmtId="176" fontId="22" fillId="0" borderId="18" xfId="47" applyNumberFormat="1" applyFont="1" applyBorder="1" applyAlignment="1">
      <alignment vertical="center"/>
    </xf>
    <xf numFmtId="176" fontId="22" fillId="0" borderId="16" xfId="47" applyNumberFormat="1" applyFont="1" applyBorder="1" applyAlignment="1">
      <alignment vertical="center"/>
    </xf>
    <xf numFmtId="178" fontId="22" fillId="33" borderId="11" xfId="47" applyNumberFormat="1" applyFont="1" applyFill="1" applyBorder="1" applyAlignment="1">
      <alignment vertical="center"/>
    </xf>
    <xf numFmtId="178" fontId="22" fillId="33" borderId="12" xfId="47" applyNumberFormat="1" applyFont="1" applyFill="1" applyBorder="1" applyAlignment="1">
      <alignment vertical="center"/>
    </xf>
    <xf numFmtId="178" fontId="22" fillId="33" borderId="13" xfId="47" applyNumberFormat="1" applyFont="1" applyFill="1" applyBorder="1" applyAlignment="1">
      <alignment vertical="center"/>
    </xf>
    <xf numFmtId="178" fontId="22" fillId="0" borderId="17" xfId="47" applyNumberFormat="1" applyFont="1" applyBorder="1" applyAlignment="1">
      <alignment vertical="center"/>
    </xf>
    <xf numFmtId="178" fontId="22" fillId="0" borderId="18" xfId="47" applyNumberFormat="1" applyFont="1" applyBorder="1" applyAlignment="1">
      <alignment vertical="center"/>
    </xf>
    <xf numFmtId="178" fontId="22" fillId="0" borderId="14" xfId="47" applyNumberFormat="1" applyFont="1" applyBorder="1" applyAlignment="1">
      <alignment vertical="center"/>
    </xf>
    <xf numFmtId="178" fontId="22" fillId="0" borderId="15" xfId="47" applyNumberFormat="1" applyFont="1" applyBorder="1" applyAlignment="1">
      <alignment vertical="center"/>
    </xf>
    <xf numFmtId="178" fontId="22" fillId="0" borderId="16" xfId="47" applyNumberFormat="1" applyFont="1" applyBorder="1" applyAlignment="1">
      <alignment vertical="center"/>
    </xf>
    <xf numFmtId="176" fontId="22" fillId="0" borderId="10" xfId="47" applyNumberFormat="1" applyFont="1" applyBorder="1" applyAlignment="1">
      <alignment horizontal="center" vertical="center"/>
    </xf>
    <xf numFmtId="176" fontId="22" fillId="0" borderId="17" xfId="47" applyNumberFormat="1" applyFont="1" applyBorder="1" applyAlignment="1">
      <alignment horizontal="distributed" vertical="center"/>
    </xf>
    <xf numFmtId="178" fontId="22" fillId="0" borderId="0" xfId="47" applyNumberFormat="1" applyFont="1" applyAlignment="1">
      <alignment vertical="center"/>
    </xf>
    <xf numFmtId="176" fontId="22" fillId="0" borderId="14" xfId="47" applyNumberFormat="1" applyFont="1" applyBorder="1" applyAlignment="1">
      <alignment horizontal="distributed" vertical="center"/>
    </xf>
    <xf numFmtId="176" fontId="23" fillId="0" borderId="0" xfId="47" applyNumberFormat="1" applyFont="1" applyAlignment="1">
      <alignment vertical="center"/>
    </xf>
    <xf numFmtId="0" fontId="23" fillId="0" borderId="0" xfId="47" applyFont="1" applyAlignment="1">
      <alignment vertical="center"/>
    </xf>
    <xf numFmtId="0" fontId="20" fillId="0" borderId="0" xfId="47" applyAlignment="1">
      <alignment vertical="center"/>
    </xf>
    <xf numFmtId="0" fontId="23" fillId="0" borderId="15" xfId="47" applyFont="1" applyBorder="1" applyAlignment="1">
      <alignment vertical="center"/>
    </xf>
    <xf numFmtId="0" fontId="20" fillId="0" borderId="15" xfId="47" applyBorder="1" applyAlignment="1">
      <alignment vertical="center"/>
    </xf>
    <xf numFmtId="177" fontId="24" fillId="0" borderId="0" xfId="47" applyNumberFormat="1" applyFont="1" applyAlignment="1">
      <alignment horizontal="center" vertical="center"/>
    </xf>
    <xf numFmtId="0" fontId="20" fillId="0" borderId="0" xfId="47"/>
    <xf numFmtId="0" fontId="20" fillId="0" borderId="15" xfId="47" applyBorder="1"/>
    <xf numFmtId="0" fontId="21" fillId="0" borderId="0" xfId="47" applyFont="1" applyAlignment="1">
      <alignment horizontal="right"/>
    </xf>
    <xf numFmtId="176" fontId="22" fillId="0" borderId="10" xfId="47" applyNumberFormat="1" applyFont="1" applyBorder="1" applyAlignment="1">
      <alignment horizontal="center" vertical="center"/>
    </xf>
    <xf numFmtId="0" fontId="20" fillId="0" borderId="10" xfId="47" applyBorder="1" applyAlignment="1">
      <alignment horizontal="center" vertical="center"/>
    </xf>
    <xf numFmtId="176" fontId="22" fillId="0" borderId="19" xfId="47" applyNumberFormat="1" applyFont="1" applyBorder="1" applyAlignment="1">
      <alignment horizontal="center" vertical="center" wrapText="1"/>
    </xf>
    <xf numFmtId="176" fontId="22" fillId="0" borderId="20" xfId="47" applyNumberFormat="1" applyFont="1" applyBorder="1" applyAlignment="1">
      <alignment horizontal="center" vertical="center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 4" xfId="44" xr:uid="{00000000-0005-0000-0000-000020000000}"/>
    <cellStyle name="桁区切り 2 4 2 2 2" xfId="45" xr:uid="{00000000-0005-0000-0000-000021000000}"/>
    <cellStyle name="桁区切り 2 4 4" xfId="46" xr:uid="{00000000-0005-0000-0000-000022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 4" xfId="47" xr:uid="{00000000-0005-0000-0000-00002C000000}"/>
    <cellStyle name="標準 2 5" xfId="42" xr:uid="{00000000-0005-0000-0000-00002D000000}"/>
    <cellStyle name="標準 3" xfId="43" xr:uid="{00000000-0005-0000-0000-00002E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&#26368;&#32066;/03_&#32207;&#21209;&#35506;&#12539;&#31192;&#26360;&#35506;/&#12304;&#25512;&#35336;&#20154;&#21475;&#31639;&#20986;&#12471;&#12540;&#12488;&#12305;&#65288;R7.4.1&#65289;_&#25913;&#20462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5.01\03_&#32207;&#21209;&#35506;&#12539;&#31192;&#26360;&#35506;\&#12304;&#25512;&#35336;&#20154;&#21475;&#31639;&#20986;&#12471;&#12540;&#12488;&#12305;&#65288;R7.5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5.01/03_&#32207;&#21209;&#35506;&#12539;&#31192;&#26360;&#35506;/&#12304;&#25512;&#35336;&#20154;&#21475;&#31639;&#20986;&#12471;&#12540;&#12488;&#12305;&#65288;R7.5.1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6.01\03_&#32207;&#21209;&#35506;&#12539;&#31192;&#26360;&#35506;\&#12304;&#25512;&#35336;&#20154;&#21475;&#31639;&#20986;&#12471;&#12540;&#12488;&#12305;&#65288;R7.6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6.01/03_&#32207;&#21209;&#35506;&#12539;&#31192;&#26360;&#35506;/&#12304;&#25512;&#35336;&#20154;&#21475;&#31639;&#20986;&#12471;&#12540;&#12488;&#12305;&#65288;R7.6.1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7.01\03_&#32207;&#21209;&#35506;&#12539;&#31192;&#26360;&#35506;\&#12304;&#25512;&#35336;&#20154;&#21475;&#31639;&#20986;&#12471;&#12540;&#12488;&#12305;&#65288;R7.7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7.01/03_&#32207;&#21209;&#35506;&#12539;&#31192;&#26360;&#35506;/&#12304;&#25512;&#35336;&#20154;&#21475;&#31639;&#20986;&#12471;&#12540;&#12488;&#12305;&#65288;R7.7.1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9.01\03_&#32207;&#21209;&#35506;&#12539;&#31192;&#26360;&#35506;\&#12304;&#25512;&#35336;&#20154;&#21475;&#31639;&#20986;&#12471;&#12540;&#12488;&#12305;&#65288;R7.9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9.01/03_&#32207;&#21209;&#35506;&#12539;&#31192;&#26360;&#35506;/&#12304;&#25512;&#35336;&#20154;&#21475;&#31639;&#20986;&#12471;&#12540;&#12488;&#12305;&#65288;R7.9.1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>
        <row r="6">
          <cell r="T6">
            <v>12005</v>
          </cell>
          <cell r="U6">
            <v>26671</v>
          </cell>
          <cell r="V6">
            <v>13309</v>
          </cell>
          <cell r="W6">
            <v>13362</v>
          </cell>
          <cell r="AB6">
            <v>7408</v>
          </cell>
          <cell r="AC6">
            <v>16315</v>
          </cell>
          <cell r="AD6">
            <v>7376</v>
          </cell>
          <cell r="AE6">
            <v>8939</v>
          </cell>
          <cell r="AJ6">
            <v>778</v>
          </cell>
          <cell r="AK6">
            <v>2217</v>
          </cell>
          <cell r="AL6">
            <v>1072</v>
          </cell>
          <cell r="AM6">
            <v>1145</v>
          </cell>
          <cell r="AR6">
            <v>965</v>
          </cell>
          <cell r="AS6">
            <v>1589</v>
          </cell>
          <cell r="AT6">
            <v>749</v>
          </cell>
          <cell r="AU6">
            <v>840</v>
          </cell>
        </row>
        <row r="7">
          <cell r="D7">
            <v>34760</v>
          </cell>
          <cell r="E7">
            <v>73869</v>
          </cell>
          <cell r="F7">
            <v>35322</v>
          </cell>
          <cell r="G7">
            <v>38547</v>
          </cell>
        </row>
        <row r="12">
          <cell r="AJ12">
            <v>3127</v>
          </cell>
          <cell r="AK12">
            <v>7037</v>
          </cell>
          <cell r="AL12">
            <v>3182</v>
          </cell>
          <cell r="AM12">
            <v>3855</v>
          </cell>
        </row>
        <row r="18">
          <cell r="AJ18">
            <v>1613</v>
          </cell>
          <cell r="AK18">
            <v>3253</v>
          </cell>
          <cell r="AL18">
            <v>1611</v>
          </cell>
          <cell r="AM18">
            <v>1642</v>
          </cell>
          <cell r="AR18">
            <v>2159</v>
          </cell>
          <cell r="AS18">
            <v>5356</v>
          </cell>
          <cell r="AT18">
            <v>2570</v>
          </cell>
          <cell r="AU18">
            <v>2786</v>
          </cell>
        </row>
        <row r="20">
          <cell r="AB20">
            <v>4579</v>
          </cell>
          <cell r="AC20">
            <v>11234</v>
          </cell>
          <cell r="AD20">
            <v>5223</v>
          </cell>
          <cell r="AE20">
            <v>6011</v>
          </cell>
        </row>
        <row r="25">
          <cell r="T25">
            <v>13821</v>
          </cell>
          <cell r="U25">
            <v>30485</v>
          </cell>
          <cell r="V25">
            <v>14208</v>
          </cell>
          <cell r="W25">
            <v>16277</v>
          </cell>
        </row>
        <row r="27">
          <cell r="AJ27">
            <v>1910</v>
          </cell>
          <cell r="AK27">
            <v>4688</v>
          </cell>
          <cell r="AL27">
            <v>2147</v>
          </cell>
          <cell r="AM27">
            <v>2541</v>
          </cell>
        </row>
        <row r="30">
          <cell r="AR30">
            <v>1889</v>
          </cell>
          <cell r="AS30">
            <v>4515</v>
          </cell>
          <cell r="AT30">
            <v>2074</v>
          </cell>
          <cell r="AU30">
            <v>2441</v>
          </cell>
        </row>
        <row r="37">
          <cell r="AB37">
            <v>1425</v>
          </cell>
          <cell r="AC37">
            <v>3587</v>
          </cell>
          <cell r="AD37">
            <v>1681</v>
          </cell>
          <cell r="AE37">
            <v>1906</v>
          </cell>
        </row>
        <row r="47">
          <cell r="AJ47">
            <v>1096</v>
          </cell>
          <cell r="AK47">
            <v>2717</v>
          </cell>
          <cell r="AL47">
            <v>1250</v>
          </cell>
          <cell r="AM47">
            <v>1467</v>
          </cell>
        </row>
        <row r="50">
          <cell r="AB50">
            <v>184</v>
          </cell>
          <cell r="AC50">
            <v>300</v>
          </cell>
          <cell r="AD50">
            <v>143</v>
          </cell>
          <cell r="AE50">
            <v>157</v>
          </cell>
        </row>
        <row r="52">
          <cell r="T52">
            <v>11679</v>
          </cell>
          <cell r="U52">
            <v>26340</v>
          </cell>
          <cell r="V52">
            <v>12359</v>
          </cell>
          <cell r="W52">
            <v>13981</v>
          </cell>
        </row>
        <row r="53">
          <cell r="AB53">
            <v>1369</v>
          </cell>
          <cell r="AC53">
            <v>3330</v>
          </cell>
          <cell r="AD53">
            <v>1576</v>
          </cell>
          <cell r="AE53">
            <v>1754</v>
          </cell>
          <cell r="AR53">
            <v>1569</v>
          </cell>
          <cell r="AS53">
            <v>3883</v>
          </cell>
          <cell r="AT53">
            <v>1885</v>
          </cell>
          <cell r="AU53">
            <v>1998</v>
          </cell>
        </row>
      </sheetData>
      <sheetData sheetId="4"/>
      <sheetData sheetId="5"/>
      <sheetData sheetId="6">
        <row r="6">
          <cell r="K6" t="str">
            <v>俵町</v>
          </cell>
        </row>
        <row r="7">
          <cell r="K7" t="str">
            <v>折橋町</v>
          </cell>
        </row>
        <row r="8">
          <cell r="C8" t="str">
            <v>天神一丁目</v>
          </cell>
          <cell r="K8" t="str">
            <v>松山町</v>
          </cell>
        </row>
        <row r="9">
          <cell r="C9" t="str">
            <v>天神二丁目</v>
          </cell>
          <cell r="K9" t="str">
            <v>梅田町</v>
          </cell>
        </row>
        <row r="10">
          <cell r="C10" t="str">
            <v>天神三丁目</v>
          </cell>
          <cell r="K10" t="str">
            <v>横尾町</v>
          </cell>
        </row>
        <row r="11">
          <cell r="C11" t="str">
            <v>天神四丁目</v>
          </cell>
          <cell r="K11" t="str">
            <v>春日町</v>
          </cell>
        </row>
        <row r="12">
          <cell r="C12" t="str">
            <v>天神五丁目</v>
          </cell>
          <cell r="K12" t="str">
            <v>桜木町</v>
          </cell>
        </row>
        <row r="13">
          <cell r="C13" t="str">
            <v>天神町</v>
          </cell>
          <cell r="K13" t="str">
            <v>赤木町</v>
          </cell>
        </row>
        <row r="14">
          <cell r="C14" t="str">
            <v>東浜町</v>
          </cell>
          <cell r="K14" t="str">
            <v>田代町</v>
          </cell>
        </row>
        <row r="15">
          <cell r="C15" t="str">
            <v>十郎新町</v>
          </cell>
          <cell r="K15" t="str">
            <v>烏帽子町</v>
          </cell>
        </row>
        <row r="16">
          <cell r="C16" t="str">
            <v>木風町</v>
          </cell>
          <cell r="K16" t="str">
            <v>保立町</v>
          </cell>
        </row>
        <row r="17">
          <cell r="C17" t="str">
            <v>山祗町</v>
          </cell>
          <cell r="K17" t="str">
            <v>中通町</v>
          </cell>
        </row>
        <row r="18">
          <cell r="C18" t="str">
            <v>須田尾町</v>
          </cell>
          <cell r="K18" t="str">
            <v>石坂町</v>
          </cell>
        </row>
        <row r="19">
          <cell r="C19" t="str">
            <v>大宮町</v>
          </cell>
          <cell r="K19" t="str">
            <v>清水町</v>
          </cell>
        </row>
        <row r="20">
          <cell r="C20" t="str">
            <v>東山町</v>
          </cell>
          <cell r="K20" t="str">
            <v>福田町</v>
          </cell>
        </row>
        <row r="21">
          <cell r="C21" t="str">
            <v>大黒町</v>
          </cell>
          <cell r="K21" t="str">
            <v>万徳町</v>
          </cell>
        </row>
        <row r="22">
          <cell r="C22" t="str">
            <v>藤原町</v>
          </cell>
          <cell r="K22" t="str">
            <v>木場田町</v>
          </cell>
        </row>
        <row r="23">
          <cell r="C23" t="str">
            <v>稲荷町</v>
          </cell>
          <cell r="K23" t="str">
            <v>比良町</v>
          </cell>
        </row>
        <row r="24">
          <cell r="C24" t="str">
            <v>若葉町</v>
          </cell>
          <cell r="K24" t="str">
            <v>元町</v>
          </cell>
        </row>
        <row r="25">
          <cell r="C25" t="str">
            <v>福石町</v>
          </cell>
          <cell r="K25" t="str">
            <v>上町</v>
          </cell>
        </row>
        <row r="26">
          <cell r="C26" t="str">
            <v>潮見町</v>
          </cell>
          <cell r="K26" t="str">
            <v>長尾町</v>
          </cell>
        </row>
        <row r="27">
          <cell r="C27" t="str">
            <v>白南風町</v>
          </cell>
          <cell r="K27" t="str">
            <v>園田町</v>
          </cell>
        </row>
        <row r="28">
          <cell r="C28" t="str">
            <v>三浦町</v>
          </cell>
          <cell r="K28" t="str">
            <v>泉町</v>
          </cell>
        </row>
        <row r="29">
          <cell r="C29" t="str">
            <v>戸尾町</v>
          </cell>
          <cell r="K29" t="str">
            <v>西大久保町</v>
          </cell>
        </row>
        <row r="30">
          <cell r="C30" t="str">
            <v>塩浜町</v>
          </cell>
          <cell r="K30" t="str">
            <v>東大久保町</v>
          </cell>
        </row>
        <row r="31">
          <cell r="C31" t="str">
            <v>山県町</v>
          </cell>
          <cell r="K31" t="str">
            <v>矢岳町</v>
          </cell>
        </row>
        <row r="32">
          <cell r="C32" t="str">
            <v>島地町</v>
          </cell>
          <cell r="K32" t="str">
            <v>今福町</v>
          </cell>
        </row>
        <row r="33">
          <cell r="C33" t="str">
            <v>万津町</v>
          </cell>
          <cell r="K33" t="str">
            <v>金比良町</v>
          </cell>
        </row>
        <row r="34">
          <cell r="C34" t="str">
            <v>新港町</v>
          </cell>
          <cell r="K34" t="str">
            <v>御船町</v>
          </cell>
        </row>
        <row r="35">
          <cell r="C35" t="str">
            <v>白木町</v>
          </cell>
          <cell r="K35" t="str">
            <v>鵜渡越町</v>
          </cell>
        </row>
        <row r="36">
          <cell r="C36" t="str">
            <v>高梨町</v>
          </cell>
          <cell r="K36" t="str">
            <v>神島町</v>
          </cell>
        </row>
        <row r="37">
          <cell r="C37" t="str">
            <v>須佐町</v>
          </cell>
          <cell r="K37" t="str">
            <v>小島町</v>
          </cell>
        </row>
        <row r="38">
          <cell r="C38" t="str">
            <v>峰坂町</v>
          </cell>
          <cell r="K38" t="str">
            <v>赤崎町</v>
          </cell>
        </row>
        <row r="39">
          <cell r="C39" t="str">
            <v>小佐世保町</v>
          </cell>
          <cell r="K39" t="str">
            <v>庵浦町</v>
          </cell>
        </row>
        <row r="40">
          <cell r="C40" t="str">
            <v>勝富町</v>
          </cell>
          <cell r="K40" t="str">
            <v>立神町</v>
          </cell>
        </row>
        <row r="41">
          <cell r="C41" t="str">
            <v>松川町</v>
          </cell>
          <cell r="K41" t="str">
            <v>平瀬町</v>
          </cell>
        </row>
        <row r="42">
          <cell r="C42" t="str">
            <v>高天町</v>
          </cell>
          <cell r="K42" t="str">
            <v>前畑町</v>
          </cell>
        </row>
        <row r="43">
          <cell r="C43" t="str">
            <v>宮崎町</v>
          </cell>
          <cell r="K43" t="str">
            <v>崎辺町</v>
          </cell>
        </row>
        <row r="44">
          <cell r="C44" t="str">
            <v>光月町</v>
          </cell>
          <cell r="K44" t="str">
            <v>干尽町</v>
          </cell>
        </row>
        <row r="45">
          <cell r="C45" t="str">
            <v>祗園町</v>
          </cell>
          <cell r="K45" t="str">
            <v>長坂町</v>
          </cell>
        </row>
        <row r="46">
          <cell r="C46" t="str">
            <v>京坪町</v>
          </cell>
          <cell r="K46" t="str">
            <v>船越町</v>
          </cell>
        </row>
        <row r="47">
          <cell r="C47" t="str">
            <v>上京町</v>
          </cell>
          <cell r="K47" t="str">
            <v>下船越町</v>
          </cell>
        </row>
        <row r="48">
          <cell r="C48" t="str">
            <v>下京町</v>
          </cell>
          <cell r="K48" t="str">
            <v>野崎町</v>
          </cell>
        </row>
        <row r="49">
          <cell r="C49" t="str">
            <v>本島町</v>
          </cell>
          <cell r="K49" t="str">
            <v>俵ヶ浦町</v>
          </cell>
        </row>
        <row r="50">
          <cell r="C50" t="str">
            <v>島瀬町</v>
          </cell>
          <cell r="K50" t="str">
            <v>鹿子前町</v>
          </cell>
        </row>
        <row r="51">
          <cell r="C51" t="str">
            <v>栄町</v>
          </cell>
        </row>
        <row r="52">
          <cell r="C52" t="str">
            <v>湊町</v>
          </cell>
        </row>
        <row r="53">
          <cell r="C53" t="str">
            <v>常盤町</v>
          </cell>
        </row>
        <row r="54">
          <cell r="C54" t="str">
            <v>松浦町</v>
          </cell>
        </row>
        <row r="55">
          <cell r="C55" t="str">
            <v>宮地町</v>
          </cell>
        </row>
        <row r="56">
          <cell r="C56" t="str">
            <v>熊野町</v>
          </cell>
        </row>
        <row r="57">
          <cell r="C57" t="str">
            <v>名切町</v>
          </cell>
        </row>
        <row r="58">
          <cell r="C58" t="str">
            <v>花園町</v>
          </cell>
        </row>
        <row r="59">
          <cell r="C59" t="str">
            <v>山手町</v>
          </cell>
        </row>
        <row r="60">
          <cell r="C60" t="str">
            <v>谷郷町</v>
          </cell>
        </row>
        <row r="61">
          <cell r="C61" t="str">
            <v>浜田町</v>
          </cell>
        </row>
        <row r="62">
          <cell r="C62" t="str">
            <v>相生町</v>
          </cell>
        </row>
        <row r="63">
          <cell r="C63" t="str">
            <v>天満町</v>
          </cell>
        </row>
        <row r="64">
          <cell r="C64" t="str">
            <v>高砂町</v>
          </cell>
        </row>
        <row r="65">
          <cell r="C65" t="str">
            <v>八幡町</v>
          </cell>
        </row>
        <row r="66">
          <cell r="C66" t="str">
            <v>城山町</v>
          </cell>
        </row>
        <row r="67">
          <cell r="C67" t="str">
            <v>宮田町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>
        <row r="6">
          <cell r="T6">
            <v>12065</v>
          </cell>
          <cell r="U6">
            <v>26721</v>
          </cell>
          <cell r="V6">
            <v>13333</v>
          </cell>
          <cell r="W6">
            <v>13388</v>
          </cell>
          <cell r="AB6">
            <v>7412</v>
          </cell>
          <cell r="AC6">
            <v>16305</v>
          </cell>
          <cell r="AD6">
            <v>7374</v>
          </cell>
          <cell r="AE6">
            <v>8931</v>
          </cell>
          <cell r="AJ6">
            <v>780</v>
          </cell>
          <cell r="AK6">
            <v>2218</v>
          </cell>
          <cell r="AL6">
            <v>1069</v>
          </cell>
          <cell r="AM6">
            <v>1149</v>
          </cell>
          <cell r="AR6">
            <v>978</v>
          </cell>
          <cell r="AS6">
            <v>1604</v>
          </cell>
          <cell r="AT6">
            <v>761</v>
          </cell>
          <cell r="AU6">
            <v>843</v>
          </cell>
        </row>
        <row r="7">
          <cell r="D7">
            <v>34907</v>
          </cell>
          <cell r="E7">
            <v>74191</v>
          </cell>
          <cell r="F7">
            <v>35568</v>
          </cell>
          <cell r="G7">
            <v>38623</v>
          </cell>
        </row>
        <row r="12">
          <cell r="AJ12">
            <v>3123</v>
          </cell>
          <cell r="AK12">
            <v>7032</v>
          </cell>
          <cell r="AL12">
            <v>3181</v>
          </cell>
          <cell r="AM12">
            <v>3851</v>
          </cell>
        </row>
        <row r="18">
          <cell r="AJ18">
            <v>1681</v>
          </cell>
          <cell r="AK18">
            <v>3321</v>
          </cell>
          <cell r="AL18">
            <v>1642</v>
          </cell>
          <cell r="AM18">
            <v>1679</v>
          </cell>
          <cell r="AR18">
            <v>2159</v>
          </cell>
          <cell r="AS18">
            <v>5339</v>
          </cell>
          <cell r="AT18">
            <v>2568</v>
          </cell>
          <cell r="AU18">
            <v>2771</v>
          </cell>
        </row>
        <row r="20">
          <cell r="AB20">
            <v>4589</v>
          </cell>
          <cell r="AC20">
            <v>11231</v>
          </cell>
          <cell r="AD20">
            <v>5220</v>
          </cell>
          <cell r="AE20">
            <v>6011</v>
          </cell>
        </row>
        <row r="25">
          <cell r="T25">
            <v>13853</v>
          </cell>
          <cell r="U25">
            <v>30487</v>
          </cell>
          <cell r="V25">
            <v>14211</v>
          </cell>
          <cell r="W25">
            <v>16276</v>
          </cell>
        </row>
        <row r="27">
          <cell r="AJ27">
            <v>1913</v>
          </cell>
          <cell r="AK27">
            <v>4690</v>
          </cell>
          <cell r="AL27">
            <v>2144</v>
          </cell>
          <cell r="AM27">
            <v>2546</v>
          </cell>
        </row>
        <row r="30">
          <cell r="AR30">
            <v>1889</v>
          </cell>
          <cell r="AS30">
            <v>4511</v>
          </cell>
          <cell r="AT30">
            <v>2075</v>
          </cell>
          <cell r="AU30">
            <v>2436</v>
          </cell>
        </row>
        <row r="37">
          <cell r="AB37">
            <v>1428</v>
          </cell>
          <cell r="AC37">
            <v>3597</v>
          </cell>
          <cell r="AD37">
            <v>1689</v>
          </cell>
          <cell r="AE37">
            <v>1908</v>
          </cell>
        </row>
        <row r="47">
          <cell r="AJ47">
            <v>1100</v>
          </cell>
          <cell r="AK47">
            <v>2712</v>
          </cell>
          <cell r="AL47">
            <v>1248</v>
          </cell>
          <cell r="AM47">
            <v>1464</v>
          </cell>
        </row>
        <row r="50">
          <cell r="AB50">
            <v>186</v>
          </cell>
          <cell r="AC50">
            <v>301</v>
          </cell>
          <cell r="AD50">
            <v>144</v>
          </cell>
          <cell r="AE50">
            <v>157</v>
          </cell>
        </row>
        <row r="52">
          <cell r="T52">
            <v>11707</v>
          </cell>
          <cell r="U52">
            <v>26405</v>
          </cell>
          <cell r="V52">
            <v>12410</v>
          </cell>
          <cell r="W52">
            <v>13995</v>
          </cell>
        </row>
        <row r="53">
          <cell r="AB53">
            <v>1372</v>
          </cell>
          <cell r="AC53">
            <v>3318</v>
          </cell>
          <cell r="AD53">
            <v>1566</v>
          </cell>
          <cell r="AE53">
            <v>1752</v>
          </cell>
          <cell r="AR53">
            <v>1573</v>
          </cell>
          <cell r="AS53">
            <v>3881</v>
          </cell>
          <cell r="AT53">
            <v>1885</v>
          </cell>
          <cell r="AU53">
            <v>1996</v>
          </cell>
        </row>
      </sheetData>
      <sheetData sheetId="4"/>
      <sheetData sheetId="5"/>
      <sheetData sheetId="6">
        <row r="6">
          <cell r="K6" t="str">
            <v>俵町</v>
          </cell>
        </row>
        <row r="7">
          <cell r="K7" t="str">
            <v>折橋町</v>
          </cell>
        </row>
        <row r="8">
          <cell r="C8" t="str">
            <v>天神一丁目</v>
          </cell>
          <cell r="K8" t="str">
            <v>松山町</v>
          </cell>
        </row>
        <row r="9">
          <cell r="C9" t="str">
            <v>天神二丁目</v>
          </cell>
          <cell r="K9" t="str">
            <v>梅田町</v>
          </cell>
        </row>
        <row r="10">
          <cell r="C10" t="str">
            <v>天神三丁目</v>
          </cell>
          <cell r="K10" t="str">
            <v>横尾町</v>
          </cell>
        </row>
        <row r="11">
          <cell r="C11" t="str">
            <v>天神四丁目</v>
          </cell>
          <cell r="K11" t="str">
            <v>春日町</v>
          </cell>
        </row>
        <row r="12">
          <cell r="C12" t="str">
            <v>天神五丁目</v>
          </cell>
          <cell r="K12" t="str">
            <v>桜木町</v>
          </cell>
        </row>
        <row r="13">
          <cell r="C13" t="str">
            <v>天神町</v>
          </cell>
          <cell r="K13" t="str">
            <v>赤木町</v>
          </cell>
        </row>
        <row r="14">
          <cell r="C14" t="str">
            <v>東浜町</v>
          </cell>
          <cell r="K14" t="str">
            <v>田代町</v>
          </cell>
        </row>
        <row r="15">
          <cell r="C15" t="str">
            <v>十郎新町</v>
          </cell>
          <cell r="K15" t="str">
            <v>烏帽子町</v>
          </cell>
        </row>
        <row r="16">
          <cell r="C16" t="str">
            <v>木風町</v>
          </cell>
          <cell r="K16" t="str">
            <v>保立町</v>
          </cell>
        </row>
        <row r="17">
          <cell r="C17" t="str">
            <v>山祗町</v>
          </cell>
          <cell r="K17" t="str">
            <v>中通町</v>
          </cell>
        </row>
        <row r="18">
          <cell r="C18" t="str">
            <v>須田尾町</v>
          </cell>
          <cell r="K18" t="str">
            <v>石坂町</v>
          </cell>
        </row>
        <row r="19">
          <cell r="C19" t="str">
            <v>大宮町</v>
          </cell>
          <cell r="K19" t="str">
            <v>清水町</v>
          </cell>
        </row>
        <row r="20">
          <cell r="C20" t="str">
            <v>東山町</v>
          </cell>
          <cell r="K20" t="str">
            <v>福田町</v>
          </cell>
        </row>
        <row r="21">
          <cell r="C21" t="str">
            <v>大黒町</v>
          </cell>
          <cell r="K21" t="str">
            <v>万徳町</v>
          </cell>
        </row>
        <row r="22">
          <cell r="C22" t="str">
            <v>藤原町</v>
          </cell>
          <cell r="K22" t="str">
            <v>木場田町</v>
          </cell>
        </row>
        <row r="23">
          <cell r="C23" t="str">
            <v>稲荷町</v>
          </cell>
          <cell r="K23" t="str">
            <v>比良町</v>
          </cell>
        </row>
        <row r="24">
          <cell r="C24" t="str">
            <v>若葉町</v>
          </cell>
          <cell r="K24" t="str">
            <v>元町</v>
          </cell>
        </row>
        <row r="25">
          <cell r="C25" t="str">
            <v>福石町</v>
          </cell>
          <cell r="K25" t="str">
            <v>上町</v>
          </cell>
        </row>
        <row r="26">
          <cell r="C26" t="str">
            <v>潮見町</v>
          </cell>
          <cell r="K26" t="str">
            <v>長尾町</v>
          </cell>
        </row>
        <row r="27">
          <cell r="C27" t="str">
            <v>白南風町</v>
          </cell>
          <cell r="K27" t="str">
            <v>園田町</v>
          </cell>
        </row>
        <row r="28">
          <cell r="C28" t="str">
            <v>三浦町</v>
          </cell>
          <cell r="K28" t="str">
            <v>泉町</v>
          </cell>
        </row>
        <row r="29">
          <cell r="C29" t="str">
            <v>戸尾町</v>
          </cell>
          <cell r="K29" t="str">
            <v>西大久保町</v>
          </cell>
        </row>
        <row r="30">
          <cell r="C30" t="str">
            <v>塩浜町</v>
          </cell>
          <cell r="K30" t="str">
            <v>東大久保町</v>
          </cell>
        </row>
        <row r="31">
          <cell r="C31" t="str">
            <v>山県町</v>
          </cell>
          <cell r="K31" t="str">
            <v>矢岳町</v>
          </cell>
        </row>
        <row r="32">
          <cell r="C32" t="str">
            <v>島地町</v>
          </cell>
          <cell r="K32" t="str">
            <v>今福町</v>
          </cell>
        </row>
        <row r="33">
          <cell r="C33" t="str">
            <v>万津町</v>
          </cell>
          <cell r="K33" t="str">
            <v>金比良町</v>
          </cell>
        </row>
        <row r="34">
          <cell r="C34" t="str">
            <v>新港町</v>
          </cell>
          <cell r="K34" t="str">
            <v>御船町</v>
          </cell>
        </row>
        <row r="35">
          <cell r="C35" t="str">
            <v>白木町</v>
          </cell>
          <cell r="K35" t="str">
            <v>鵜渡越町</v>
          </cell>
        </row>
        <row r="36">
          <cell r="C36" t="str">
            <v>高梨町</v>
          </cell>
          <cell r="K36" t="str">
            <v>神島町</v>
          </cell>
        </row>
        <row r="37">
          <cell r="C37" t="str">
            <v>須佐町</v>
          </cell>
          <cell r="K37" t="str">
            <v>小島町</v>
          </cell>
        </row>
        <row r="38">
          <cell r="C38" t="str">
            <v>峰坂町</v>
          </cell>
          <cell r="K38" t="str">
            <v>赤崎町</v>
          </cell>
        </row>
        <row r="39">
          <cell r="C39" t="str">
            <v>小佐世保町</v>
          </cell>
          <cell r="K39" t="str">
            <v>庵浦町</v>
          </cell>
        </row>
        <row r="40">
          <cell r="C40" t="str">
            <v>勝富町</v>
          </cell>
          <cell r="K40" t="str">
            <v>立神町</v>
          </cell>
        </row>
        <row r="41">
          <cell r="C41" t="str">
            <v>松川町</v>
          </cell>
          <cell r="K41" t="str">
            <v>平瀬町</v>
          </cell>
        </row>
        <row r="42">
          <cell r="C42" t="str">
            <v>高天町</v>
          </cell>
          <cell r="K42" t="str">
            <v>前畑町</v>
          </cell>
        </row>
        <row r="43">
          <cell r="C43" t="str">
            <v>宮崎町</v>
          </cell>
          <cell r="K43" t="str">
            <v>崎辺町</v>
          </cell>
        </row>
        <row r="44">
          <cell r="C44" t="str">
            <v>光月町</v>
          </cell>
          <cell r="K44" t="str">
            <v>干尽町</v>
          </cell>
        </row>
        <row r="45">
          <cell r="C45" t="str">
            <v>祗園町</v>
          </cell>
          <cell r="K45" t="str">
            <v>長坂町</v>
          </cell>
        </row>
        <row r="46">
          <cell r="C46" t="str">
            <v>京坪町</v>
          </cell>
          <cell r="K46" t="str">
            <v>船越町</v>
          </cell>
        </row>
        <row r="47">
          <cell r="C47" t="str">
            <v>上京町</v>
          </cell>
          <cell r="K47" t="str">
            <v>下船越町</v>
          </cell>
        </row>
        <row r="48">
          <cell r="C48" t="str">
            <v>下京町</v>
          </cell>
          <cell r="K48" t="str">
            <v>野崎町</v>
          </cell>
        </row>
        <row r="49">
          <cell r="C49" t="str">
            <v>本島町</v>
          </cell>
          <cell r="K49" t="str">
            <v>俵ヶ浦町</v>
          </cell>
        </row>
        <row r="50">
          <cell r="C50" t="str">
            <v>島瀬町</v>
          </cell>
          <cell r="K50" t="str">
            <v>鹿子前町</v>
          </cell>
        </row>
        <row r="51">
          <cell r="C51" t="str">
            <v>栄町</v>
          </cell>
        </row>
        <row r="52">
          <cell r="C52" t="str">
            <v>湊町</v>
          </cell>
        </row>
        <row r="53">
          <cell r="C53" t="str">
            <v>常盤町</v>
          </cell>
        </row>
        <row r="54">
          <cell r="C54" t="str">
            <v>松浦町</v>
          </cell>
        </row>
        <row r="55">
          <cell r="C55" t="str">
            <v>宮地町</v>
          </cell>
        </row>
        <row r="56">
          <cell r="C56" t="str">
            <v>熊野町</v>
          </cell>
        </row>
        <row r="57">
          <cell r="C57" t="str">
            <v>名切町</v>
          </cell>
        </row>
        <row r="58">
          <cell r="C58" t="str">
            <v>花園町</v>
          </cell>
        </row>
        <row r="59">
          <cell r="C59" t="str">
            <v>山手町</v>
          </cell>
        </row>
        <row r="60">
          <cell r="C60" t="str">
            <v>谷郷町</v>
          </cell>
        </row>
        <row r="61">
          <cell r="C61" t="str">
            <v>浜田町</v>
          </cell>
        </row>
        <row r="62">
          <cell r="C62" t="str">
            <v>相生町</v>
          </cell>
        </row>
        <row r="63">
          <cell r="C63" t="str">
            <v>天満町</v>
          </cell>
        </row>
        <row r="64">
          <cell r="C64" t="str">
            <v>高砂町</v>
          </cell>
        </row>
        <row r="65">
          <cell r="C65" t="str">
            <v>八幡町</v>
          </cell>
        </row>
        <row r="66">
          <cell r="C66" t="str">
            <v>城山町</v>
          </cell>
        </row>
        <row r="67">
          <cell r="C67" t="str">
            <v>宮田町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>
        <row r="6">
          <cell r="T6">
            <v>12036</v>
          </cell>
          <cell r="U6">
            <v>26673</v>
          </cell>
          <cell r="V6">
            <v>13309</v>
          </cell>
          <cell r="W6">
            <v>13364</v>
          </cell>
          <cell r="AB6">
            <v>7411</v>
          </cell>
          <cell r="AC6">
            <v>16286</v>
          </cell>
          <cell r="AD6">
            <v>7366</v>
          </cell>
          <cell r="AE6">
            <v>8920</v>
          </cell>
          <cell r="AJ6">
            <v>784</v>
          </cell>
          <cell r="AK6">
            <v>2220</v>
          </cell>
          <cell r="AL6">
            <v>1070</v>
          </cell>
          <cell r="AM6">
            <v>1150</v>
          </cell>
          <cell r="AR6">
            <v>973</v>
          </cell>
          <cell r="AS6">
            <v>1599</v>
          </cell>
          <cell r="AT6">
            <v>763</v>
          </cell>
          <cell r="AU6">
            <v>836</v>
          </cell>
        </row>
        <row r="7">
          <cell r="D7">
            <v>34928</v>
          </cell>
          <cell r="E7">
            <v>74148</v>
          </cell>
          <cell r="F7">
            <v>35521</v>
          </cell>
          <cell r="G7">
            <v>38627</v>
          </cell>
        </row>
        <row r="12">
          <cell r="AJ12">
            <v>3116</v>
          </cell>
          <cell r="AK12">
            <v>7013</v>
          </cell>
          <cell r="AL12">
            <v>3162</v>
          </cell>
          <cell r="AM12">
            <v>3851</v>
          </cell>
        </row>
        <row r="18">
          <cell r="AJ18">
            <v>1679</v>
          </cell>
          <cell r="AK18">
            <v>3323</v>
          </cell>
          <cell r="AL18">
            <v>1644</v>
          </cell>
          <cell r="AM18">
            <v>1679</v>
          </cell>
          <cell r="AR18">
            <v>2159</v>
          </cell>
          <cell r="AS18">
            <v>5337</v>
          </cell>
          <cell r="AT18">
            <v>2567</v>
          </cell>
          <cell r="AU18">
            <v>2770</v>
          </cell>
        </row>
        <row r="20">
          <cell r="AB20">
            <v>4583</v>
          </cell>
          <cell r="AC20">
            <v>11209</v>
          </cell>
          <cell r="AD20">
            <v>5214</v>
          </cell>
          <cell r="AE20">
            <v>5995</v>
          </cell>
        </row>
        <row r="25">
          <cell r="T25">
            <v>13843</v>
          </cell>
          <cell r="U25">
            <v>30467</v>
          </cell>
          <cell r="V25">
            <v>14203</v>
          </cell>
          <cell r="W25">
            <v>16264</v>
          </cell>
        </row>
        <row r="27">
          <cell r="AJ27">
            <v>1918</v>
          </cell>
          <cell r="AK27">
            <v>4690</v>
          </cell>
          <cell r="AL27">
            <v>2145</v>
          </cell>
          <cell r="AM27">
            <v>2545</v>
          </cell>
        </row>
        <row r="30">
          <cell r="AR30">
            <v>1893</v>
          </cell>
          <cell r="AS30">
            <v>4510</v>
          </cell>
          <cell r="AT30">
            <v>2072</v>
          </cell>
          <cell r="AU30">
            <v>2438</v>
          </cell>
        </row>
        <row r="37">
          <cell r="AB37">
            <v>1428</v>
          </cell>
          <cell r="AC37">
            <v>3597</v>
          </cell>
          <cell r="AD37">
            <v>1684</v>
          </cell>
          <cell r="AE37">
            <v>1913</v>
          </cell>
        </row>
        <row r="47">
          <cell r="AJ47">
            <v>1100</v>
          </cell>
          <cell r="AK47">
            <v>2710</v>
          </cell>
          <cell r="AL47">
            <v>1248</v>
          </cell>
          <cell r="AM47">
            <v>1462</v>
          </cell>
        </row>
        <row r="50">
          <cell r="AB50">
            <v>186</v>
          </cell>
          <cell r="AC50">
            <v>300</v>
          </cell>
          <cell r="AD50">
            <v>144</v>
          </cell>
          <cell r="AE50">
            <v>156</v>
          </cell>
        </row>
        <row r="52">
          <cell r="T52">
            <v>11699</v>
          </cell>
          <cell r="U52">
            <v>26396</v>
          </cell>
          <cell r="V52">
            <v>12415</v>
          </cell>
          <cell r="W52">
            <v>13981</v>
          </cell>
        </row>
        <row r="53">
          <cell r="AB53">
            <v>1366</v>
          </cell>
          <cell r="AC53">
            <v>3303</v>
          </cell>
          <cell r="AD53">
            <v>1558</v>
          </cell>
          <cell r="AE53">
            <v>1745</v>
          </cell>
          <cell r="AR53">
            <v>1570</v>
          </cell>
          <cell r="AS53">
            <v>3870</v>
          </cell>
          <cell r="AT53">
            <v>1879</v>
          </cell>
          <cell r="AU53">
            <v>1991</v>
          </cell>
        </row>
      </sheetData>
      <sheetData sheetId="4"/>
      <sheetData sheetId="5"/>
      <sheetData sheetId="6">
        <row r="6">
          <cell r="K6" t="str">
            <v>俵町</v>
          </cell>
        </row>
        <row r="7">
          <cell r="K7" t="str">
            <v>折橋町</v>
          </cell>
        </row>
        <row r="8">
          <cell r="C8" t="str">
            <v>天神一丁目</v>
          </cell>
          <cell r="K8" t="str">
            <v>松山町</v>
          </cell>
        </row>
        <row r="9">
          <cell r="C9" t="str">
            <v>天神二丁目</v>
          </cell>
          <cell r="K9" t="str">
            <v>梅田町</v>
          </cell>
        </row>
        <row r="10">
          <cell r="C10" t="str">
            <v>天神三丁目</v>
          </cell>
          <cell r="K10" t="str">
            <v>横尾町</v>
          </cell>
        </row>
        <row r="11">
          <cell r="C11" t="str">
            <v>天神四丁目</v>
          </cell>
          <cell r="K11" t="str">
            <v>春日町</v>
          </cell>
        </row>
        <row r="12">
          <cell r="C12" t="str">
            <v>天神五丁目</v>
          </cell>
          <cell r="K12" t="str">
            <v>桜木町</v>
          </cell>
        </row>
        <row r="13">
          <cell r="C13" t="str">
            <v>天神町</v>
          </cell>
          <cell r="K13" t="str">
            <v>赤木町</v>
          </cell>
        </row>
        <row r="14">
          <cell r="C14" t="str">
            <v>東浜町</v>
          </cell>
          <cell r="K14" t="str">
            <v>田代町</v>
          </cell>
        </row>
        <row r="15">
          <cell r="C15" t="str">
            <v>十郎新町</v>
          </cell>
          <cell r="K15" t="str">
            <v>烏帽子町</v>
          </cell>
        </row>
        <row r="16">
          <cell r="C16" t="str">
            <v>木風町</v>
          </cell>
          <cell r="K16" t="str">
            <v>保立町</v>
          </cell>
        </row>
        <row r="17">
          <cell r="C17" t="str">
            <v>山祗町</v>
          </cell>
          <cell r="K17" t="str">
            <v>中通町</v>
          </cell>
        </row>
        <row r="18">
          <cell r="C18" t="str">
            <v>須田尾町</v>
          </cell>
          <cell r="K18" t="str">
            <v>石坂町</v>
          </cell>
        </row>
        <row r="19">
          <cell r="C19" t="str">
            <v>大宮町</v>
          </cell>
          <cell r="K19" t="str">
            <v>清水町</v>
          </cell>
        </row>
        <row r="20">
          <cell r="C20" t="str">
            <v>東山町</v>
          </cell>
          <cell r="K20" t="str">
            <v>福田町</v>
          </cell>
        </row>
        <row r="21">
          <cell r="C21" t="str">
            <v>大黒町</v>
          </cell>
          <cell r="K21" t="str">
            <v>万徳町</v>
          </cell>
        </row>
        <row r="22">
          <cell r="C22" t="str">
            <v>藤原町</v>
          </cell>
          <cell r="K22" t="str">
            <v>木場田町</v>
          </cell>
        </row>
        <row r="23">
          <cell r="C23" t="str">
            <v>稲荷町</v>
          </cell>
          <cell r="K23" t="str">
            <v>比良町</v>
          </cell>
        </row>
        <row r="24">
          <cell r="C24" t="str">
            <v>若葉町</v>
          </cell>
          <cell r="K24" t="str">
            <v>元町</v>
          </cell>
        </row>
        <row r="25">
          <cell r="C25" t="str">
            <v>福石町</v>
          </cell>
          <cell r="K25" t="str">
            <v>上町</v>
          </cell>
        </row>
        <row r="26">
          <cell r="C26" t="str">
            <v>潮見町</v>
          </cell>
          <cell r="K26" t="str">
            <v>長尾町</v>
          </cell>
        </row>
        <row r="27">
          <cell r="C27" t="str">
            <v>白南風町</v>
          </cell>
          <cell r="K27" t="str">
            <v>園田町</v>
          </cell>
        </row>
        <row r="28">
          <cell r="C28" t="str">
            <v>三浦町</v>
          </cell>
          <cell r="K28" t="str">
            <v>泉町</v>
          </cell>
        </row>
        <row r="29">
          <cell r="C29" t="str">
            <v>戸尾町</v>
          </cell>
          <cell r="K29" t="str">
            <v>西大久保町</v>
          </cell>
        </row>
        <row r="30">
          <cell r="C30" t="str">
            <v>塩浜町</v>
          </cell>
          <cell r="K30" t="str">
            <v>東大久保町</v>
          </cell>
        </row>
        <row r="31">
          <cell r="C31" t="str">
            <v>山県町</v>
          </cell>
          <cell r="K31" t="str">
            <v>矢岳町</v>
          </cell>
        </row>
        <row r="32">
          <cell r="C32" t="str">
            <v>島地町</v>
          </cell>
          <cell r="K32" t="str">
            <v>今福町</v>
          </cell>
        </row>
        <row r="33">
          <cell r="C33" t="str">
            <v>万津町</v>
          </cell>
          <cell r="K33" t="str">
            <v>金比良町</v>
          </cell>
        </row>
        <row r="34">
          <cell r="C34" t="str">
            <v>新港町</v>
          </cell>
          <cell r="K34" t="str">
            <v>御船町</v>
          </cell>
        </row>
        <row r="35">
          <cell r="C35" t="str">
            <v>白木町</v>
          </cell>
          <cell r="K35" t="str">
            <v>鵜渡越町</v>
          </cell>
        </row>
        <row r="36">
          <cell r="C36" t="str">
            <v>高梨町</v>
          </cell>
          <cell r="K36" t="str">
            <v>神島町</v>
          </cell>
        </row>
        <row r="37">
          <cell r="C37" t="str">
            <v>須佐町</v>
          </cell>
          <cell r="K37" t="str">
            <v>小島町</v>
          </cell>
        </row>
        <row r="38">
          <cell r="C38" t="str">
            <v>峰坂町</v>
          </cell>
          <cell r="K38" t="str">
            <v>赤崎町</v>
          </cell>
        </row>
        <row r="39">
          <cell r="C39" t="str">
            <v>小佐世保町</v>
          </cell>
          <cell r="K39" t="str">
            <v>庵浦町</v>
          </cell>
        </row>
        <row r="40">
          <cell r="C40" t="str">
            <v>勝富町</v>
          </cell>
          <cell r="K40" t="str">
            <v>立神町</v>
          </cell>
        </row>
        <row r="41">
          <cell r="C41" t="str">
            <v>松川町</v>
          </cell>
          <cell r="K41" t="str">
            <v>平瀬町</v>
          </cell>
        </row>
        <row r="42">
          <cell r="C42" t="str">
            <v>高天町</v>
          </cell>
          <cell r="K42" t="str">
            <v>前畑町</v>
          </cell>
        </row>
        <row r="43">
          <cell r="C43" t="str">
            <v>宮崎町</v>
          </cell>
          <cell r="K43" t="str">
            <v>崎辺町</v>
          </cell>
        </row>
        <row r="44">
          <cell r="C44" t="str">
            <v>光月町</v>
          </cell>
          <cell r="K44" t="str">
            <v>干尽町</v>
          </cell>
        </row>
        <row r="45">
          <cell r="C45" t="str">
            <v>祗園町</v>
          </cell>
          <cell r="K45" t="str">
            <v>長坂町</v>
          </cell>
        </row>
        <row r="46">
          <cell r="C46" t="str">
            <v>京坪町</v>
          </cell>
          <cell r="K46" t="str">
            <v>船越町</v>
          </cell>
        </row>
        <row r="47">
          <cell r="C47" t="str">
            <v>上京町</v>
          </cell>
          <cell r="K47" t="str">
            <v>下船越町</v>
          </cell>
        </row>
        <row r="48">
          <cell r="C48" t="str">
            <v>下京町</v>
          </cell>
          <cell r="K48" t="str">
            <v>野崎町</v>
          </cell>
        </row>
        <row r="49">
          <cell r="C49" t="str">
            <v>本島町</v>
          </cell>
          <cell r="K49" t="str">
            <v>俵ヶ浦町</v>
          </cell>
        </row>
        <row r="50">
          <cell r="C50" t="str">
            <v>島瀬町</v>
          </cell>
          <cell r="K50" t="str">
            <v>鹿子前町</v>
          </cell>
        </row>
        <row r="51">
          <cell r="C51" t="str">
            <v>栄町</v>
          </cell>
        </row>
        <row r="52">
          <cell r="C52" t="str">
            <v>湊町</v>
          </cell>
        </row>
        <row r="53">
          <cell r="C53" t="str">
            <v>常盤町</v>
          </cell>
        </row>
        <row r="54">
          <cell r="C54" t="str">
            <v>松浦町</v>
          </cell>
        </row>
        <row r="55">
          <cell r="C55" t="str">
            <v>宮地町</v>
          </cell>
        </row>
        <row r="56">
          <cell r="C56" t="str">
            <v>熊野町</v>
          </cell>
        </row>
        <row r="57">
          <cell r="C57" t="str">
            <v>名切町</v>
          </cell>
        </row>
        <row r="58">
          <cell r="C58" t="str">
            <v>花園町</v>
          </cell>
        </row>
        <row r="59">
          <cell r="C59" t="str">
            <v>山手町</v>
          </cell>
        </row>
        <row r="60">
          <cell r="C60" t="str">
            <v>谷郷町</v>
          </cell>
        </row>
        <row r="61">
          <cell r="C61" t="str">
            <v>浜田町</v>
          </cell>
        </row>
        <row r="62">
          <cell r="C62" t="str">
            <v>相生町</v>
          </cell>
        </row>
        <row r="63">
          <cell r="C63" t="str">
            <v>天満町</v>
          </cell>
        </row>
        <row r="64">
          <cell r="C64" t="str">
            <v>高砂町</v>
          </cell>
        </row>
        <row r="65">
          <cell r="C65" t="str">
            <v>八幡町</v>
          </cell>
        </row>
        <row r="66">
          <cell r="C66" t="str">
            <v>城山町</v>
          </cell>
        </row>
        <row r="67">
          <cell r="C67" t="str">
            <v>宮田町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>
        <row r="6">
          <cell r="T6">
            <v>12023</v>
          </cell>
          <cell r="U6">
            <v>26645</v>
          </cell>
          <cell r="V6">
            <v>13305</v>
          </cell>
          <cell r="W6">
            <v>13340</v>
          </cell>
          <cell r="AB6">
            <v>7410</v>
          </cell>
          <cell r="AC6">
            <v>16274</v>
          </cell>
          <cell r="AD6">
            <v>7368</v>
          </cell>
          <cell r="AE6">
            <v>8906</v>
          </cell>
          <cell r="AJ6">
            <v>791</v>
          </cell>
          <cell r="AK6">
            <v>2224</v>
          </cell>
          <cell r="AL6">
            <v>1075</v>
          </cell>
          <cell r="AM6">
            <v>1149</v>
          </cell>
          <cell r="AR6">
            <v>971</v>
          </cell>
          <cell r="AS6">
            <v>1596</v>
          </cell>
          <cell r="AT6">
            <v>762</v>
          </cell>
          <cell r="AU6">
            <v>834</v>
          </cell>
        </row>
        <row r="7">
          <cell r="D7">
            <v>34913</v>
          </cell>
          <cell r="E7">
            <v>74031</v>
          </cell>
          <cell r="F7">
            <v>35469</v>
          </cell>
          <cell r="G7">
            <v>38562</v>
          </cell>
        </row>
        <row r="12">
          <cell r="AJ12">
            <v>3119</v>
          </cell>
          <cell r="AK12">
            <v>7015</v>
          </cell>
          <cell r="AL12">
            <v>3164</v>
          </cell>
          <cell r="AM12">
            <v>3851</v>
          </cell>
        </row>
        <row r="18">
          <cell r="AJ18">
            <v>1676</v>
          </cell>
          <cell r="AK18">
            <v>3323</v>
          </cell>
          <cell r="AL18">
            <v>1645</v>
          </cell>
          <cell r="AM18">
            <v>1678</v>
          </cell>
          <cell r="AR18">
            <v>2155</v>
          </cell>
          <cell r="AS18">
            <v>5322</v>
          </cell>
          <cell r="AT18">
            <v>2558</v>
          </cell>
          <cell r="AU18">
            <v>2764</v>
          </cell>
        </row>
        <row r="20">
          <cell r="AB20">
            <v>4571</v>
          </cell>
          <cell r="AC20">
            <v>11190</v>
          </cell>
          <cell r="AD20">
            <v>5206</v>
          </cell>
          <cell r="AE20">
            <v>5984</v>
          </cell>
        </row>
        <row r="25">
          <cell r="T25">
            <v>13848</v>
          </cell>
          <cell r="U25">
            <v>30442</v>
          </cell>
          <cell r="V25">
            <v>14187</v>
          </cell>
          <cell r="W25">
            <v>16255</v>
          </cell>
        </row>
        <row r="27">
          <cell r="AJ27">
            <v>1917</v>
          </cell>
          <cell r="AK27">
            <v>4685</v>
          </cell>
          <cell r="AL27">
            <v>2144</v>
          </cell>
          <cell r="AM27">
            <v>2541</v>
          </cell>
        </row>
        <row r="30">
          <cell r="AR30">
            <v>1892</v>
          </cell>
          <cell r="AS30">
            <v>4509</v>
          </cell>
          <cell r="AT30">
            <v>2072</v>
          </cell>
          <cell r="AU30">
            <v>2437</v>
          </cell>
        </row>
        <row r="37">
          <cell r="AB37">
            <v>1428</v>
          </cell>
          <cell r="AC37">
            <v>3589</v>
          </cell>
          <cell r="AD37">
            <v>1673</v>
          </cell>
          <cell r="AE37">
            <v>1916</v>
          </cell>
        </row>
        <row r="47">
          <cell r="AJ47">
            <v>1103</v>
          </cell>
          <cell r="AK47">
            <v>2709</v>
          </cell>
          <cell r="AL47">
            <v>1250</v>
          </cell>
          <cell r="AM47">
            <v>1459</v>
          </cell>
        </row>
        <row r="50">
          <cell r="AB50">
            <v>186</v>
          </cell>
          <cell r="AC50">
            <v>300</v>
          </cell>
          <cell r="AD50">
            <v>143</v>
          </cell>
          <cell r="AE50">
            <v>157</v>
          </cell>
        </row>
        <row r="52">
          <cell r="T52">
            <v>11679</v>
          </cell>
          <cell r="U52">
            <v>26368</v>
          </cell>
          <cell r="V52">
            <v>12402</v>
          </cell>
          <cell r="W52">
            <v>13966</v>
          </cell>
        </row>
        <row r="53">
          <cell r="AB53">
            <v>1369</v>
          </cell>
          <cell r="AC53">
            <v>3298</v>
          </cell>
          <cell r="AD53">
            <v>1559</v>
          </cell>
          <cell r="AE53">
            <v>1739</v>
          </cell>
          <cell r="AR53">
            <v>1563</v>
          </cell>
          <cell r="AS53">
            <v>3849</v>
          </cell>
          <cell r="AT53">
            <v>1869</v>
          </cell>
          <cell r="AU53">
            <v>1980</v>
          </cell>
        </row>
      </sheetData>
      <sheetData sheetId="4"/>
      <sheetData sheetId="5"/>
      <sheetData sheetId="6">
        <row r="6">
          <cell r="K6" t="str">
            <v>俵町</v>
          </cell>
        </row>
        <row r="7">
          <cell r="K7" t="str">
            <v>折橋町</v>
          </cell>
        </row>
        <row r="8">
          <cell r="C8" t="str">
            <v>天神一丁目</v>
          </cell>
          <cell r="K8" t="str">
            <v>松山町</v>
          </cell>
        </row>
        <row r="9">
          <cell r="C9" t="str">
            <v>天神二丁目</v>
          </cell>
          <cell r="K9" t="str">
            <v>梅田町</v>
          </cell>
        </row>
        <row r="10">
          <cell r="C10" t="str">
            <v>天神三丁目</v>
          </cell>
          <cell r="K10" t="str">
            <v>横尾町</v>
          </cell>
        </row>
        <row r="11">
          <cell r="C11" t="str">
            <v>天神四丁目</v>
          </cell>
          <cell r="K11" t="str">
            <v>春日町</v>
          </cell>
        </row>
        <row r="12">
          <cell r="C12" t="str">
            <v>天神五丁目</v>
          </cell>
          <cell r="K12" t="str">
            <v>桜木町</v>
          </cell>
        </row>
        <row r="13">
          <cell r="C13" t="str">
            <v>天神町</v>
          </cell>
          <cell r="K13" t="str">
            <v>赤木町</v>
          </cell>
        </row>
        <row r="14">
          <cell r="C14" t="str">
            <v>東浜町</v>
          </cell>
          <cell r="K14" t="str">
            <v>田代町</v>
          </cell>
        </row>
        <row r="15">
          <cell r="C15" t="str">
            <v>十郎新町</v>
          </cell>
          <cell r="K15" t="str">
            <v>烏帽子町</v>
          </cell>
        </row>
        <row r="16">
          <cell r="C16" t="str">
            <v>木風町</v>
          </cell>
          <cell r="K16" t="str">
            <v>保立町</v>
          </cell>
        </row>
        <row r="17">
          <cell r="C17" t="str">
            <v>山祗町</v>
          </cell>
          <cell r="K17" t="str">
            <v>中通町</v>
          </cell>
        </row>
        <row r="18">
          <cell r="C18" t="str">
            <v>須田尾町</v>
          </cell>
          <cell r="K18" t="str">
            <v>石坂町</v>
          </cell>
        </row>
        <row r="19">
          <cell r="C19" t="str">
            <v>大宮町</v>
          </cell>
          <cell r="K19" t="str">
            <v>清水町</v>
          </cell>
        </row>
        <row r="20">
          <cell r="C20" t="str">
            <v>東山町</v>
          </cell>
          <cell r="K20" t="str">
            <v>福田町</v>
          </cell>
        </row>
        <row r="21">
          <cell r="C21" t="str">
            <v>大黒町</v>
          </cell>
          <cell r="K21" t="str">
            <v>万徳町</v>
          </cell>
        </row>
        <row r="22">
          <cell r="C22" t="str">
            <v>藤原町</v>
          </cell>
          <cell r="K22" t="str">
            <v>木場田町</v>
          </cell>
        </row>
        <row r="23">
          <cell r="C23" t="str">
            <v>稲荷町</v>
          </cell>
          <cell r="K23" t="str">
            <v>比良町</v>
          </cell>
        </row>
        <row r="24">
          <cell r="C24" t="str">
            <v>若葉町</v>
          </cell>
          <cell r="K24" t="str">
            <v>元町</v>
          </cell>
        </row>
        <row r="25">
          <cell r="C25" t="str">
            <v>福石町</v>
          </cell>
          <cell r="K25" t="str">
            <v>上町</v>
          </cell>
        </row>
        <row r="26">
          <cell r="C26" t="str">
            <v>潮見町</v>
          </cell>
          <cell r="K26" t="str">
            <v>長尾町</v>
          </cell>
        </row>
        <row r="27">
          <cell r="C27" t="str">
            <v>白南風町</v>
          </cell>
          <cell r="K27" t="str">
            <v>園田町</v>
          </cell>
        </row>
        <row r="28">
          <cell r="C28" t="str">
            <v>三浦町</v>
          </cell>
          <cell r="K28" t="str">
            <v>泉町</v>
          </cell>
        </row>
        <row r="29">
          <cell r="C29" t="str">
            <v>戸尾町</v>
          </cell>
          <cell r="K29" t="str">
            <v>西大久保町</v>
          </cell>
        </row>
        <row r="30">
          <cell r="C30" t="str">
            <v>塩浜町</v>
          </cell>
          <cell r="K30" t="str">
            <v>東大久保町</v>
          </cell>
        </row>
        <row r="31">
          <cell r="C31" t="str">
            <v>山県町</v>
          </cell>
          <cell r="K31" t="str">
            <v>矢岳町</v>
          </cell>
        </row>
        <row r="32">
          <cell r="C32" t="str">
            <v>島地町</v>
          </cell>
          <cell r="K32" t="str">
            <v>今福町</v>
          </cell>
        </row>
        <row r="33">
          <cell r="C33" t="str">
            <v>万津町</v>
          </cell>
          <cell r="K33" t="str">
            <v>金比良町</v>
          </cell>
        </row>
        <row r="34">
          <cell r="C34" t="str">
            <v>新港町</v>
          </cell>
          <cell r="K34" t="str">
            <v>御船町</v>
          </cell>
        </row>
        <row r="35">
          <cell r="C35" t="str">
            <v>白木町</v>
          </cell>
          <cell r="K35" t="str">
            <v>鵜渡越町</v>
          </cell>
        </row>
        <row r="36">
          <cell r="C36" t="str">
            <v>高梨町</v>
          </cell>
          <cell r="K36" t="str">
            <v>神島町</v>
          </cell>
        </row>
        <row r="37">
          <cell r="C37" t="str">
            <v>須佐町</v>
          </cell>
          <cell r="K37" t="str">
            <v>小島町</v>
          </cell>
        </row>
        <row r="38">
          <cell r="C38" t="str">
            <v>峰坂町</v>
          </cell>
          <cell r="K38" t="str">
            <v>赤崎町</v>
          </cell>
        </row>
        <row r="39">
          <cell r="C39" t="str">
            <v>小佐世保町</v>
          </cell>
          <cell r="K39" t="str">
            <v>庵浦町</v>
          </cell>
        </row>
        <row r="40">
          <cell r="C40" t="str">
            <v>勝富町</v>
          </cell>
          <cell r="K40" t="str">
            <v>立神町</v>
          </cell>
        </row>
        <row r="41">
          <cell r="C41" t="str">
            <v>松川町</v>
          </cell>
          <cell r="K41" t="str">
            <v>平瀬町</v>
          </cell>
        </row>
        <row r="42">
          <cell r="C42" t="str">
            <v>高天町</v>
          </cell>
          <cell r="K42" t="str">
            <v>前畑町</v>
          </cell>
        </row>
        <row r="43">
          <cell r="C43" t="str">
            <v>宮崎町</v>
          </cell>
          <cell r="K43" t="str">
            <v>崎辺町</v>
          </cell>
        </row>
        <row r="44">
          <cell r="C44" t="str">
            <v>光月町</v>
          </cell>
          <cell r="K44" t="str">
            <v>干尽町</v>
          </cell>
        </row>
        <row r="45">
          <cell r="C45" t="str">
            <v>祗園町</v>
          </cell>
          <cell r="K45" t="str">
            <v>長坂町</v>
          </cell>
        </row>
        <row r="46">
          <cell r="C46" t="str">
            <v>京坪町</v>
          </cell>
          <cell r="K46" t="str">
            <v>船越町</v>
          </cell>
        </row>
        <row r="47">
          <cell r="C47" t="str">
            <v>上京町</v>
          </cell>
          <cell r="K47" t="str">
            <v>下船越町</v>
          </cell>
        </row>
        <row r="48">
          <cell r="C48" t="str">
            <v>下京町</v>
          </cell>
          <cell r="K48" t="str">
            <v>野崎町</v>
          </cell>
        </row>
        <row r="49">
          <cell r="C49" t="str">
            <v>本島町</v>
          </cell>
          <cell r="K49" t="str">
            <v>俵ヶ浦町</v>
          </cell>
        </row>
        <row r="50">
          <cell r="C50" t="str">
            <v>島瀬町</v>
          </cell>
          <cell r="K50" t="str">
            <v>鹿子前町</v>
          </cell>
        </row>
        <row r="51">
          <cell r="C51" t="str">
            <v>栄町</v>
          </cell>
        </row>
        <row r="52">
          <cell r="C52" t="str">
            <v>湊町</v>
          </cell>
        </row>
        <row r="53">
          <cell r="C53" t="str">
            <v>常盤町</v>
          </cell>
        </row>
        <row r="54">
          <cell r="C54" t="str">
            <v>松浦町</v>
          </cell>
        </row>
        <row r="55">
          <cell r="C55" t="str">
            <v>宮地町</v>
          </cell>
        </row>
        <row r="56">
          <cell r="C56" t="str">
            <v>熊野町</v>
          </cell>
        </row>
        <row r="57">
          <cell r="C57" t="str">
            <v>名切町</v>
          </cell>
        </row>
        <row r="58">
          <cell r="C58" t="str">
            <v>花園町</v>
          </cell>
        </row>
        <row r="59">
          <cell r="C59" t="str">
            <v>山手町</v>
          </cell>
        </row>
        <row r="60">
          <cell r="C60" t="str">
            <v>谷郷町</v>
          </cell>
        </row>
        <row r="61">
          <cell r="C61" t="str">
            <v>浜田町</v>
          </cell>
        </row>
        <row r="62">
          <cell r="C62" t="str">
            <v>相生町</v>
          </cell>
        </row>
        <row r="63">
          <cell r="C63" t="str">
            <v>天満町</v>
          </cell>
        </row>
        <row r="64">
          <cell r="C64" t="str">
            <v>高砂町</v>
          </cell>
        </row>
        <row r="65">
          <cell r="C65" t="str">
            <v>八幡町</v>
          </cell>
        </row>
        <row r="66">
          <cell r="C66" t="str">
            <v>城山町</v>
          </cell>
        </row>
        <row r="67">
          <cell r="C67" t="str">
            <v>宮田町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>
        <row r="6">
          <cell r="T6">
            <v>12055</v>
          </cell>
          <cell r="U6">
            <v>26684</v>
          </cell>
          <cell r="V6">
            <v>13350</v>
          </cell>
          <cell r="W6">
            <v>13334</v>
          </cell>
          <cell r="AB6">
            <v>7398</v>
          </cell>
          <cell r="AC6">
            <v>16265</v>
          </cell>
          <cell r="AD6">
            <v>7371</v>
          </cell>
          <cell r="AE6">
            <v>8894</v>
          </cell>
          <cell r="AJ6">
            <v>781</v>
          </cell>
          <cell r="AK6">
            <v>2215</v>
          </cell>
          <cell r="AL6">
            <v>1069</v>
          </cell>
          <cell r="AM6">
            <v>1146</v>
          </cell>
          <cell r="AR6">
            <v>971</v>
          </cell>
          <cell r="AS6">
            <v>1594</v>
          </cell>
          <cell r="AT6">
            <v>762</v>
          </cell>
          <cell r="AU6">
            <v>832</v>
          </cell>
        </row>
        <row r="7">
          <cell r="D7">
            <v>34836</v>
          </cell>
          <cell r="E7">
            <v>73747</v>
          </cell>
          <cell r="F7">
            <v>35335</v>
          </cell>
          <cell r="G7">
            <v>38412</v>
          </cell>
        </row>
        <row r="12">
          <cell r="AJ12">
            <v>3115</v>
          </cell>
          <cell r="AK12">
            <v>6998</v>
          </cell>
          <cell r="AL12">
            <v>3158</v>
          </cell>
          <cell r="AM12">
            <v>3840</v>
          </cell>
        </row>
        <row r="18">
          <cell r="AJ18">
            <v>1660</v>
          </cell>
          <cell r="AK18">
            <v>3307</v>
          </cell>
          <cell r="AL18">
            <v>1637</v>
          </cell>
          <cell r="AM18">
            <v>1670</v>
          </cell>
          <cell r="AR18">
            <v>2160</v>
          </cell>
          <cell r="AS18">
            <v>5325</v>
          </cell>
          <cell r="AT18">
            <v>2562</v>
          </cell>
          <cell r="AU18">
            <v>2763</v>
          </cell>
        </row>
        <row r="20">
          <cell r="AB20">
            <v>4549</v>
          </cell>
          <cell r="AC20">
            <v>11144</v>
          </cell>
          <cell r="AD20">
            <v>5186</v>
          </cell>
          <cell r="AE20">
            <v>5958</v>
          </cell>
        </row>
        <row r="25">
          <cell r="T25">
            <v>13827</v>
          </cell>
          <cell r="U25">
            <v>30400</v>
          </cell>
          <cell r="V25">
            <v>14174</v>
          </cell>
          <cell r="W25">
            <v>16226</v>
          </cell>
        </row>
        <row r="27">
          <cell r="AJ27">
            <v>1924</v>
          </cell>
          <cell r="AK27">
            <v>4687</v>
          </cell>
          <cell r="AL27">
            <v>2142</v>
          </cell>
          <cell r="AM27">
            <v>2545</v>
          </cell>
        </row>
        <row r="30">
          <cell r="AR30">
            <v>1886</v>
          </cell>
          <cell r="AS30">
            <v>4492</v>
          </cell>
          <cell r="AT30">
            <v>2065</v>
          </cell>
          <cell r="AU30">
            <v>2427</v>
          </cell>
        </row>
        <row r="37">
          <cell r="AB37">
            <v>1423</v>
          </cell>
          <cell r="AC37">
            <v>3568</v>
          </cell>
          <cell r="AD37">
            <v>1665</v>
          </cell>
          <cell r="AE37">
            <v>1903</v>
          </cell>
        </row>
        <row r="47">
          <cell r="AJ47">
            <v>1099</v>
          </cell>
          <cell r="AK47">
            <v>2694</v>
          </cell>
          <cell r="AL47">
            <v>1248</v>
          </cell>
          <cell r="AM47">
            <v>1446</v>
          </cell>
        </row>
        <row r="50">
          <cell r="AB50">
            <v>182</v>
          </cell>
          <cell r="AC50">
            <v>296</v>
          </cell>
          <cell r="AD50">
            <v>141</v>
          </cell>
          <cell r="AE50">
            <v>155</v>
          </cell>
        </row>
        <row r="52">
          <cell r="T52">
            <v>11684</v>
          </cell>
          <cell r="U52">
            <v>26426</v>
          </cell>
          <cell r="V52">
            <v>12433</v>
          </cell>
          <cell r="W52">
            <v>13993</v>
          </cell>
        </row>
        <row r="53">
          <cell r="AB53">
            <v>1368</v>
          </cell>
          <cell r="AC53">
            <v>3293</v>
          </cell>
          <cell r="AD53">
            <v>1561</v>
          </cell>
          <cell r="AE53">
            <v>1732</v>
          </cell>
          <cell r="AR53">
            <v>1552</v>
          </cell>
          <cell r="AS53">
            <v>3822</v>
          </cell>
          <cell r="AT53">
            <v>1857</v>
          </cell>
          <cell r="AU53">
            <v>1965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zoomScale="90" zoomScaleNormal="90" workbookViewId="0">
      <selection activeCell="Q22" sqref="Q22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18" t="s">
        <v>0</v>
      </c>
      <c r="B1" s="19"/>
      <c r="C1" s="19"/>
      <c r="D1" s="20"/>
      <c r="E1" s="20"/>
      <c r="F1" s="23">
        <v>45748</v>
      </c>
      <c r="G1" s="24"/>
      <c r="H1" s="24"/>
      <c r="I1" s="26" t="s">
        <v>11</v>
      </c>
      <c r="J1" s="24"/>
      <c r="K1" s="24"/>
      <c r="L1" s="24"/>
      <c r="M1" s="24"/>
      <c r="N1" s="24"/>
    </row>
    <row r="2" spans="1:14" ht="24" customHeight="1" x14ac:dyDescent="0.4">
      <c r="A2" s="21"/>
      <c r="B2" s="21"/>
      <c r="C2" s="21"/>
      <c r="D2" s="22"/>
      <c r="E2" s="22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4">
      <c r="A3" s="27" t="s">
        <v>1</v>
      </c>
      <c r="B3" s="27" t="s">
        <v>2</v>
      </c>
      <c r="C3" s="27" t="s">
        <v>3</v>
      </c>
      <c r="D3" s="27"/>
      <c r="E3" s="27"/>
      <c r="F3" s="27"/>
      <c r="G3" s="27" t="s">
        <v>4</v>
      </c>
      <c r="H3" s="27"/>
      <c r="I3" s="27"/>
      <c r="J3" s="27"/>
      <c r="K3" s="27" t="s">
        <v>5</v>
      </c>
      <c r="L3" s="27"/>
      <c r="M3" s="27"/>
      <c r="N3" s="27"/>
    </row>
    <row r="4" spans="1:14" ht="24" customHeight="1" x14ac:dyDescent="0.4">
      <c r="A4" s="28"/>
      <c r="B4" s="28"/>
      <c r="C4" s="27" t="s">
        <v>6</v>
      </c>
      <c r="D4" s="29" t="s">
        <v>7</v>
      </c>
      <c r="E4" s="30"/>
      <c r="F4" s="27"/>
      <c r="G4" s="27" t="s">
        <v>6</v>
      </c>
      <c r="H4" s="29" t="s">
        <v>7</v>
      </c>
      <c r="I4" s="30"/>
      <c r="J4" s="27"/>
      <c r="K4" s="27" t="s">
        <v>6</v>
      </c>
      <c r="L4" s="29" t="s">
        <v>7</v>
      </c>
      <c r="M4" s="30"/>
      <c r="N4" s="27"/>
    </row>
    <row r="5" spans="1:14" ht="24" customHeight="1" x14ac:dyDescent="0.4">
      <c r="A5" s="28"/>
      <c r="B5" s="28"/>
      <c r="C5" s="27"/>
      <c r="D5" s="27"/>
      <c r="E5" s="14" t="s">
        <v>8</v>
      </c>
      <c r="F5" s="14" t="s">
        <v>9</v>
      </c>
      <c r="G5" s="27"/>
      <c r="H5" s="27"/>
      <c r="I5" s="14" t="s">
        <v>8</v>
      </c>
      <c r="J5" s="14" t="s">
        <v>9</v>
      </c>
      <c r="K5" s="27"/>
      <c r="L5" s="27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f t="shared" ref="B6:N6" si="0">SUM(B7:B24)</f>
        <v>311</v>
      </c>
      <c r="C6" s="6">
        <v>102526</v>
      </c>
      <c r="D6" s="7">
        <v>229012</v>
      </c>
      <c r="E6" s="7">
        <v>108623</v>
      </c>
      <c r="F6" s="8">
        <v>120389</v>
      </c>
      <c r="G6" s="6">
        <f>SUM(G7:G24)</f>
        <v>102336</v>
      </c>
      <c r="H6" s="7">
        <f>SUM(H7:H24)</f>
        <v>227386</v>
      </c>
      <c r="I6" s="7">
        <f>SUM(I7:I24)</f>
        <v>107737</v>
      </c>
      <c r="J6" s="8">
        <f>SUM(J7:J24)</f>
        <v>119649</v>
      </c>
      <c r="K6" s="6">
        <f t="shared" si="0"/>
        <v>-190</v>
      </c>
      <c r="L6" s="7">
        <f>SUM(L7:L24)</f>
        <v>-1626</v>
      </c>
      <c r="M6" s="7">
        <f t="shared" si="0"/>
        <v>-886</v>
      </c>
      <c r="N6" s="8">
        <f t="shared" si="0"/>
        <v>-740</v>
      </c>
    </row>
    <row r="7" spans="1:14" ht="24" customHeight="1" x14ac:dyDescent="0.4">
      <c r="A7" s="15" t="s">
        <v>12</v>
      </c>
      <c r="B7" s="4">
        <f>COUNTA('[1]⑥町別人口（推計人口）【秘匿あり】秘書課・総務課用'!C8:C67,'[1]⑥町別人口（推計人口）【秘匿あり】秘書課・総務課用'!K6:K50)</f>
        <v>105</v>
      </c>
      <c r="C7" s="16">
        <v>34890</v>
      </c>
      <c r="D7" s="16">
        <v>74521</v>
      </c>
      <c r="E7" s="16">
        <v>35614</v>
      </c>
      <c r="F7" s="10">
        <v>38907</v>
      </c>
      <c r="G7" s="16">
        <f>[1]④町別推計人口【秘匿なし】!D7</f>
        <v>34760</v>
      </c>
      <c r="H7" s="16">
        <f>[1]④町別推計人口【秘匿なし】!E7</f>
        <v>73869</v>
      </c>
      <c r="I7" s="16">
        <f>[1]④町別推計人口【秘匿なし】!F7</f>
        <v>35322</v>
      </c>
      <c r="J7" s="10">
        <f>[1]④町別推計人口【秘匿なし】!G7</f>
        <v>38547</v>
      </c>
      <c r="K7" s="16">
        <f t="shared" ref="K7:N24" si="1">G7-C7</f>
        <v>-130</v>
      </c>
      <c r="L7" s="16">
        <f t="shared" si="1"/>
        <v>-652</v>
      </c>
      <c r="M7" s="16">
        <f t="shared" si="1"/>
        <v>-292</v>
      </c>
      <c r="N7" s="10">
        <f t="shared" si="1"/>
        <v>-360</v>
      </c>
    </row>
    <row r="8" spans="1:14" ht="24" customHeight="1" x14ac:dyDescent="0.4">
      <c r="A8" s="15" t="s">
        <v>13</v>
      </c>
      <c r="B8" s="4">
        <v>17</v>
      </c>
      <c r="C8" s="9">
        <v>12087</v>
      </c>
      <c r="D8" s="16">
        <v>26913</v>
      </c>
      <c r="E8" s="16">
        <v>13466</v>
      </c>
      <c r="F8" s="10">
        <v>13447</v>
      </c>
      <c r="G8" s="9">
        <f>[1]④町別推計人口【秘匿なし】!T6</f>
        <v>12005</v>
      </c>
      <c r="H8" s="16">
        <f>[1]④町別推計人口【秘匿なし】!U6</f>
        <v>26671</v>
      </c>
      <c r="I8" s="16">
        <f>[1]④町別推計人口【秘匿なし】!V6</f>
        <v>13309</v>
      </c>
      <c r="J8" s="10">
        <f>[1]④町別推計人口【秘匿なし】!W6</f>
        <v>13362</v>
      </c>
      <c r="K8" s="16">
        <f t="shared" si="1"/>
        <v>-82</v>
      </c>
      <c r="L8" s="16">
        <f t="shared" si="1"/>
        <v>-242</v>
      </c>
      <c r="M8" s="16">
        <f t="shared" si="1"/>
        <v>-157</v>
      </c>
      <c r="N8" s="10">
        <f t="shared" si="1"/>
        <v>-85</v>
      </c>
    </row>
    <row r="9" spans="1:14" ht="24" customHeight="1" x14ac:dyDescent="0.4">
      <c r="A9" s="15" t="s">
        <v>14</v>
      </c>
      <c r="B9" s="4">
        <v>25</v>
      </c>
      <c r="C9" s="9">
        <v>13822</v>
      </c>
      <c r="D9" s="16">
        <v>30685</v>
      </c>
      <c r="E9" s="16">
        <v>14318</v>
      </c>
      <c r="F9" s="10">
        <v>16367</v>
      </c>
      <c r="G9" s="9">
        <f>[1]④町別推計人口【秘匿なし】!T25</f>
        <v>13821</v>
      </c>
      <c r="H9" s="16">
        <f>[1]④町別推計人口【秘匿なし】!U25</f>
        <v>30485</v>
      </c>
      <c r="I9" s="16">
        <f>[1]④町別推計人口【秘匿なし】!V25</f>
        <v>14208</v>
      </c>
      <c r="J9" s="10">
        <f>[1]④町別推計人口【秘匿なし】!W25</f>
        <v>16277</v>
      </c>
      <c r="K9" s="16">
        <f t="shared" si="1"/>
        <v>-1</v>
      </c>
      <c r="L9" s="16">
        <f t="shared" si="1"/>
        <v>-200</v>
      </c>
      <c r="M9" s="16">
        <f t="shared" si="1"/>
        <v>-110</v>
      </c>
      <c r="N9" s="10">
        <f t="shared" si="1"/>
        <v>-90</v>
      </c>
    </row>
    <row r="10" spans="1:14" ht="24" customHeight="1" x14ac:dyDescent="0.4">
      <c r="A10" s="15" t="s">
        <v>15</v>
      </c>
      <c r="B10" s="4">
        <v>10</v>
      </c>
      <c r="C10" s="9">
        <v>11666</v>
      </c>
      <c r="D10" s="16">
        <v>26489</v>
      </c>
      <c r="E10" s="16">
        <v>12466</v>
      </c>
      <c r="F10" s="10">
        <v>14023</v>
      </c>
      <c r="G10" s="9">
        <f>[1]④町別推計人口【秘匿なし】!T52</f>
        <v>11679</v>
      </c>
      <c r="H10" s="16">
        <f>[1]④町別推計人口【秘匿なし】!U52</f>
        <v>26340</v>
      </c>
      <c r="I10" s="16">
        <f>[1]④町別推計人口【秘匿なし】!V52</f>
        <v>12359</v>
      </c>
      <c r="J10" s="10">
        <f>[1]④町別推計人口【秘匿なし】!W52</f>
        <v>13981</v>
      </c>
      <c r="K10" s="16">
        <f t="shared" si="1"/>
        <v>13</v>
      </c>
      <c r="L10" s="16">
        <f t="shared" si="1"/>
        <v>-149</v>
      </c>
      <c r="M10" s="16">
        <f t="shared" si="1"/>
        <v>-107</v>
      </c>
      <c r="N10" s="10">
        <f t="shared" si="1"/>
        <v>-42</v>
      </c>
    </row>
    <row r="11" spans="1:14" ht="24" customHeight="1" x14ac:dyDescent="0.4">
      <c r="A11" s="15" t="s">
        <v>16</v>
      </c>
      <c r="B11" s="4">
        <v>12</v>
      </c>
      <c r="C11" s="9">
        <v>7428</v>
      </c>
      <c r="D11" s="16">
        <v>16450</v>
      </c>
      <c r="E11" s="16">
        <v>7465</v>
      </c>
      <c r="F11" s="10">
        <v>8985</v>
      </c>
      <c r="G11" s="9">
        <f>[1]④町別推計人口【秘匿なし】!AB6</f>
        <v>7408</v>
      </c>
      <c r="H11" s="16">
        <f>[1]④町別推計人口【秘匿なし】!AC6</f>
        <v>16315</v>
      </c>
      <c r="I11" s="16">
        <f>[1]④町別推計人口【秘匿なし】!AD6</f>
        <v>7376</v>
      </c>
      <c r="J11" s="10">
        <f>[1]④町別推計人口【秘匿なし】!AE6</f>
        <v>8939</v>
      </c>
      <c r="K11" s="16">
        <f t="shared" si="1"/>
        <v>-20</v>
      </c>
      <c r="L11" s="16">
        <f t="shared" si="1"/>
        <v>-135</v>
      </c>
      <c r="M11" s="16">
        <f t="shared" si="1"/>
        <v>-89</v>
      </c>
      <c r="N11" s="10">
        <f t="shared" si="1"/>
        <v>-46</v>
      </c>
    </row>
    <row r="12" spans="1:14" ht="24" customHeight="1" x14ac:dyDescent="0.4">
      <c r="A12" s="15" t="s">
        <v>17</v>
      </c>
      <c r="B12" s="4">
        <v>15</v>
      </c>
      <c r="C12" s="9">
        <v>4571</v>
      </c>
      <c r="D12" s="16">
        <v>11284</v>
      </c>
      <c r="E12" s="16">
        <v>5253</v>
      </c>
      <c r="F12" s="10">
        <v>6031</v>
      </c>
      <c r="G12" s="9">
        <f>[1]④町別推計人口【秘匿なし】!AB20</f>
        <v>4579</v>
      </c>
      <c r="H12" s="16">
        <f>[1]④町別推計人口【秘匿なし】!AC20</f>
        <v>11234</v>
      </c>
      <c r="I12" s="16">
        <f>[1]④町別推計人口【秘匿なし】!AD20</f>
        <v>5223</v>
      </c>
      <c r="J12" s="10">
        <f>[1]④町別推計人口【秘匿なし】!AE20</f>
        <v>6011</v>
      </c>
      <c r="K12" s="16">
        <f t="shared" si="1"/>
        <v>8</v>
      </c>
      <c r="L12" s="16">
        <f t="shared" si="1"/>
        <v>-50</v>
      </c>
      <c r="M12" s="16">
        <f t="shared" si="1"/>
        <v>-30</v>
      </c>
      <c r="N12" s="10">
        <f t="shared" si="1"/>
        <v>-20</v>
      </c>
    </row>
    <row r="13" spans="1:14" ht="24" customHeight="1" x14ac:dyDescent="0.4">
      <c r="A13" s="15" t="s">
        <v>18</v>
      </c>
      <c r="B13" s="4">
        <v>11</v>
      </c>
      <c r="C13" s="9">
        <v>1426</v>
      </c>
      <c r="D13" s="16">
        <v>3612</v>
      </c>
      <c r="E13" s="16">
        <v>1687</v>
      </c>
      <c r="F13" s="10">
        <v>1925</v>
      </c>
      <c r="G13" s="9">
        <f>[1]④町別推計人口【秘匿なし】!AB37</f>
        <v>1425</v>
      </c>
      <c r="H13" s="16">
        <f>[1]④町別推計人口【秘匿なし】!AC37</f>
        <v>3587</v>
      </c>
      <c r="I13" s="16">
        <f>[1]④町別推計人口【秘匿なし】!AD37</f>
        <v>1681</v>
      </c>
      <c r="J13" s="10">
        <f>[1]④町別推計人口【秘匿なし】!AE37</f>
        <v>1906</v>
      </c>
      <c r="K13" s="16">
        <f t="shared" si="1"/>
        <v>-1</v>
      </c>
      <c r="L13" s="16">
        <f t="shared" si="1"/>
        <v>-25</v>
      </c>
      <c r="M13" s="16">
        <f t="shared" si="1"/>
        <v>-6</v>
      </c>
      <c r="N13" s="10">
        <f t="shared" si="1"/>
        <v>-19</v>
      </c>
    </row>
    <row r="14" spans="1:14" ht="24" customHeight="1" x14ac:dyDescent="0.4">
      <c r="A14" s="15" t="s">
        <v>19</v>
      </c>
      <c r="B14" s="4">
        <v>1</v>
      </c>
      <c r="C14" s="9">
        <v>187</v>
      </c>
      <c r="D14" s="16">
        <v>305</v>
      </c>
      <c r="E14" s="16">
        <v>147</v>
      </c>
      <c r="F14" s="10">
        <v>158</v>
      </c>
      <c r="G14" s="9">
        <f>[1]④町別推計人口【秘匿なし】!AB50</f>
        <v>184</v>
      </c>
      <c r="H14" s="16">
        <f>[1]④町別推計人口【秘匿なし】!AC50</f>
        <v>300</v>
      </c>
      <c r="I14" s="16">
        <f>[1]④町別推計人口【秘匿なし】!AD50</f>
        <v>143</v>
      </c>
      <c r="J14" s="10">
        <f>[1]④町別推計人口【秘匿なし】!AE50</f>
        <v>157</v>
      </c>
      <c r="K14" s="16">
        <f t="shared" si="1"/>
        <v>-3</v>
      </c>
      <c r="L14" s="16">
        <f t="shared" si="1"/>
        <v>-5</v>
      </c>
      <c r="M14" s="16">
        <f t="shared" si="1"/>
        <v>-4</v>
      </c>
      <c r="N14" s="10">
        <f t="shared" si="1"/>
        <v>-1</v>
      </c>
    </row>
    <row r="15" spans="1:14" ht="24" customHeight="1" x14ac:dyDescent="0.4">
      <c r="A15" s="15" t="s">
        <v>20</v>
      </c>
      <c r="B15" s="4">
        <v>14</v>
      </c>
      <c r="C15" s="9">
        <v>1369</v>
      </c>
      <c r="D15" s="16">
        <v>3344</v>
      </c>
      <c r="E15" s="16">
        <v>1581</v>
      </c>
      <c r="F15" s="10">
        <v>1763</v>
      </c>
      <c r="G15" s="9">
        <f>[1]④町別推計人口【秘匿なし】!AB53</f>
        <v>1369</v>
      </c>
      <c r="H15" s="16">
        <f>[1]④町別推計人口【秘匿なし】!AC53</f>
        <v>3330</v>
      </c>
      <c r="I15" s="16">
        <f>[1]④町別推計人口【秘匿なし】!AD53</f>
        <v>1576</v>
      </c>
      <c r="J15" s="10">
        <f>[1]④町別推計人口【秘匿なし】!AE53</f>
        <v>1754</v>
      </c>
      <c r="K15" s="16">
        <f t="shared" si="1"/>
        <v>0</v>
      </c>
      <c r="L15" s="16">
        <f t="shared" si="1"/>
        <v>-14</v>
      </c>
      <c r="M15" s="16">
        <f t="shared" si="1"/>
        <v>-5</v>
      </c>
      <c r="N15" s="10">
        <f t="shared" si="1"/>
        <v>-9</v>
      </c>
    </row>
    <row r="16" spans="1:14" ht="24" customHeight="1" x14ac:dyDescent="0.4">
      <c r="A16" s="15" t="s">
        <v>21</v>
      </c>
      <c r="B16" s="4">
        <v>4</v>
      </c>
      <c r="C16" s="9">
        <v>778</v>
      </c>
      <c r="D16" s="16">
        <v>2231</v>
      </c>
      <c r="E16" s="16">
        <v>1078</v>
      </c>
      <c r="F16" s="10">
        <v>1153</v>
      </c>
      <c r="G16" s="9">
        <f>[1]④町別推計人口【秘匿なし】!AJ6</f>
        <v>778</v>
      </c>
      <c r="H16" s="16">
        <f>[1]④町別推計人口【秘匿なし】!AK6</f>
        <v>2217</v>
      </c>
      <c r="I16" s="16">
        <f>[1]④町別推計人口【秘匿なし】!AL6</f>
        <v>1072</v>
      </c>
      <c r="J16" s="10">
        <f>[1]④町別推計人口【秘匿なし】!AM6</f>
        <v>1145</v>
      </c>
      <c r="K16" s="16">
        <f t="shared" si="1"/>
        <v>0</v>
      </c>
      <c r="L16" s="16">
        <f t="shared" si="1"/>
        <v>-14</v>
      </c>
      <c r="M16" s="16">
        <f t="shared" si="1"/>
        <v>-6</v>
      </c>
      <c r="N16" s="10">
        <f t="shared" si="1"/>
        <v>-8</v>
      </c>
    </row>
    <row r="17" spans="1:14" ht="24" customHeight="1" x14ac:dyDescent="0.4">
      <c r="A17" s="15" t="s">
        <v>22</v>
      </c>
      <c r="B17" s="4">
        <v>4</v>
      </c>
      <c r="C17" s="9">
        <v>3125</v>
      </c>
      <c r="D17" s="16">
        <v>7063</v>
      </c>
      <c r="E17" s="16">
        <v>3193</v>
      </c>
      <c r="F17" s="10">
        <v>3870</v>
      </c>
      <c r="G17" s="9">
        <f>[1]④町別推計人口【秘匿なし】!AJ12</f>
        <v>3127</v>
      </c>
      <c r="H17" s="16">
        <f>[1]④町別推計人口【秘匿なし】!AK12</f>
        <v>7037</v>
      </c>
      <c r="I17" s="16">
        <f>[1]④町別推計人口【秘匿なし】!AL12</f>
        <v>3182</v>
      </c>
      <c r="J17" s="10">
        <f>[1]④町別推計人口【秘匿なし】!AM12</f>
        <v>3855</v>
      </c>
      <c r="K17" s="16">
        <f t="shared" si="1"/>
        <v>2</v>
      </c>
      <c r="L17" s="16">
        <f t="shared" si="1"/>
        <v>-26</v>
      </c>
      <c r="M17" s="16">
        <f t="shared" si="1"/>
        <v>-11</v>
      </c>
      <c r="N17" s="10">
        <f t="shared" si="1"/>
        <v>-15</v>
      </c>
    </row>
    <row r="18" spans="1:14" ht="24" customHeight="1" x14ac:dyDescent="0.4">
      <c r="A18" s="15" t="s">
        <v>23</v>
      </c>
      <c r="B18" s="4">
        <v>7</v>
      </c>
      <c r="C18" s="9">
        <v>1561</v>
      </c>
      <c r="D18" s="16">
        <v>3210</v>
      </c>
      <c r="E18" s="16">
        <v>1592</v>
      </c>
      <c r="F18" s="10">
        <v>1618</v>
      </c>
      <c r="G18" s="9">
        <f>[1]④町別推計人口【秘匿なし】!AJ18</f>
        <v>1613</v>
      </c>
      <c r="H18" s="16">
        <f>[1]④町別推計人口【秘匿なし】!AK18</f>
        <v>3253</v>
      </c>
      <c r="I18" s="16">
        <f>[1]④町別推計人口【秘匿なし】!AL18</f>
        <v>1611</v>
      </c>
      <c r="J18" s="10">
        <f>[1]④町別推計人口【秘匿なし】!AM18</f>
        <v>1642</v>
      </c>
      <c r="K18" s="16">
        <f t="shared" si="1"/>
        <v>52</v>
      </c>
      <c r="L18" s="16">
        <f t="shared" si="1"/>
        <v>43</v>
      </c>
      <c r="M18" s="16">
        <f t="shared" si="1"/>
        <v>19</v>
      </c>
      <c r="N18" s="10">
        <f t="shared" si="1"/>
        <v>24</v>
      </c>
    </row>
    <row r="19" spans="1:14" ht="24" customHeight="1" x14ac:dyDescent="0.4">
      <c r="A19" s="15" t="s">
        <v>24</v>
      </c>
      <c r="B19" s="4">
        <v>18</v>
      </c>
      <c r="C19" s="9">
        <v>1904</v>
      </c>
      <c r="D19" s="16">
        <v>4693</v>
      </c>
      <c r="E19" s="16">
        <v>2159</v>
      </c>
      <c r="F19" s="10">
        <v>2534</v>
      </c>
      <c r="G19" s="9">
        <f>[1]④町別推計人口【秘匿なし】!AJ27</f>
        <v>1910</v>
      </c>
      <c r="H19" s="16">
        <f>[1]④町別推計人口【秘匿なし】!AK27</f>
        <v>4688</v>
      </c>
      <c r="I19" s="16">
        <f>[1]④町別推計人口【秘匿なし】!AL27</f>
        <v>2147</v>
      </c>
      <c r="J19" s="10">
        <f>[1]④町別推計人口【秘匿なし】!AM27</f>
        <v>2541</v>
      </c>
      <c r="K19" s="16">
        <f t="shared" si="1"/>
        <v>6</v>
      </c>
      <c r="L19" s="16">
        <f t="shared" si="1"/>
        <v>-5</v>
      </c>
      <c r="M19" s="16">
        <f t="shared" si="1"/>
        <v>-12</v>
      </c>
      <c r="N19" s="10">
        <f t="shared" si="1"/>
        <v>7</v>
      </c>
    </row>
    <row r="20" spans="1:14" ht="24" customHeight="1" x14ac:dyDescent="0.4">
      <c r="A20" s="15" t="s">
        <v>25</v>
      </c>
      <c r="B20" s="4">
        <v>14</v>
      </c>
      <c r="C20" s="9">
        <v>1099</v>
      </c>
      <c r="D20" s="16">
        <v>2726</v>
      </c>
      <c r="E20" s="16">
        <v>1255</v>
      </c>
      <c r="F20" s="10">
        <v>1471</v>
      </c>
      <c r="G20" s="9">
        <f>[1]④町別推計人口【秘匿なし】!AJ47</f>
        <v>1096</v>
      </c>
      <c r="H20" s="16">
        <f>[1]④町別推計人口【秘匿なし】!AK47</f>
        <v>2717</v>
      </c>
      <c r="I20" s="16">
        <f>[1]④町別推計人口【秘匿なし】!AL47</f>
        <v>1250</v>
      </c>
      <c r="J20" s="10">
        <f>[1]④町別推計人口【秘匿なし】!AM47</f>
        <v>1467</v>
      </c>
      <c r="K20" s="16">
        <f t="shared" si="1"/>
        <v>-3</v>
      </c>
      <c r="L20" s="16">
        <f t="shared" si="1"/>
        <v>-9</v>
      </c>
      <c r="M20" s="16">
        <f t="shared" si="1"/>
        <v>-5</v>
      </c>
      <c r="N20" s="10">
        <f t="shared" si="1"/>
        <v>-4</v>
      </c>
    </row>
    <row r="21" spans="1:14" ht="24" customHeight="1" x14ac:dyDescent="0.4">
      <c r="A21" s="15" t="s">
        <v>26</v>
      </c>
      <c r="B21" s="4">
        <v>10</v>
      </c>
      <c r="C21" s="9">
        <v>980</v>
      </c>
      <c r="D21" s="16">
        <v>1617</v>
      </c>
      <c r="E21" s="16">
        <v>766</v>
      </c>
      <c r="F21" s="10">
        <v>851</v>
      </c>
      <c r="G21" s="9">
        <f>[1]④町別推計人口【秘匿なし】!AR6</f>
        <v>965</v>
      </c>
      <c r="H21" s="16">
        <f>[1]④町別推計人口【秘匿なし】!AS6</f>
        <v>1589</v>
      </c>
      <c r="I21" s="16">
        <f>[1]④町別推計人口【秘匿なし】!AT6</f>
        <v>749</v>
      </c>
      <c r="J21" s="10">
        <f>[1]④町別推計人口【秘匿なし】!AU6</f>
        <v>840</v>
      </c>
      <c r="K21" s="16">
        <f t="shared" si="1"/>
        <v>-15</v>
      </c>
      <c r="L21" s="16">
        <f t="shared" si="1"/>
        <v>-28</v>
      </c>
      <c r="M21" s="16">
        <f t="shared" si="1"/>
        <v>-17</v>
      </c>
      <c r="N21" s="10">
        <f t="shared" si="1"/>
        <v>-11</v>
      </c>
    </row>
    <row r="22" spans="1:14" ht="24" customHeight="1" x14ac:dyDescent="0.4">
      <c r="A22" s="15" t="s">
        <v>27</v>
      </c>
      <c r="B22" s="4">
        <v>10</v>
      </c>
      <c r="C22" s="9">
        <v>2158</v>
      </c>
      <c r="D22" s="16">
        <v>5392</v>
      </c>
      <c r="E22" s="16">
        <v>2590</v>
      </c>
      <c r="F22" s="10">
        <v>2802</v>
      </c>
      <c r="G22" s="9">
        <f>[1]④町別推計人口【秘匿なし】!AR18</f>
        <v>2159</v>
      </c>
      <c r="H22" s="16">
        <f>[1]④町別推計人口【秘匿なし】!AS18</f>
        <v>5356</v>
      </c>
      <c r="I22" s="16">
        <f>[1]④町別推計人口【秘匿なし】!AT18</f>
        <v>2570</v>
      </c>
      <c r="J22" s="10">
        <f>[1]④町別推計人口【秘匿なし】!AU18</f>
        <v>2786</v>
      </c>
      <c r="K22" s="16">
        <f t="shared" si="1"/>
        <v>1</v>
      </c>
      <c r="L22" s="16">
        <f t="shared" si="1"/>
        <v>-36</v>
      </c>
      <c r="M22" s="16">
        <f t="shared" si="1"/>
        <v>-20</v>
      </c>
      <c r="N22" s="10">
        <f t="shared" si="1"/>
        <v>-16</v>
      </c>
    </row>
    <row r="23" spans="1:14" ht="24" customHeight="1" x14ac:dyDescent="0.4">
      <c r="A23" s="15" t="s">
        <v>28</v>
      </c>
      <c r="B23" s="4">
        <v>21</v>
      </c>
      <c r="C23" s="9">
        <v>1893</v>
      </c>
      <c r="D23" s="16">
        <v>4543</v>
      </c>
      <c r="E23" s="16">
        <v>2084</v>
      </c>
      <c r="F23" s="10">
        <v>2459</v>
      </c>
      <c r="G23" s="9">
        <f>[1]④町別推計人口【秘匿なし】!AR30</f>
        <v>1889</v>
      </c>
      <c r="H23" s="16">
        <f>[1]④町別推計人口【秘匿なし】!AS30</f>
        <v>4515</v>
      </c>
      <c r="I23" s="16">
        <f>[1]④町別推計人口【秘匿なし】!AT30</f>
        <v>2074</v>
      </c>
      <c r="J23" s="10">
        <f>[1]④町別推計人口【秘匿なし】!AU30</f>
        <v>2441</v>
      </c>
      <c r="K23" s="16">
        <f t="shared" si="1"/>
        <v>-4</v>
      </c>
      <c r="L23" s="16">
        <f t="shared" si="1"/>
        <v>-28</v>
      </c>
      <c r="M23" s="16">
        <f t="shared" si="1"/>
        <v>-10</v>
      </c>
      <c r="N23" s="10">
        <f t="shared" si="1"/>
        <v>-18</v>
      </c>
    </row>
    <row r="24" spans="1:14" ht="24" customHeight="1" x14ac:dyDescent="0.4">
      <c r="A24" s="17" t="s">
        <v>29</v>
      </c>
      <c r="B24" s="5">
        <v>13</v>
      </c>
      <c r="C24" s="11">
        <v>1582</v>
      </c>
      <c r="D24" s="12">
        <v>3934</v>
      </c>
      <c r="E24" s="12">
        <v>1909</v>
      </c>
      <c r="F24" s="13">
        <v>2025</v>
      </c>
      <c r="G24" s="11">
        <f>[1]④町別推計人口【秘匿なし】!AR53</f>
        <v>1569</v>
      </c>
      <c r="H24" s="12">
        <f>[1]④町別推計人口【秘匿なし】!AS53</f>
        <v>3883</v>
      </c>
      <c r="I24" s="12">
        <f>[1]④町別推計人口【秘匿なし】!AT53</f>
        <v>1885</v>
      </c>
      <c r="J24" s="13">
        <f>[1]④町別推計人口【秘匿なし】!AU53</f>
        <v>1998</v>
      </c>
      <c r="K24" s="12">
        <f t="shared" si="1"/>
        <v>-13</v>
      </c>
      <c r="L24" s="12">
        <f t="shared" si="1"/>
        <v>-51</v>
      </c>
      <c r="M24" s="12">
        <f t="shared" si="1"/>
        <v>-24</v>
      </c>
      <c r="N24" s="13">
        <f t="shared" si="1"/>
        <v>-27</v>
      </c>
    </row>
  </sheetData>
  <mergeCells count="17"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  <mergeCell ref="K4:K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13235-FA1E-4FC2-AF80-F26C77CC2610}">
  <sheetPr>
    <pageSetUpPr fitToPage="1"/>
  </sheetPr>
  <dimension ref="A1:N24"/>
  <sheetViews>
    <sheetView zoomScale="90" zoomScaleNormal="90" workbookViewId="0">
      <selection activeCell="Q22" sqref="Q22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18" t="s">
        <v>0</v>
      </c>
      <c r="B1" s="19"/>
      <c r="C1" s="19"/>
      <c r="D1" s="20"/>
      <c r="E1" s="20"/>
      <c r="F1" s="23">
        <v>45778</v>
      </c>
      <c r="G1" s="24"/>
      <c r="H1" s="24"/>
      <c r="I1" s="26" t="s">
        <v>11</v>
      </c>
      <c r="J1" s="24"/>
      <c r="K1" s="24"/>
      <c r="L1" s="24"/>
      <c r="M1" s="24"/>
      <c r="N1" s="24"/>
    </row>
    <row r="2" spans="1:14" ht="24" customHeight="1" x14ac:dyDescent="0.4">
      <c r="A2" s="21"/>
      <c r="B2" s="21"/>
      <c r="C2" s="21"/>
      <c r="D2" s="22"/>
      <c r="E2" s="22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4">
      <c r="A3" s="27" t="s">
        <v>1</v>
      </c>
      <c r="B3" s="27" t="s">
        <v>2</v>
      </c>
      <c r="C3" s="27" t="s">
        <v>3</v>
      </c>
      <c r="D3" s="27"/>
      <c r="E3" s="27"/>
      <c r="F3" s="27"/>
      <c r="G3" s="27" t="s">
        <v>4</v>
      </c>
      <c r="H3" s="27"/>
      <c r="I3" s="27"/>
      <c r="J3" s="27"/>
      <c r="K3" s="27" t="s">
        <v>5</v>
      </c>
      <c r="L3" s="27"/>
      <c r="M3" s="27"/>
      <c r="N3" s="27"/>
    </row>
    <row r="4" spans="1:14" ht="24" customHeight="1" x14ac:dyDescent="0.4">
      <c r="A4" s="28"/>
      <c r="B4" s="28"/>
      <c r="C4" s="27" t="s">
        <v>6</v>
      </c>
      <c r="D4" s="29" t="s">
        <v>7</v>
      </c>
      <c r="E4" s="30"/>
      <c r="F4" s="27"/>
      <c r="G4" s="27" t="s">
        <v>6</v>
      </c>
      <c r="H4" s="29" t="s">
        <v>7</v>
      </c>
      <c r="I4" s="30"/>
      <c r="J4" s="27"/>
      <c r="K4" s="27" t="s">
        <v>6</v>
      </c>
      <c r="L4" s="29" t="s">
        <v>7</v>
      </c>
      <c r="M4" s="30"/>
      <c r="N4" s="27"/>
    </row>
    <row r="5" spans="1:14" ht="24" customHeight="1" x14ac:dyDescent="0.4">
      <c r="A5" s="28"/>
      <c r="B5" s="28"/>
      <c r="C5" s="27"/>
      <c r="D5" s="27"/>
      <c r="E5" s="14" t="s">
        <v>8</v>
      </c>
      <c r="F5" s="14" t="s">
        <v>9</v>
      </c>
      <c r="G5" s="27"/>
      <c r="H5" s="27"/>
      <c r="I5" s="14" t="s">
        <v>8</v>
      </c>
      <c r="J5" s="14" t="s">
        <v>9</v>
      </c>
      <c r="K5" s="27"/>
      <c r="L5" s="27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f t="shared" ref="B6:N6" si="0">SUM(B7:B24)</f>
        <v>311</v>
      </c>
      <c r="C6" s="6">
        <v>102336</v>
      </c>
      <c r="D6" s="7">
        <v>227386</v>
      </c>
      <c r="E6" s="7">
        <v>107737</v>
      </c>
      <c r="F6" s="8">
        <v>119649</v>
      </c>
      <c r="G6" s="6">
        <f>SUM(G7:G24)</f>
        <v>102715</v>
      </c>
      <c r="H6" s="7">
        <f>SUM(H7:H24)</f>
        <v>227864</v>
      </c>
      <c r="I6" s="7">
        <f>SUM(I7:I24)</f>
        <v>108088</v>
      </c>
      <c r="J6" s="8">
        <f>SUM(J7:J24)</f>
        <v>119776</v>
      </c>
      <c r="K6" s="6">
        <f t="shared" si="0"/>
        <v>379</v>
      </c>
      <c r="L6" s="7">
        <f>SUM(L7:L24)</f>
        <v>478</v>
      </c>
      <c r="M6" s="7">
        <f t="shared" si="0"/>
        <v>351</v>
      </c>
      <c r="N6" s="8">
        <f t="shared" si="0"/>
        <v>127</v>
      </c>
    </row>
    <row r="7" spans="1:14" ht="24" customHeight="1" x14ac:dyDescent="0.4">
      <c r="A7" s="15" t="s">
        <v>12</v>
      </c>
      <c r="B7" s="4">
        <f>COUNTA('[2]⑥町別人口（推計人口）【秘匿あり】秘書課・総務課用'!C8:C67,'[2]⑥町別人口（推計人口）【秘匿あり】秘書課・総務課用'!K6:K50)</f>
        <v>105</v>
      </c>
      <c r="C7" s="16">
        <v>34760</v>
      </c>
      <c r="D7" s="16">
        <v>73869</v>
      </c>
      <c r="E7" s="16">
        <v>35322</v>
      </c>
      <c r="F7" s="10">
        <v>38547</v>
      </c>
      <c r="G7" s="16">
        <f>[2]④町別推計人口【秘匿なし】!D7</f>
        <v>34907</v>
      </c>
      <c r="H7" s="16">
        <f>[2]④町別推計人口【秘匿なし】!E7</f>
        <v>74191</v>
      </c>
      <c r="I7" s="16">
        <f>[2]④町別推計人口【秘匿なし】!F7</f>
        <v>35568</v>
      </c>
      <c r="J7" s="10">
        <f>[2]④町別推計人口【秘匿なし】!G7</f>
        <v>38623</v>
      </c>
      <c r="K7" s="16">
        <f t="shared" ref="K7:N24" si="1">G7-C7</f>
        <v>147</v>
      </c>
      <c r="L7" s="16">
        <f t="shared" si="1"/>
        <v>322</v>
      </c>
      <c r="M7" s="16">
        <f t="shared" si="1"/>
        <v>246</v>
      </c>
      <c r="N7" s="10">
        <f t="shared" si="1"/>
        <v>76</v>
      </c>
    </row>
    <row r="8" spans="1:14" ht="24" customHeight="1" x14ac:dyDescent="0.4">
      <c r="A8" s="15" t="s">
        <v>13</v>
      </c>
      <c r="B8" s="4">
        <v>17</v>
      </c>
      <c r="C8" s="9">
        <v>12005</v>
      </c>
      <c r="D8" s="16">
        <v>26671</v>
      </c>
      <c r="E8" s="16">
        <v>13309</v>
      </c>
      <c r="F8" s="10">
        <v>13362</v>
      </c>
      <c r="G8" s="9">
        <f>[2]④町別推計人口【秘匿なし】!T6</f>
        <v>12065</v>
      </c>
      <c r="H8" s="16">
        <f>[2]④町別推計人口【秘匿なし】!U6</f>
        <v>26721</v>
      </c>
      <c r="I8" s="16">
        <f>[2]④町別推計人口【秘匿なし】!V6</f>
        <v>13333</v>
      </c>
      <c r="J8" s="10">
        <f>[2]④町別推計人口【秘匿なし】!W6</f>
        <v>13388</v>
      </c>
      <c r="K8" s="16">
        <f t="shared" si="1"/>
        <v>60</v>
      </c>
      <c r="L8" s="16">
        <f t="shared" si="1"/>
        <v>50</v>
      </c>
      <c r="M8" s="16">
        <f t="shared" si="1"/>
        <v>24</v>
      </c>
      <c r="N8" s="10">
        <f t="shared" si="1"/>
        <v>26</v>
      </c>
    </row>
    <row r="9" spans="1:14" ht="24" customHeight="1" x14ac:dyDescent="0.4">
      <c r="A9" s="15" t="s">
        <v>14</v>
      </c>
      <c r="B9" s="4">
        <v>25</v>
      </c>
      <c r="C9" s="9">
        <v>13821</v>
      </c>
      <c r="D9" s="16">
        <v>30485</v>
      </c>
      <c r="E9" s="16">
        <v>14208</v>
      </c>
      <c r="F9" s="10">
        <v>16277</v>
      </c>
      <c r="G9" s="9">
        <f>[2]④町別推計人口【秘匿なし】!T25</f>
        <v>13853</v>
      </c>
      <c r="H9" s="16">
        <f>[2]④町別推計人口【秘匿なし】!U25</f>
        <v>30487</v>
      </c>
      <c r="I9" s="16">
        <f>[2]④町別推計人口【秘匿なし】!V25</f>
        <v>14211</v>
      </c>
      <c r="J9" s="10">
        <f>[2]④町別推計人口【秘匿なし】!W25</f>
        <v>16276</v>
      </c>
      <c r="K9" s="16">
        <f t="shared" si="1"/>
        <v>32</v>
      </c>
      <c r="L9" s="16">
        <f t="shared" si="1"/>
        <v>2</v>
      </c>
      <c r="M9" s="16">
        <f t="shared" si="1"/>
        <v>3</v>
      </c>
      <c r="N9" s="10">
        <f t="shared" si="1"/>
        <v>-1</v>
      </c>
    </row>
    <row r="10" spans="1:14" ht="24" customHeight="1" x14ac:dyDescent="0.4">
      <c r="A10" s="15" t="s">
        <v>15</v>
      </c>
      <c r="B10" s="4">
        <v>10</v>
      </c>
      <c r="C10" s="9">
        <v>11679</v>
      </c>
      <c r="D10" s="16">
        <v>26340</v>
      </c>
      <c r="E10" s="16">
        <v>12359</v>
      </c>
      <c r="F10" s="10">
        <v>13981</v>
      </c>
      <c r="G10" s="9">
        <f>[2]④町別推計人口【秘匿なし】!T52</f>
        <v>11707</v>
      </c>
      <c r="H10" s="16">
        <f>[2]④町別推計人口【秘匿なし】!U52</f>
        <v>26405</v>
      </c>
      <c r="I10" s="16">
        <f>[2]④町別推計人口【秘匿なし】!V52</f>
        <v>12410</v>
      </c>
      <c r="J10" s="10">
        <f>[2]④町別推計人口【秘匿なし】!W52</f>
        <v>13995</v>
      </c>
      <c r="K10" s="16">
        <f t="shared" si="1"/>
        <v>28</v>
      </c>
      <c r="L10" s="16">
        <f t="shared" si="1"/>
        <v>65</v>
      </c>
      <c r="M10" s="16">
        <f t="shared" si="1"/>
        <v>51</v>
      </c>
      <c r="N10" s="10">
        <f t="shared" si="1"/>
        <v>14</v>
      </c>
    </row>
    <row r="11" spans="1:14" ht="24" customHeight="1" x14ac:dyDescent="0.4">
      <c r="A11" s="15" t="s">
        <v>16</v>
      </c>
      <c r="B11" s="4">
        <v>12</v>
      </c>
      <c r="C11" s="9">
        <v>7408</v>
      </c>
      <c r="D11" s="16">
        <v>16315</v>
      </c>
      <c r="E11" s="16">
        <v>7376</v>
      </c>
      <c r="F11" s="10">
        <v>8939</v>
      </c>
      <c r="G11" s="9">
        <f>[2]④町別推計人口【秘匿なし】!AB6</f>
        <v>7412</v>
      </c>
      <c r="H11" s="16">
        <f>[2]④町別推計人口【秘匿なし】!AC6</f>
        <v>16305</v>
      </c>
      <c r="I11" s="16">
        <f>[2]④町別推計人口【秘匿なし】!AD6</f>
        <v>7374</v>
      </c>
      <c r="J11" s="10">
        <f>[2]④町別推計人口【秘匿なし】!AE6</f>
        <v>8931</v>
      </c>
      <c r="K11" s="16">
        <f t="shared" si="1"/>
        <v>4</v>
      </c>
      <c r="L11" s="16">
        <f t="shared" si="1"/>
        <v>-10</v>
      </c>
      <c r="M11" s="16">
        <f t="shared" si="1"/>
        <v>-2</v>
      </c>
      <c r="N11" s="10">
        <f t="shared" si="1"/>
        <v>-8</v>
      </c>
    </row>
    <row r="12" spans="1:14" ht="24" customHeight="1" x14ac:dyDescent="0.4">
      <c r="A12" s="15" t="s">
        <v>17</v>
      </c>
      <c r="B12" s="4">
        <v>15</v>
      </c>
      <c r="C12" s="9">
        <v>4579</v>
      </c>
      <c r="D12" s="16">
        <v>11234</v>
      </c>
      <c r="E12" s="16">
        <v>5223</v>
      </c>
      <c r="F12" s="10">
        <v>6011</v>
      </c>
      <c r="G12" s="9">
        <f>[2]④町別推計人口【秘匿なし】!AB20</f>
        <v>4589</v>
      </c>
      <c r="H12" s="16">
        <f>[2]④町別推計人口【秘匿なし】!AC20</f>
        <v>11231</v>
      </c>
      <c r="I12" s="16">
        <f>[2]④町別推計人口【秘匿なし】!AD20</f>
        <v>5220</v>
      </c>
      <c r="J12" s="10">
        <f>[2]④町別推計人口【秘匿なし】!AE20</f>
        <v>6011</v>
      </c>
      <c r="K12" s="16">
        <f t="shared" si="1"/>
        <v>10</v>
      </c>
      <c r="L12" s="16">
        <f t="shared" si="1"/>
        <v>-3</v>
      </c>
      <c r="M12" s="16">
        <f t="shared" si="1"/>
        <v>-3</v>
      </c>
      <c r="N12" s="10">
        <f t="shared" si="1"/>
        <v>0</v>
      </c>
    </row>
    <row r="13" spans="1:14" ht="24" customHeight="1" x14ac:dyDescent="0.4">
      <c r="A13" s="15" t="s">
        <v>18</v>
      </c>
      <c r="B13" s="4">
        <v>11</v>
      </c>
      <c r="C13" s="9">
        <v>1425</v>
      </c>
      <c r="D13" s="16">
        <v>3587</v>
      </c>
      <c r="E13" s="16">
        <v>1681</v>
      </c>
      <c r="F13" s="10">
        <v>1906</v>
      </c>
      <c r="G13" s="9">
        <f>[2]④町別推計人口【秘匿なし】!AB37</f>
        <v>1428</v>
      </c>
      <c r="H13" s="16">
        <f>[2]④町別推計人口【秘匿なし】!AC37</f>
        <v>3597</v>
      </c>
      <c r="I13" s="16">
        <f>[2]④町別推計人口【秘匿なし】!AD37</f>
        <v>1689</v>
      </c>
      <c r="J13" s="10">
        <f>[2]④町別推計人口【秘匿なし】!AE37</f>
        <v>1908</v>
      </c>
      <c r="K13" s="16">
        <f t="shared" si="1"/>
        <v>3</v>
      </c>
      <c r="L13" s="16">
        <f t="shared" si="1"/>
        <v>10</v>
      </c>
      <c r="M13" s="16">
        <f t="shared" si="1"/>
        <v>8</v>
      </c>
      <c r="N13" s="10">
        <f t="shared" si="1"/>
        <v>2</v>
      </c>
    </row>
    <row r="14" spans="1:14" ht="24" customHeight="1" x14ac:dyDescent="0.4">
      <c r="A14" s="15" t="s">
        <v>19</v>
      </c>
      <c r="B14" s="4">
        <v>1</v>
      </c>
      <c r="C14" s="9">
        <v>184</v>
      </c>
      <c r="D14" s="16">
        <v>300</v>
      </c>
      <c r="E14" s="16">
        <v>143</v>
      </c>
      <c r="F14" s="10">
        <v>157</v>
      </c>
      <c r="G14" s="9">
        <f>[2]④町別推計人口【秘匿なし】!AB50</f>
        <v>186</v>
      </c>
      <c r="H14" s="16">
        <f>[2]④町別推計人口【秘匿なし】!AC50</f>
        <v>301</v>
      </c>
      <c r="I14" s="16">
        <f>[2]④町別推計人口【秘匿なし】!AD50</f>
        <v>144</v>
      </c>
      <c r="J14" s="10">
        <f>[2]④町別推計人口【秘匿なし】!AE50</f>
        <v>157</v>
      </c>
      <c r="K14" s="16">
        <f t="shared" si="1"/>
        <v>2</v>
      </c>
      <c r="L14" s="16">
        <f t="shared" si="1"/>
        <v>1</v>
      </c>
      <c r="M14" s="16">
        <f t="shared" si="1"/>
        <v>1</v>
      </c>
      <c r="N14" s="10">
        <f t="shared" si="1"/>
        <v>0</v>
      </c>
    </row>
    <row r="15" spans="1:14" ht="24" customHeight="1" x14ac:dyDescent="0.4">
      <c r="A15" s="15" t="s">
        <v>20</v>
      </c>
      <c r="B15" s="4">
        <v>14</v>
      </c>
      <c r="C15" s="9">
        <v>1369</v>
      </c>
      <c r="D15" s="16">
        <v>3330</v>
      </c>
      <c r="E15" s="16">
        <v>1576</v>
      </c>
      <c r="F15" s="10">
        <v>1754</v>
      </c>
      <c r="G15" s="9">
        <f>[2]④町別推計人口【秘匿なし】!AB53</f>
        <v>1372</v>
      </c>
      <c r="H15" s="16">
        <f>[2]④町別推計人口【秘匿なし】!AC53</f>
        <v>3318</v>
      </c>
      <c r="I15" s="16">
        <f>[2]④町別推計人口【秘匿なし】!AD53</f>
        <v>1566</v>
      </c>
      <c r="J15" s="10">
        <f>[2]④町別推計人口【秘匿なし】!AE53</f>
        <v>1752</v>
      </c>
      <c r="K15" s="16">
        <f t="shared" si="1"/>
        <v>3</v>
      </c>
      <c r="L15" s="16">
        <f t="shared" si="1"/>
        <v>-12</v>
      </c>
      <c r="M15" s="16">
        <f t="shared" si="1"/>
        <v>-10</v>
      </c>
      <c r="N15" s="10">
        <f t="shared" si="1"/>
        <v>-2</v>
      </c>
    </row>
    <row r="16" spans="1:14" ht="24" customHeight="1" x14ac:dyDescent="0.4">
      <c r="A16" s="15" t="s">
        <v>21</v>
      </c>
      <c r="B16" s="4">
        <v>4</v>
      </c>
      <c r="C16" s="9">
        <v>778</v>
      </c>
      <c r="D16" s="16">
        <v>2217</v>
      </c>
      <c r="E16" s="16">
        <v>1072</v>
      </c>
      <c r="F16" s="10">
        <v>1145</v>
      </c>
      <c r="G16" s="9">
        <f>[2]④町別推計人口【秘匿なし】!AJ6</f>
        <v>780</v>
      </c>
      <c r="H16" s="16">
        <f>[2]④町別推計人口【秘匿なし】!AK6</f>
        <v>2218</v>
      </c>
      <c r="I16" s="16">
        <f>[2]④町別推計人口【秘匿なし】!AL6</f>
        <v>1069</v>
      </c>
      <c r="J16" s="10">
        <f>[2]④町別推計人口【秘匿なし】!AM6</f>
        <v>1149</v>
      </c>
      <c r="K16" s="16">
        <f t="shared" si="1"/>
        <v>2</v>
      </c>
      <c r="L16" s="16">
        <f t="shared" si="1"/>
        <v>1</v>
      </c>
      <c r="M16" s="16">
        <f t="shared" si="1"/>
        <v>-3</v>
      </c>
      <c r="N16" s="10">
        <f t="shared" si="1"/>
        <v>4</v>
      </c>
    </row>
    <row r="17" spans="1:14" ht="24" customHeight="1" x14ac:dyDescent="0.4">
      <c r="A17" s="15" t="s">
        <v>22</v>
      </c>
      <c r="B17" s="4">
        <v>4</v>
      </c>
      <c r="C17" s="9">
        <v>3127</v>
      </c>
      <c r="D17" s="16">
        <v>7037</v>
      </c>
      <c r="E17" s="16">
        <v>3182</v>
      </c>
      <c r="F17" s="10">
        <v>3855</v>
      </c>
      <c r="G17" s="9">
        <f>[2]④町別推計人口【秘匿なし】!AJ12</f>
        <v>3123</v>
      </c>
      <c r="H17" s="16">
        <f>[2]④町別推計人口【秘匿なし】!AK12</f>
        <v>7032</v>
      </c>
      <c r="I17" s="16">
        <f>[2]④町別推計人口【秘匿なし】!AL12</f>
        <v>3181</v>
      </c>
      <c r="J17" s="10">
        <f>[2]④町別推計人口【秘匿なし】!AM12</f>
        <v>3851</v>
      </c>
      <c r="K17" s="16">
        <f t="shared" si="1"/>
        <v>-4</v>
      </c>
      <c r="L17" s="16">
        <f t="shared" si="1"/>
        <v>-5</v>
      </c>
      <c r="M17" s="16">
        <f t="shared" si="1"/>
        <v>-1</v>
      </c>
      <c r="N17" s="10">
        <f t="shared" si="1"/>
        <v>-4</v>
      </c>
    </row>
    <row r="18" spans="1:14" ht="24" customHeight="1" x14ac:dyDescent="0.4">
      <c r="A18" s="15" t="s">
        <v>23</v>
      </c>
      <c r="B18" s="4">
        <v>7</v>
      </c>
      <c r="C18" s="9">
        <v>1613</v>
      </c>
      <c r="D18" s="16">
        <v>3253</v>
      </c>
      <c r="E18" s="16">
        <v>1611</v>
      </c>
      <c r="F18" s="10">
        <v>1642</v>
      </c>
      <c r="G18" s="9">
        <f>[2]④町別推計人口【秘匿なし】!AJ18</f>
        <v>1681</v>
      </c>
      <c r="H18" s="16">
        <f>[2]④町別推計人口【秘匿なし】!AK18</f>
        <v>3321</v>
      </c>
      <c r="I18" s="16">
        <f>[2]④町別推計人口【秘匿なし】!AL18</f>
        <v>1642</v>
      </c>
      <c r="J18" s="10">
        <f>[2]④町別推計人口【秘匿なし】!AM18</f>
        <v>1679</v>
      </c>
      <c r="K18" s="16">
        <f t="shared" si="1"/>
        <v>68</v>
      </c>
      <c r="L18" s="16">
        <f t="shared" si="1"/>
        <v>68</v>
      </c>
      <c r="M18" s="16">
        <f t="shared" si="1"/>
        <v>31</v>
      </c>
      <c r="N18" s="10">
        <f t="shared" si="1"/>
        <v>37</v>
      </c>
    </row>
    <row r="19" spans="1:14" ht="24" customHeight="1" x14ac:dyDescent="0.4">
      <c r="A19" s="15" t="s">
        <v>24</v>
      </c>
      <c r="B19" s="4">
        <v>18</v>
      </c>
      <c r="C19" s="9">
        <v>1910</v>
      </c>
      <c r="D19" s="16">
        <v>4688</v>
      </c>
      <c r="E19" s="16">
        <v>2147</v>
      </c>
      <c r="F19" s="10">
        <v>2541</v>
      </c>
      <c r="G19" s="9">
        <f>[2]④町別推計人口【秘匿なし】!AJ27</f>
        <v>1913</v>
      </c>
      <c r="H19" s="16">
        <f>[2]④町別推計人口【秘匿なし】!AK27</f>
        <v>4690</v>
      </c>
      <c r="I19" s="16">
        <f>[2]④町別推計人口【秘匿なし】!AL27</f>
        <v>2144</v>
      </c>
      <c r="J19" s="10">
        <f>[2]④町別推計人口【秘匿なし】!AM27</f>
        <v>2546</v>
      </c>
      <c r="K19" s="16">
        <f t="shared" si="1"/>
        <v>3</v>
      </c>
      <c r="L19" s="16">
        <f t="shared" si="1"/>
        <v>2</v>
      </c>
      <c r="M19" s="16">
        <f t="shared" si="1"/>
        <v>-3</v>
      </c>
      <c r="N19" s="10">
        <f t="shared" si="1"/>
        <v>5</v>
      </c>
    </row>
    <row r="20" spans="1:14" ht="24" customHeight="1" x14ac:dyDescent="0.4">
      <c r="A20" s="15" t="s">
        <v>25</v>
      </c>
      <c r="B20" s="4">
        <v>14</v>
      </c>
      <c r="C20" s="9">
        <v>1096</v>
      </c>
      <c r="D20" s="16">
        <v>2717</v>
      </c>
      <c r="E20" s="16">
        <v>1250</v>
      </c>
      <c r="F20" s="10">
        <v>1467</v>
      </c>
      <c r="G20" s="9">
        <f>[2]④町別推計人口【秘匿なし】!AJ47</f>
        <v>1100</v>
      </c>
      <c r="H20" s="16">
        <f>[2]④町別推計人口【秘匿なし】!AK47</f>
        <v>2712</v>
      </c>
      <c r="I20" s="16">
        <f>[2]④町別推計人口【秘匿なし】!AL47</f>
        <v>1248</v>
      </c>
      <c r="J20" s="10">
        <f>[2]④町別推計人口【秘匿なし】!AM47</f>
        <v>1464</v>
      </c>
      <c r="K20" s="16">
        <f t="shared" si="1"/>
        <v>4</v>
      </c>
      <c r="L20" s="16">
        <f t="shared" si="1"/>
        <v>-5</v>
      </c>
      <c r="M20" s="16">
        <f t="shared" si="1"/>
        <v>-2</v>
      </c>
      <c r="N20" s="10">
        <f t="shared" si="1"/>
        <v>-3</v>
      </c>
    </row>
    <row r="21" spans="1:14" ht="24" customHeight="1" x14ac:dyDescent="0.4">
      <c r="A21" s="15" t="s">
        <v>26</v>
      </c>
      <c r="B21" s="4">
        <v>10</v>
      </c>
      <c r="C21" s="9">
        <v>965</v>
      </c>
      <c r="D21" s="16">
        <v>1589</v>
      </c>
      <c r="E21" s="16">
        <v>749</v>
      </c>
      <c r="F21" s="10">
        <v>840</v>
      </c>
      <c r="G21" s="9">
        <f>[2]④町別推計人口【秘匿なし】!AR6</f>
        <v>978</v>
      </c>
      <c r="H21" s="16">
        <f>[2]④町別推計人口【秘匿なし】!AS6</f>
        <v>1604</v>
      </c>
      <c r="I21" s="16">
        <f>[2]④町別推計人口【秘匿なし】!AT6</f>
        <v>761</v>
      </c>
      <c r="J21" s="10">
        <f>[2]④町別推計人口【秘匿なし】!AU6</f>
        <v>843</v>
      </c>
      <c r="K21" s="16">
        <f t="shared" si="1"/>
        <v>13</v>
      </c>
      <c r="L21" s="16">
        <f t="shared" si="1"/>
        <v>15</v>
      </c>
      <c r="M21" s="16">
        <f t="shared" si="1"/>
        <v>12</v>
      </c>
      <c r="N21" s="10">
        <f t="shared" si="1"/>
        <v>3</v>
      </c>
    </row>
    <row r="22" spans="1:14" ht="24" customHeight="1" x14ac:dyDescent="0.4">
      <c r="A22" s="15" t="s">
        <v>27</v>
      </c>
      <c r="B22" s="4">
        <v>10</v>
      </c>
      <c r="C22" s="9">
        <v>2159</v>
      </c>
      <c r="D22" s="16">
        <v>5356</v>
      </c>
      <c r="E22" s="16">
        <v>2570</v>
      </c>
      <c r="F22" s="10">
        <v>2786</v>
      </c>
      <c r="G22" s="9">
        <f>[2]④町別推計人口【秘匿なし】!AR18</f>
        <v>2159</v>
      </c>
      <c r="H22" s="16">
        <f>[2]④町別推計人口【秘匿なし】!AS18</f>
        <v>5339</v>
      </c>
      <c r="I22" s="16">
        <f>[2]④町別推計人口【秘匿なし】!AT18</f>
        <v>2568</v>
      </c>
      <c r="J22" s="10">
        <f>[2]④町別推計人口【秘匿なし】!AU18</f>
        <v>2771</v>
      </c>
      <c r="K22" s="16">
        <f t="shared" si="1"/>
        <v>0</v>
      </c>
      <c r="L22" s="16">
        <f t="shared" si="1"/>
        <v>-17</v>
      </c>
      <c r="M22" s="16">
        <f t="shared" si="1"/>
        <v>-2</v>
      </c>
      <c r="N22" s="10">
        <f t="shared" si="1"/>
        <v>-15</v>
      </c>
    </row>
    <row r="23" spans="1:14" ht="24" customHeight="1" x14ac:dyDescent="0.4">
      <c r="A23" s="15" t="s">
        <v>28</v>
      </c>
      <c r="B23" s="4">
        <v>21</v>
      </c>
      <c r="C23" s="9">
        <v>1889</v>
      </c>
      <c r="D23" s="16">
        <v>4515</v>
      </c>
      <c r="E23" s="16">
        <v>2074</v>
      </c>
      <c r="F23" s="10">
        <v>2441</v>
      </c>
      <c r="G23" s="9">
        <f>[2]④町別推計人口【秘匿なし】!AR30</f>
        <v>1889</v>
      </c>
      <c r="H23" s="16">
        <f>[2]④町別推計人口【秘匿なし】!AS30</f>
        <v>4511</v>
      </c>
      <c r="I23" s="16">
        <f>[2]④町別推計人口【秘匿なし】!AT30</f>
        <v>2075</v>
      </c>
      <c r="J23" s="10">
        <f>[2]④町別推計人口【秘匿なし】!AU30</f>
        <v>2436</v>
      </c>
      <c r="K23" s="16">
        <f t="shared" si="1"/>
        <v>0</v>
      </c>
      <c r="L23" s="16">
        <f t="shared" si="1"/>
        <v>-4</v>
      </c>
      <c r="M23" s="16">
        <f t="shared" si="1"/>
        <v>1</v>
      </c>
      <c r="N23" s="10">
        <f t="shared" si="1"/>
        <v>-5</v>
      </c>
    </row>
    <row r="24" spans="1:14" ht="24" customHeight="1" x14ac:dyDescent="0.4">
      <c r="A24" s="17" t="s">
        <v>29</v>
      </c>
      <c r="B24" s="5">
        <v>13</v>
      </c>
      <c r="C24" s="11">
        <v>1569</v>
      </c>
      <c r="D24" s="12">
        <v>3883</v>
      </c>
      <c r="E24" s="12">
        <v>1885</v>
      </c>
      <c r="F24" s="13">
        <v>1998</v>
      </c>
      <c r="G24" s="11">
        <f>[2]④町別推計人口【秘匿なし】!AR53</f>
        <v>1573</v>
      </c>
      <c r="H24" s="12">
        <f>[2]④町別推計人口【秘匿なし】!AS53</f>
        <v>3881</v>
      </c>
      <c r="I24" s="12">
        <f>[2]④町別推計人口【秘匿なし】!AT53</f>
        <v>1885</v>
      </c>
      <c r="J24" s="13">
        <f>[2]④町別推計人口【秘匿なし】!AU53</f>
        <v>1996</v>
      </c>
      <c r="K24" s="12">
        <f t="shared" si="1"/>
        <v>4</v>
      </c>
      <c r="L24" s="12">
        <f t="shared" si="1"/>
        <v>-2</v>
      </c>
      <c r="M24" s="12">
        <f t="shared" si="1"/>
        <v>0</v>
      </c>
      <c r="N24" s="13">
        <f t="shared" si="1"/>
        <v>-2</v>
      </c>
    </row>
  </sheetData>
  <mergeCells count="17"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  <mergeCell ref="K4:K5"/>
    <mergeCell ref="L4:L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35A3-6C21-464F-86CC-26E01DB97778}">
  <sheetPr>
    <pageSetUpPr fitToPage="1"/>
  </sheetPr>
  <dimension ref="A1:N24"/>
  <sheetViews>
    <sheetView zoomScale="90" zoomScaleNormal="90" workbookViewId="0">
      <selection activeCell="Q22" sqref="Q22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18" t="s">
        <v>0</v>
      </c>
      <c r="B1" s="19"/>
      <c r="C1" s="19"/>
      <c r="D1" s="20"/>
      <c r="E1" s="20"/>
      <c r="F1" s="23">
        <v>45809</v>
      </c>
      <c r="G1" s="24"/>
      <c r="H1" s="24"/>
      <c r="I1" s="26" t="s">
        <v>11</v>
      </c>
      <c r="J1" s="24"/>
      <c r="K1" s="24"/>
      <c r="L1" s="24"/>
      <c r="M1" s="24"/>
      <c r="N1" s="24"/>
    </row>
    <row r="2" spans="1:14" ht="24" customHeight="1" x14ac:dyDescent="0.4">
      <c r="A2" s="21"/>
      <c r="B2" s="21"/>
      <c r="C2" s="21"/>
      <c r="D2" s="22"/>
      <c r="E2" s="22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4">
      <c r="A3" s="27" t="s">
        <v>1</v>
      </c>
      <c r="B3" s="27" t="s">
        <v>2</v>
      </c>
      <c r="C3" s="27" t="s">
        <v>3</v>
      </c>
      <c r="D3" s="27"/>
      <c r="E3" s="27"/>
      <c r="F3" s="27"/>
      <c r="G3" s="27" t="s">
        <v>4</v>
      </c>
      <c r="H3" s="27"/>
      <c r="I3" s="27"/>
      <c r="J3" s="27"/>
      <c r="K3" s="27" t="s">
        <v>5</v>
      </c>
      <c r="L3" s="27"/>
      <c r="M3" s="27"/>
      <c r="N3" s="27"/>
    </row>
    <row r="4" spans="1:14" ht="24" customHeight="1" x14ac:dyDescent="0.4">
      <c r="A4" s="28"/>
      <c r="B4" s="28"/>
      <c r="C4" s="27" t="s">
        <v>6</v>
      </c>
      <c r="D4" s="29" t="s">
        <v>7</v>
      </c>
      <c r="E4" s="30"/>
      <c r="F4" s="27"/>
      <c r="G4" s="27" t="s">
        <v>6</v>
      </c>
      <c r="H4" s="29" t="s">
        <v>7</v>
      </c>
      <c r="I4" s="30"/>
      <c r="J4" s="27"/>
      <c r="K4" s="27" t="s">
        <v>6</v>
      </c>
      <c r="L4" s="29" t="s">
        <v>7</v>
      </c>
      <c r="M4" s="30"/>
      <c r="N4" s="27"/>
    </row>
    <row r="5" spans="1:14" ht="24" customHeight="1" x14ac:dyDescent="0.4">
      <c r="A5" s="28"/>
      <c r="B5" s="28"/>
      <c r="C5" s="27"/>
      <c r="D5" s="27"/>
      <c r="E5" s="14" t="s">
        <v>8</v>
      </c>
      <c r="F5" s="14" t="s">
        <v>9</v>
      </c>
      <c r="G5" s="27"/>
      <c r="H5" s="27"/>
      <c r="I5" s="14" t="s">
        <v>8</v>
      </c>
      <c r="J5" s="14" t="s">
        <v>9</v>
      </c>
      <c r="K5" s="27"/>
      <c r="L5" s="27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f t="shared" ref="B6" si="0">SUM(B7:B24)</f>
        <v>311</v>
      </c>
      <c r="C6" s="6">
        <v>102715</v>
      </c>
      <c r="D6" s="7">
        <v>227864</v>
      </c>
      <c r="E6" s="7">
        <v>108088</v>
      </c>
      <c r="F6" s="8">
        <v>119776</v>
      </c>
      <c r="G6" s="6">
        <f>SUM(G7:G24)</f>
        <v>102672</v>
      </c>
      <c r="H6" s="7">
        <f>SUM(H7:H24)</f>
        <v>227651</v>
      </c>
      <c r="I6" s="7">
        <f>SUM(I7:I24)</f>
        <v>107964</v>
      </c>
      <c r="J6" s="8">
        <f>SUM(J7:J24)</f>
        <v>119687</v>
      </c>
      <c r="K6" s="6">
        <f t="shared" ref="K6:N6" si="1">SUM(K7:K24)</f>
        <v>-43</v>
      </c>
      <c r="L6" s="7">
        <f>SUM(L7:L24)</f>
        <v>-213</v>
      </c>
      <c r="M6" s="7">
        <f t="shared" si="1"/>
        <v>-124</v>
      </c>
      <c r="N6" s="8">
        <f t="shared" si="1"/>
        <v>-89</v>
      </c>
    </row>
    <row r="7" spans="1:14" ht="24" customHeight="1" x14ac:dyDescent="0.4">
      <c r="A7" s="15" t="s">
        <v>12</v>
      </c>
      <c r="B7" s="4">
        <f>COUNTA('[3]⑥町別人口（推計人口）【秘匿あり】秘書課・総務課用'!C8:C67,'[3]⑥町別人口（推計人口）【秘匿あり】秘書課・総務課用'!K6:K50)</f>
        <v>105</v>
      </c>
      <c r="C7" s="16">
        <v>34907</v>
      </c>
      <c r="D7" s="16">
        <v>74191</v>
      </c>
      <c r="E7" s="16">
        <v>35568</v>
      </c>
      <c r="F7" s="10">
        <v>38623</v>
      </c>
      <c r="G7" s="16">
        <f>[3]④町別推計人口【秘匿なし】!D7</f>
        <v>34928</v>
      </c>
      <c r="H7" s="16">
        <f>[3]④町別推計人口【秘匿なし】!E7</f>
        <v>74148</v>
      </c>
      <c r="I7" s="16">
        <f>[3]④町別推計人口【秘匿なし】!F7</f>
        <v>35521</v>
      </c>
      <c r="J7" s="10">
        <f>[3]④町別推計人口【秘匿なし】!G7</f>
        <v>38627</v>
      </c>
      <c r="K7" s="16">
        <f t="shared" ref="K7:N24" si="2">G7-C7</f>
        <v>21</v>
      </c>
      <c r="L7" s="16">
        <f t="shared" si="2"/>
        <v>-43</v>
      </c>
      <c r="M7" s="16">
        <f t="shared" si="2"/>
        <v>-47</v>
      </c>
      <c r="N7" s="10">
        <f t="shared" si="2"/>
        <v>4</v>
      </c>
    </row>
    <row r="8" spans="1:14" ht="24" customHeight="1" x14ac:dyDescent="0.4">
      <c r="A8" s="15" t="s">
        <v>13</v>
      </c>
      <c r="B8" s="4">
        <v>17</v>
      </c>
      <c r="C8" s="9">
        <v>12065</v>
      </c>
      <c r="D8" s="16">
        <v>26721</v>
      </c>
      <c r="E8" s="16">
        <v>13333</v>
      </c>
      <c r="F8" s="10">
        <v>13388</v>
      </c>
      <c r="G8" s="9">
        <f>[3]④町別推計人口【秘匿なし】!T6</f>
        <v>12036</v>
      </c>
      <c r="H8" s="16">
        <f>[3]④町別推計人口【秘匿なし】!U6</f>
        <v>26673</v>
      </c>
      <c r="I8" s="16">
        <f>[3]④町別推計人口【秘匿なし】!V6</f>
        <v>13309</v>
      </c>
      <c r="J8" s="10">
        <f>[3]④町別推計人口【秘匿なし】!W6</f>
        <v>13364</v>
      </c>
      <c r="K8" s="16">
        <f t="shared" si="2"/>
        <v>-29</v>
      </c>
      <c r="L8" s="16">
        <f t="shared" si="2"/>
        <v>-48</v>
      </c>
      <c r="M8" s="16">
        <f t="shared" si="2"/>
        <v>-24</v>
      </c>
      <c r="N8" s="10">
        <f t="shared" si="2"/>
        <v>-24</v>
      </c>
    </row>
    <row r="9" spans="1:14" ht="24" customHeight="1" x14ac:dyDescent="0.4">
      <c r="A9" s="15" t="s">
        <v>14</v>
      </c>
      <c r="B9" s="4">
        <v>25</v>
      </c>
      <c r="C9" s="9">
        <v>13853</v>
      </c>
      <c r="D9" s="16">
        <v>30487</v>
      </c>
      <c r="E9" s="16">
        <v>14211</v>
      </c>
      <c r="F9" s="10">
        <v>16276</v>
      </c>
      <c r="G9" s="9">
        <f>[3]④町別推計人口【秘匿なし】!T25</f>
        <v>13843</v>
      </c>
      <c r="H9" s="16">
        <f>[3]④町別推計人口【秘匿なし】!U25</f>
        <v>30467</v>
      </c>
      <c r="I9" s="16">
        <f>[3]④町別推計人口【秘匿なし】!V25</f>
        <v>14203</v>
      </c>
      <c r="J9" s="10">
        <f>[3]④町別推計人口【秘匿なし】!W25</f>
        <v>16264</v>
      </c>
      <c r="K9" s="16">
        <f t="shared" si="2"/>
        <v>-10</v>
      </c>
      <c r="L9" s="16">
        <f t="shared" si="2"/>
        <v>-20</v>
      </c>
      <c r="M9" s="16">
        <f t="shared" si="2"/>
        <v>-8</v>
      </c>
      <c r="N9" s="10">
        <f t="shared" si="2"/>
        <v>-12</v>
      </c>
    </row>
    <row r="10" spans="1:14" ht="24" customHeight="1" x14ac:dyDescent="0.4">
      <c r="A10" s="15" t="s">
        <v>15</v>
      </c>
      <c r="B10" s="4">
        <v>10</v>
      </c>
      <c r="C10" s="9">
        <v>11707</v>
      </c>
      <c r="D10" s="16">
        <v>26405</v>
      </c>
      <c r="E10" s="16">
        <v>12410</v>
      </c>
      <c r="F10" s="10">
        <v>13995</v>
      </c>
      <c r="G10" s="9">
        <f>[3]④町別推計人口【秘匿なし】!T52</f>
        <v>11699</v>
      </c>
      <c r="H10" s="16">
        <f>[3]④町別推計人口【秘匿なし】!U52</f>
        <v>26396</v>
      </c>
      <c r="I10" s="16">
        <f>[3]④町別推計人口【秘匿なし】!V52</f>
        <v>12415</v>
      </c>
      <c r="J10" s="10">
        <f>[3]④町別推計人口【秘匿なし】!W52</f>
        <v>13981</v>
      </c>
      <c r="K10" s="16">
        <f t="shared" si="2"/>
        <v>-8</v>
      </c>
      <c r="L10" s="16">
        <f t="shared" si="2"/>
        <v>-9</v>
      </c>
      <c r="M10" s="16">
        <f t="shared" si="2"/>
        <v>5</v>
      </c>
      <c r="N10" s="10">
        <f t="shared" si="2"/>
        <v>-14</v>
      </c>
    </row>
    <row r="11" spans="1:14" ht="24" customHeight="1" x14ac:dyDescent="0.4">
      <c r="A11" s="15" t="s">
        <v>16</v>
      </c>
      <c r="B11" s="4">
        <v>12</v>
      </c>
      <c r="C11" s="9">
        <v>7412</v>
      </c>
      <c r="D11" s="16">
        <v>16305</v>
      </c>
      <c r="E11" s="16">
        <v>7374</v>
      </c>
      <c r="F11" s="10">
        <v>8931</v>
      </c>
      <c r="G11" s="9">
        <f>[3]④町別推計人口【秘匿なし】!AB6</f>
        <v>7411</v>
      </c>
      <c r="H11" s="16">
        <f>[3]④町別推計人口【秘匿なし】!AC6</f>
        <v>16286</v>
      </c>
      <c r="I11" s="16">
        <f>[3]④町別推計人口【秘匿なし】!AD6</f>
        <v>7366</v>
      </c>
      <c r="J11" s="10">
        <f>[3]④町別推計人口【秘匿なし】!AE6</f>
        <v>8920</v>
      </c>
      <c r="K11" s="16">
        <f t="shared" si="2"/>
        <v>-1</v>
      </c>
      <c r="L11" s="16">
        <f t="shared" si="2"/>
        <v>-19</v>
      </c>
      <c r="M11" s="16">
        <f t="shared" si="2"/>
        <v>-8</v>
      </c>
      <c r="N11" s="10">
        <f t="shared" si="2"/>
        <v>-11</v>
      </c>
    </row>
    <row r="12" spans="1:14" ht="24" customHeight="1" x14ac:dyDescent="0.4">
      <c r="A12" s="15" t="s">
        <v>17</v>
      </c>
      <c r="B12" s="4">
        <v>15</v>
      </c>
      <c r="C12" s="9">
        <v>4589</v>
      </c>
      <c r="D12" s="16">
        <v>11231</v>
      </c>
      <c r="E12" s="16">
        <v>5220</v>
      </c>
      <c r="F12" s="10">
        <v>6011</v>
      </c>
      <c r="G12" s="9">
        <f>[3]④町別推計人口【秘匿なし】!AB20</f>
        <v>4583</v>
      </c>
      <c r="H12" s="16">
        <f>[3]④町別推計人口【秘匿なし】!AC20</f>
        <v>11209</v>
      </c>
      <c r="I12" s="16">
        <f>[3]④町別推計人口【秘匿なし】!AD20</f>
        <v>5214</v>
      </c>
      <c r="J12" s="10">
        <f>[3]④町別推計人口【秘匿なし】!AE20</f>
        <v>5995</v>
      </c>
      <c r="K12" s="16">
        <f t="shared" si="2"/>
        <v>-6</v>
      </c>
      <c r="L12" s="16">
        <f t="shared" si="2"/>
        <v>-22</v>
      </c>
      <c r="M12" s="16">
        <f t="shared" si="2"/>
        <v>-6</v>
      </c>
      <c r="N12" s="10">
        <f t="shared" si="2"/>
        <v>-16</v>
      </c>
    </row>
    <row r="13" spans="1:14" ht="24" customHeight="1" x14ac:dyDescent="0.4">
      <c r="A13" s="15" t="s">
        <v>18</v>
      </c>
      <c r="B13" s="4">
        <v>11</v>
      </c>
      <c r="C13" s="9">
        <v>1428</v>
      </c>
      <c r="D13" s="16">
        <v>3597</v>
      </c>
      <c r="E13" s="16">
        <v>1689</v>
      </c>
      <c r="F13" s="10">
        <v>1908</v>
      </c>
      <c r="G13" s="9">
        <f>[3]④町別推計人口【秘匿なし】!AB37</f>
        <v>1428</v>
      </c>
      <c r="H13" s="16">
        <f>[3]④町別推計人口【秘匿なし】!AC37</f>
        <v>3597</v>
      </c>
      <c r="I13" s="16">
        <f>[3]④町別推計人口【秘匿なし】!AD37</f>
        <v>1684</v>
      </c>
      <c r="J13" s="10">
        <f>[3]④町別推計人口【秘匿なし】!AE37</f>
        <v>1913</v>
      </c>
      <c r="K13" s="16">
        <f t="shared" si="2"/>
        <v>0</v>
      </c>
      <c r="L13" s="16">
        <f t="shared" si="2"/>
        <v>0</v>
      </c>
      <c r="M13" s="16">
        <f t="shared" si="2"/>
        <v>-5</v>
      </c>
      <c r="N13" s="10">
        <f t="shared" si="2"/>
        <v>5</v>
      </c>
    </row>
    <row r="14" spans="1:14" ht="24" customHeight="1" x14ac:dyDescent="0.4">
      <c r="A14" s="15" t="s">
        <v>19</v>
      </c>
      <c r="B14" s="4">
        <v>1</v>
      </c>
      <c r="C14" s="9">
        <v>186</v>
      </c>
      <c r="D14" s="16">
        <v>301</v>
      </c>
      <c r="E14" s="16">
        <v>144</v>
      </c>
      <c r="F14" s="10">
        <v>157</v>
      </c>
      <c r="G14" s="9">
        <f>[3]④町別推計人口【秘匿なし】!AB50</f>
        <v>186</v>
      </c>
      <c r="H14" s="16">
        <f>[3]④町別推計人口【秘匿なし】!AC50</f>
        <v>300</v>
      </c>
      <c r="I14" s="16">
        <f>[3]④町別推計人口【秘匿なし】!AD50</f>
        <v>144</v>
      </c>
      <c r="J14" s="10">
        <f>[3]④町別推計人口【秘匿なし】!AE50</f>
        <v>156</v>
      </c>
      <c r="K14" s="16">
        <f t="shared" si="2"/>
        <v>0</v>
      </c>
      <c r="L14" s="16">
        <f t="shared" si="2"/>
        <v>-1</v>
      </c>
      <c r="M14" s="16">
        <f t="shared" si="2"/>
        <v>0</v>
      </c>
      <c r="N14" s="10">
        <f t="shared" si="2"/>
        <v>-1</v>
      </c>
    </row>
    <row r="15" spans="1:14" ht="24" customHeight="1" x14ac:dyDescent="0.4">
      <c r="A15" s="15" t="s">
        <v>20</v>
      </c>
      <c r="B15" s="4">
        <v>14</v>
      </c>
      <c r="C15" s="9">
        <v>1372</v>
      </c>
      <c r="D15" s="16">
        <v>3318</v>
      </c>
      <c r="E15" s="16">
        <v>1566</v>
      </c>
      <c r="F15" s="10">
        <v>1752</v>
      </c>
      <c r="G15" s="9">
        <f>[3]④町別推計人口【秘匿なし】!AB53</f>
        <v>1366</v>
      </c>
      <c r="H15" s="16">
        <f>[3]④町別推計人口【秘匿なし】!AC53</f>
        <v>3303</v>
      </c>
      <c r="I15" s="16">
        <f>[3]④町別推計人口【秘匿なし】!AD53</f>
        <v>1558</v>
      </c>
      <c r="J15" s="10">
        <f>[3]④町別推計人口【秘匿なし】!AE53</f>
        <v>1745</v>
      </c>
      <c r="K15" s="16">
        <f t="shared" si="2"/>
        <v>-6</v>
      </c>
      <c r="L15" s="16">
        <f t="shared" si="2"/>
        <v>-15</v>
      </c>
      <c r="M15" s="16">
        <f t="shared" si="2"/>
        <v>-8</v>
      </c>
      <c r="N15" s="10">
        <f t="shared" si="2"/>
        <v>-7</v>
      </c>
    </row>
    <row r="16" spans="1:14" ht="24" customHeight="1" x14ac:dyDescent="0.4">
      <c r="A16" s="15" t="s">
        <v>21</v>
      </c>
      <c r="B16" s="4">
        <v>4</v>
      </c>
      <c r="C16" s="9">
        <v>780</v>
      </c>
      <c r="D16" s="16">
        <v>2218</v>
      </c>
      <c r="E16" s="16">
        <v>1069</v>
      </c>
      <c r="F16" s="10">
        <v>1149</v>
      </c>
      <c r="G16" s="9">
        <f>[3]④町別推計人口【秘匿なし】!AJ6</f>
        <v>784</v>
      </c>
      <c r="H16" s="16">
        <f>[3]④町別推計人口【秘匿なし】!AK6</f>
        <v>2220</v>
      </c>
      <c r="I16" s="16">
        <f>[3]④町別推計人口【秘匿なし】!AL6</f>
        <v>1070</v>
      </c>
      <c r="J16" s="10">
        <f>[3]④町別推計人口【秘匿なし】!AM6</f>
        <v>1150</v>
      </c>
      <c r="K16" s="16">
        <f t="shared" si="2"/>
        <v>4</v>
      </c>
      <c r="L16" s="16">
        <f t="shared" si="2"/>
        <v>2</v>
      </c>
      <c r="M16" s="16">
        <f t="shared" si="2"/>
        <v>1</v>
      </c>
      <c r="N16" s="10">
        <f t="shared" si="2"/>
        <v>1</v>
      </c>
    </row>
    <row r="17" spans="1:14" ht="24" customHeight="1" x14ac:dyDescent="0.4">
      <c r="A17" s="15" t="s">
        <v>22</v>
      </c>
      <c r="B17" s="4">
        <v>4</v>
      </c>
      <c r="C17" s="9">
        <v>3123</v>
      </c>
      <c r="D17" s="16">
        <v>7032</v>
      </c>
      <c r="E17" s="16">
        <v>3181</v>
      </c>
      <c r="F17" s="10">
        <v>3851</v>
      </c>
      <c r="G17" s="9">
        <f>[3]④町別推計人口【秘匿なし】!AJ12</f>
        <v>3116</v>
      </c>
      <c r="H17" s="16">
        <f>[3]④町別推計人口【秘匿なし】!AK12</f>
        <v>7013</v>
      </c>
      <c r="I17" s="16">
        <f>[3]④町別推計人口【秘匿なし】!AL12</f>
        <v>3162</v>
      </c>
      <c r="J17" s="10">
        <f>[3]④町別推計人口【秘匿なし】!AM12</f>
        <v>3851</v>
      </c>
      <c r="K17" s="16">
        <f t="shared" si="2"/>
        <v>-7</v>
      </c>
      <c r="L17" s="16">
        <f t="shared" si="2"/>
        <v>-19</v>
      </c>
      <c r="M17" s="16">
        <f t="shared" si="2"/>
        <v>-19</v>
      </c>
      <c r="N17" s="10">
        <f t="shared" si="2"/>
        <v>0</v>
      </c>
    </row>
    <row r="18" spans="1:14" ht="24" customHeight="1" x14ac:dyDescent="0.4">
      <c r="A18" s="15" t="s">
        <v>23</v>
      </c>
      <c r="B18" s="4">
        <v>7</v>
      </c>
      <c r="C18" s="9">
        <v>1681</v>
      </c>
      <c r="D18" s="16">
        <v>3321</v>
      </c>
      <c r="E18" s="16">
        <v>1642</v>
      </c>
      <c r="F18" s="10">
        <v>1679</v>
      </c>
      <c r="G18" s="9">
        <f>[3]④町別推計人口【秘匿なし】!AJ18</f>
        <v>1679</v>
      </c>
      <c r="H18" s="16">
        <f>[3]④町別推計人口【秘匿なし】!AK18</f>
        <v>3323</v>
      </c>
      <c r="I18" s="16">
        <f>[3]④町別推計人口【秘匿なし】!AL18</f>
        <v>1644</v>
      </c>
      <c r="J18" s="10">
        <f>[3]④町別推計人口【秘匿なし】!AM18</f>
        <v>1679</v>
      </c>
      <c r="K18" s="16">
        <f t="shared" si="2"/>
        <v>-2</v>
      </c>
      <c r="L18" s="16">
        <f t="shared" si="2"/>
        <v>2</v>
      </c>
      <c r="M18" s="16">
        <f t="shared" si="2"/>
        <v>2</v>
      </c>
      <c r="N18" s="10">
        <f t="shared" si="2"/>
        <v>0</v>
      </c>
    </row>
    <row r="19" spans="1:14" ht="24" customHeight="1" x14ac:dyDescent="0.4">
      <c r="A19" s="15" t="s">
        <v>24</v>
      </c>
      <c r="B19" s="4">
        <v>18</v>
      </c>
      <c r="C19" s="9">
        <v>1913</v>
      </c>
      <c r="D19" s="16">
        <v>4690</v>
      </c>
      <c r="E19" s="16">
        <v>2144</v>
      </c>
      <c r="F19" s="10">
        <v>2546</v>
      </c>
      <c r="G19" s="9">
        <f>[3]④町別推計人口【秘匿なし】!AJ27</f>
        <v>1918</v>
      </c>
      <c r="H19" s="16">
        <f>[3]④町別推計人口【秘匿なし】!AK27</f>
        <v>4690</v>
      </c>
      <c r="I19" s="16">
        <f>[3]④町別推計人口【秘匿なし】!AL27</f>
        <v>2145</v>
      </c>
      <c r="J19" s="10">
        <f>[3]④町別推計人口【秘匿なし】!AM27</f>
        <v>2545</v>
      </c>
      <c r="K19" s="16">
        <f t="shared" si="2"/>
        <v>5</v>
      </c>
      <c r="L19" s="16">
        <f t="shared" si="2"/>
        <v>0</v>
      </c>
      <c r="M19" s="16">
        <f t="shared" si="2"/>
        <v>1</v>
      </c>
      <c r="N19" s="10">
        <f t="shared" si="2"/>
        <v>-1</v>
      </c>
    </row>
    <row r="20" spans="1:14" ht="24" customHeight="1" x14ac:dyDescent="0.4">
      <c r="A20" s="15" t="s">
        <v>25</v>
      </c>
      <c r="B20" s="4">
        <v>14</v>
      </c>
      <c r="C20" s="9">
        <v>1100</v>
      </c>
      <c r="D20" s="16">
        <v>2712</v>
      </c>
      <c r="E20" s="16">
        <v>1248</v>
      </c>
      <c r="F20" s="10">
        <v>1464</v>
      </c>
      <c r="G20" s="9">
        <f>[3]④町別推計人口【秘匿なし】!AJ47</f>
        <v>1100</v>
      </c>
      <c r="H20" s="16">
        <f>[3]④町別推計人口【秘匿なし】!AK47</f>
        <v>2710</v>
      </c>
      <c r="I20" s="16">
        <f>[3]④町別推計人口【秘匿なし】!AL47</f>
        <v>1248</v>
      </c>
      <c r="J20" s="10">
        <f>[3]④町別推計人口【秘匿なし】!AM47</f>
        <v>1462</v>
      </c>
      <c r="K20" s="16">
        <f t="shared" si="2"/>
        <v>0</v>
      </c>
      <c r="L20" s="16">
        <f t="shared" si="2"/>
        <v>-2</v>
      </c>
      <c r="M20" s="16">
        <f t="shared" si="2"/>
        <v>0</v>
      </c>
      <c r="N20" s="10">
        <f t="shared" si="2"/>
        <v>-2</v>
      </c>
    </row>
    <row r="21" spans="1:14" ht="24" customHeight="1" x14ac:dyDescent="0.4">
      <c r="A21" s="15" t="s">
        <v>26</v>
      </c>
      <c r="B21" s="4">
        <v>10</v>
      </c>
      <c r="C21" s="9">
        <v>978</v>
      </c>
      <c r="D21" s="16">
        <v>1604</v>
      </c>
      <c r="E21" s="16">
        <v>761</v>
      </c>
      <c r="F21" s="10">
        <v>843</v>
      </c>
      <c r="G21" s="9">
        <f>[3]④町別推計人口【秘匿なし】!AR6</f>
        <v>973</v>
      </c>
      <c r="H21" s="16">
        <f>[3]④町別推計人口【秘匿なし】!AS6</f>
        <v>1599</v>
      </c>
      <c r="I21" s="16">
        <f>[3]④町別推計人口【秘匿なし】!AT6</f>
        <v>763</v>
      </c>
      <c r="J21" s="10">
        <f>[3]④町別推計人口【秘匿なし】!AU6</f>
        <v>836</v>
      </c>
      <c r="K21" s="16">
        <f t="shared" si="2"/>
        <v>-5</v>
      </c>
      <c r="L21" s="16">
        <f t="shared" si="2"/>
        <v>-5</v>
      </c>
      <c r="M21" s="16">
        <f t="shared" si="2"/>
        <v>2</v>
      </c>
      <c r="N21" s="10">
        <f t="shared" si="2"/>
        <v>-7</v>
      </c>
    </row>
    <row r="22" spans="1:14" ht="24" customHeight="1" x14ac:dyDescent="0.4">
      <c r="A22" s="15" t="s">
        <v>27</v>
      </c>
      <c r="B22" s="4">
        <v>10</v>
      </c>
      <c r="C22" s="9">
        <v>2159</v>
      </c>
      <c r="D22" s="16">
        <v>5339</v>
      </c>
      <c r="E22" s="16">
        <v>2568</v>
      </c>
      <c r="F22" s="10">
        <v>2771</v>
      </c>
      <c r="G22" s="9">
        <f>[3]④町別推計人口【秘匿なし】!AR18</f>
        <v>2159</v>
      </c>
      <c r="H22" s="16">
        <f>[3]④町別推計人口【秘匿なし】!AS18</f>
        <v>5337</v>
      </c>
      <c r="I22" s="16">
        <f>[3]④町別推計人口【秘匿なし】!AT18</f>
        <v>2567</v>
      </c>
      <c r="J22" s="10">
        <f>[3]④町別推計人口【秘匿なし】!AU18</f>
        <v>2770</v>
      </c>
      <c r="K22" s="16">
        <f t="shared" si="2"/>
        <v>0</v>
      </c>
      <c r="L22" s="16">
        <f t="shared" si="2"/>
        <v>-2</v>
      </c>
      <c r="M22" s="16">
        <f t="shared" si="2"/>
        <v>-1</v>
      </c>
      <c r="N22" s="10">
        <f t="shared" si="2"/>
        <v>-1</v>
      </c>
    </row>
    <row r="23" spans="1:14" ht="24" customHeight="1" x14ac:dyDescent="0.4">
      <c r="A23" s="15" t="s">
        <v>28</v>
      </c>
      <c r="B23" s="4">
        <v>21</v>
      </c>
      <c r="C23" s="9">
        <v>1889</v>
      </c>
      <c r="D23" s="16">
        <v>4511</v>
      </c>
      <c r="E23" s="16">
        <v>2075</v>
      </c>
      <c r="F23" s="10">
        <v>2436</v>
      </c>
      <c r="G23" s="9">
        <f>[3]④町別推計人口【秘匿なし】!AR30</f>
        <v>1893</v>
      </c>
      <c r="H23" s="16">
        <f>[3]④町別推計人口【秘匿なし】!AS30</f>
        <v>4510</v>
      </c>
      <c r="I23" s="16">
        <f>[3]④町別推計人口【秘匿なし】!AT30</f>
        <v>2072</v>
      </c>
      <c r="J23" s="10">
        <f>[3]④町別推計人口【秘匿なし】!AU30</f>
        <v>2438</v>
      </c>
      <c r="K23" s="16">
        <f t="shared" si="2"/>
        <v>4</v>
      </c>
      <c r="L23" s="16">
        <f t="shared" si="2"/>
        <v>-1</v>
      </c>
      <c r="M23" s="16">
        <f t="shared" si="2"/>
        <v>-3</v>
      </c>
      <c r="N23" s="10">
        <f t="shared" si="2"/>
        <v>2</v>
      </c>
    </row>
    <row r="24" spans="1:14" ht="24" customHeight="1" x14ac:dyDescent="0.4">
      <c r="A24" s="17" t="s">
        <v>29</v>
      </c>
      <c r="B24" s="5">
        <v>13</v>
      </c>
      <c r="C24" s="11">
        <v>1573</v>
      </c>
      <c r="D24" s="12">
        <v>3881</v>
      </c>
      <c r="E24" s="12">
        <v>1885</v>
      </c>
      <c r="F24" s="13">
        <v>1996</v>
      </c>
      <c r="G24" s="11">
        <f>[3]④町別推計人口【秘匿なし】!AR53</f>
        <v>1570</v>
      </c>
      <c r="H24" s="12">
        <f>[3]④町別推計人口【秘匿なし】!AS53</f>
        <v>3870</v>
      </c>
      <c r="I24" s="12">
        <f>[3]④町別推計人口【秘匿なし】!AT53</f>
        <v>1879</v>
      </c>
      <c r="J24" s="13">
        <f>[3]④町別推計人口【秘匿なし】!AU53</f>
        <v>1991</v>
      </c>
      <c r="K24" s="12">
        <f t="shared" si="2"/>
        <v>-3</v>
      </c>
      <c r="L24" s="12">
        <f t="shared" si="2"/>
        <v>-11</v>
      </c>
      <c r="M24" s="12">
        <f t="shared" si="2"/>
        <v>-6</v>
      </c>
      <c r="N24" s="13">
        <f t="shared" si="2"/>
        <v>-5</v>
      </c>
    </row>
  </sheetData>
  <mergeCells count="17">
    <mergeCell ref="G4:G5"/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2395E-56B7-4545-A004-726559ED612D}">
  <sheetPr>
    <pageSetUpPr fitToPage="1"/>
  </sheetPr>
  <dimension ref="A1:N24"/>
  <sheetViews>
    <sheetView zoomScale="90" zoomScaleNormal="90" workbookViewId="0">
      <selection activeCell="Q22" sqref="Q22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18" t="s">
        <v>0</v>
      </c>
      <c r="B1" s="19"/>
      <c r="C1" s="19"/>
      <c r="D1" s="20"/>
      <c r="E1" s="20"/>
      <c r="F1" s="23">
        <v>45839</v>
      </c>
      <c r="G1" s="24"/>
      <c r="H1" s="24"/>
      <c r="I1" s="26" t="s">
        <v>11</v>
      </c>
      <c r="J1" s="24"/>
      <c r="K1" s="24"/>
      <c r="L1" s="24"/>
      <c r="M1" s="24"/>
      <c r="N1" s="24"/>
    </row>
    <row r="2" spans="1:14" ht="24" customHeight="1" x14ac:dyDescent="0.4">
      <c r="A2" s="21"/>
      <c r="B2" s="21"/>
      <c r="C2" s="21"/>
      <c r="D2" s="22"/>
      <c r="E2" s="22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4">
      <c r="A3" s="27" t="s">
        <v>1</v>
      </c>
      <c r="B3" s="27" t="s">
        <v>2</v>
      </c>
      <c r="C3" s="27" t="s">
        <v>3</v>
      </c>
      <c r="D3" s="27"/>
      <c r="E3" s="27"/>
      <c r="F3" s="27"/>
      <c r="G3" s="27" t="s">
        <v>4</v>
      </c>
      <c r="H3" s="27"/>
      <c r="I3" s="27"/>
      <c r="J3" s="27"/>
      <c r="K3" s="27" t="s">
        <v>5</v>
      </c>
      <c r="L3" s="27"/>
      <c r="M3" s="27"/>
      <c r="N3" s="27"/>
    </row>
    <row r="4" spans="1:14" ht="24" customHeight="1" x14ac:dyDescent="0.4">
      <c r="A4" s="28"/>
      <c r="B4" s="28"/>
      <c r="C4" s="27" t="s">
        <v>6</v>
      </c>
      <c r="D4" s="29" t="s">
        <v>7</v>
      </c>
      <c r="E4" s="30"/>
      <c r="F4" s="27"/>
      <c r="G4" s="27" t="s">
        <v>6</v>
      </c>
      <c r="H4" s="29" t="s">
        <v>7</v>
      </c>
      <c r="I4" s="30"/>
      <c r="J4" s="27"/>
      <c r="K4" s="27" t="s">
        <v>6</v>
      </c>
      <c r="L4" s="29" t="s">
        <v>7</v>
      </c>
      <c r="M4" s="30"/>
      <c r="N4" s="27"/>
    </row>
    <row r="5" spans="1:14" ht="24" customHeight="1" x14ac:dyDescent="0.4">
      <c r="A5" s="28"/>
      <c r="B5" s="28"/>
      <c r="C5" s="27"/>
      <c r="D5" s="27"/>
      <c r="E5" s="14" t="s">
        <v>8</v>
      </c>
      <c r="F5" s="14" t="s">
        <v>9</v>
      </c>
      <c r="G5" s="27"/>
      <c r="H5" s="27"/>
      <c r="I5" s="14" t="s">
        <v>8</v>
      </c>
      <c r="J5" s="14" t="s">
        <v>9</v>
      </c>
      <c r="K5" s="27"/>
      <c r="L5" s="27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f t="shared" ref="B6:N6" si="0">SUM(B7:B24)</f>
        <v>311</v>
      </c>
      <c r="C6" s="6">
        <v>102672</v>
      </c>
      <c r="D6" s="7">
        <v>227651</v>
      </c>
      <c r="E6" s="7">
        <v>107964</v>
      </c>
      <c r="F6" s="8">
        <v>119687</v>
      </c>
      <c r="G6" s="6">
        <f>SUM(G7:G24)</f>
        <v>102614</v>
      </c>
      <c r="H6" s="7">
        <f>SUM(H7:H24)</f>
        <v>227369</v>
      </c>
      <c r="I6" s="7">
        <f>SUM(I7:I24)</f>
        <v>107851</v>
      </c>
      <c r="J6" s="8">
        <f>SUM(J7:J24)</f>
        <v>119518</v>
      </c>
      <c r="K6" s="6">
        <f t="shared" si="0"/>
        <v>-58</v>
      </c>
      <c r="L6" s="7">
        <f>SUM(L7:L24)</f>
        <v>-282</v>
      </c>
      <c r="M6" s="7">
        <f t="shared" si="0"/>
        <v>-113</v>
      </c>
      <c r="N6" s="8">
        <f t="shared" si="0"/>
        <v>-169</v>
      </c>
    </row>
    <row r="7" spans="1:14" ht="24" customHeight="1" x14ac:dyDescent="0.4">
      <c r="A7" s="15" t="s">
        <v>12</v>
      </c>
      <c r="B7" s="4">
        <f>COUNTA('[4]⑥町別人口（推計人口）【秘匿あり】秘書課・総務課用'!C8:C67,'[4]⑥町別人口（推計人口）【秘匿あり】秘書課・総務課用'!K6:K50)</f>
        <v>105</v>
      </c>
      <c r="C7" s="16">
        <v>34928</v>
      </c>
      <c r="D7" s="16">
        <v>74148</v>
      </c>
      <c r="E7" s="16">
        <v>35521</v>
      </c>
      <c r="F7" s="10">
        <v>38627</v>
      </c>
      <c r="G7" s="16">
        <f>[4]④町別推計人口【秘匿なし】!D7</f>
        <v>34913</v>
      </c>
      <c r="H7" s="16">
        <f>[4]④町別推計人口【秘匿なし】!E7</f>
        <v>74031</v>
      </c>
      <c r="I7" s="16">
        <f>[4]④町別推計人口【秘匿なし】!F7</f>
        <v>35469</v>
      </c>
      <c r="J7" s="10">
        <f>[4]④町別推計人口【秘匿なし】!G7</f>
        <v>38562</v>
      </c>
      <c r="K7" s="16">
        <f t="shared" ref="K7:N24" si="1">G7-C7</f>
        <v>-15</v>
      </c>
      <c r="L7" s="16">
        <f t="shared" si="1"/>
        <v>-117</v>
      </c>
      <c r="M7" s="16">
        <f t="shared" si="1"/>
        <v>-52</v>
      </c>
      <c r="N7" s="10">
        <f t="shared" si="1"/>
        <v>-65</v>
      </c>
    </row>
    <row r="8" spans="1:14" ht="24" customHeight="1" x14ac:dyDescent="0.4">
      <c r="A8" s="15" t="s">
        <v>13</v>
      </c>
      <c r="B8" s="4">
        <v>17</v>
      </c>
      <c r="C8" s="9">
        <v>12036</v>
      </c>
      <c r="D8" s="16">
        <v>26673</v>
      </c>
      <c r="E8" s="16">
        <v>13309</v>
      </c>
      <c r="F8" s="10">
        <v>13364</v>
      </c>
      <c r="G8" s="9">
        <f>[4]④町別推計人口【秘匿なし】!T6</f>
        <v>12023</v>
      </c>
      <c r="H8" s="16">
        <f>[4]④町別推計人口【秘匿なし】!U6</f>
        <v>26645</v>
      </c>
      <c r="I8" s="16">
        <f>[4]④町別推計人口【秘匿なし】!V6</f>
        <v>13305</v>
      </c>
      <c r="J8" s="10">
        <f>[4]④町別推計人口【秘匿なし】!W6</f>
        <v>13340</v>
      </c>
      <c r="K8" s="16">
        <f t="shared" si="1"/>
        <v>-13</v>
      </c>
      <c r="L8" s="16">
        <f t="shared" si="1"/>
        <v>-28</v>
      </c>
      <c r="M8" s="16">
        <f t="shared" si="1"/>
        <v>-4</v>
      </c>
      <c r="N8" s="10">
        <f t="shared" si="1"/>
        <v>-24</v>
      </c>
    </row>
    <row r="9" spans="1:14" ht="24" customHeight="1" x14ac:dyDescent="0.4">
      <c r="A9" s="15" t="s">
        <v>14</v>
      </c>
      <c r="B9" s="4">
        <v>25</v>
      </c>
      <c r="C9" s="9">
        <v>13843</v>
      </c>
      <c r="D9" s="16">
        <v>30467</v>
      </c>
      <c r="E9" s="16">
        <v>14203</v>
      </c>
      <c r="F9" s="10">
        <v>16264</v>
      </c>
      <c r="G9" s="9">
        <f>[4]④町別推計人口【秘匿なし】!T25</f>
        <v>13848</v>
      </c>
      <c r="H9" s="16">
        <f>[4]④町別推計人口【秘匿なし】!U25</f>
        <v>30442</v>
      </c>
      <c r="I9" s="16">
        <f>[4]④町別推計人口【秘匿なし】!V25</f>
        <v>14187</v>
      </c>
      <c r="J9" s="10">
        <f>[4]④町別推計人口【秘匿なし】!W25</f>
        <v>16255</v>
      </c>
      <c r="K9" s="16">
        <f t="shared" si="1"/>
        <v>5</v>
      </c>
      <c r="L9" s="16">
        <f t="shared" si="1"/>
        <v>-25</v>
      </c>
      <c r="M9" s="16">
        <f t="shared" si="1"/>
        <v>-16</v>
      </c>
      <c r="N9" s="10">
        <f t="shared" si="1"/>
        <v>-9</v>
      </c>
    </row>
    <row r="10" spans="1:14" ht="24" customHeight="1" x14ac:dyDescent="0.4">
      <c r="A10" s="15" t="s">
        <v>15</v>
      </c>
      <c r="B10" s="4">
        <v>10</v>
      </c>
      <c r="C10" s="9">
        <v>11699</v>
      </c>
      <c r="D10" s="16">
        <v>26396</v>
      </c>
      <c r="E10" s="16">
        <v>12415</v>
      </c>
      <c r="F10" s="10">
        <v>13981</v>
      </c>
      <c r="G10" s="9">
        <f>[4]④町別推計人口【秘匿なし】!T52</f>
        <v>11679</v>
      </c>
      <c r="H10" s="16">
        <f>[4]④町別推計人口【秘匿なし】!U52</f>
        <v>26368</v>
      </c>
      <c r="I10" s="16">
        <f>[4]④町別推計人口【秘匿なし】!V52</f>
        <v>12402</v>
      </c>
      <c r="J10" s="10">
        <f>[4]④町別推計人口【秘匿なし】!W52</f>
        <v>13966</v>
      </c>
      <c r="K10" s="16">
        <f t="shared" si="1"/>
        <v>-20</v>
      </c>
      <c r="L10" s="16">
        <f t="shared" si="1"/>
        <v>-28</v>
      </c>
      <c r="M10" s="16">
        <f t="shared" si="1"/>
        <v>-13</v>
      </c>
      <c r="N10" s="10">
        <f t="shared" si="1"/>
        <v>-15</v>
      </c>
    </row>
    <row r="11" spans="1:14" ht="24" customHeight="1" x14ac:dyDescent="0.4">
      <c r="A11" s="15" t="s">
        <v>16</v>
      </c>
      <c r="B11" s="4">
        <v>12</v>
      </c>
      <c r="C11" s="9">
        <v>7411</v>
      </c>
      <c r="D11" s="16">
        <v>16286</v>
      </c>
      <c r="E11" s="16">
        <v>7366</v>
      </c>
      <c r="F11" s="10">
        <v>8920</v>
      </c>
      <c r="G11" s="9">
        <f>[4]④町別推計人口【秘匿なし】!AB6</f>
        <v>7410</v>
      </c>
      <c r="H11" s="16">
        <f>[4]④町別推計人口【秘匿なし】!AC6</f>
        <v>16274</v>
      </c>
      <c r="I11" s="16">
        <f>[4]④町別推計人口【秘匿なし】!AD6</f>
        <v>7368</v>
      </c>
      <c r="J11" s="10">
        <f>[4]④町別推計人口【秘匿なし】!AE6</f>
        <v>8906</v>
      </c>
      <c r="K11" s="16">
        <f t="shared" si="1"/>
        <v>-1</v>
      </c>
      <c r="L11" s="16">
        <f t="shared" si="1"/>
        <v>-12</v>
      </c>
      <c r="M11" s="16">
        <f t="shared" si="1"/>
        <v>2</v>
      </c>
      <c r="N11" s="10">
        <f t="shared" si="1"/>
        <v>-14</v>
      </c>
    </row>
    <row r="12" spans="1:14" ht="24" customHeight="1" x14ac:dyDescent="0.4">
      <c r="A12" s="15" t="s">
        <v>17</v>
      </c>
      <c r="B12" s="4">
        <v>15</v>
      </c>
      <c r="C12" s="9">
        <v>4583</v>
      </c>
      <c r="D12" s="16">
        <v>11209</v>
      </c>
      <c r="E12" s="16">
        <v>5214</v>
      </c>
      <c r="F12" s="10">
        <v>5995</v>
      </c>
      <c r="G12" s="9">
        <f>[4]④町別推計人口【秘匿なし】!AB20</f>
        <v>4571</v>
      </c>
      <c r="H12" s="16">
        <f>[4]④町別推計人口【秘匿なし】!AC20</f>
        <v>11190</v>
      </c>
      <c r="I12" s="16">
        <f>[4]④町別推計人口【秘匿なし】!AD20</f>
        <v>5206</v>
      </c>
      <c r="J12" s="10">
        <f>[4]④町別推計人口【秘匿なし】!AE20</f>
        <v>5984</v>
      </c>
      <c r="K12" s="16">
        <f t="shared" si="1"/>
        <v>-12</v>
      </c>
      <c r="L12" s="16">
        <f t="shared" si="1"/>
        <v>-19</v>
      </c>
      <c r="M12" s="16">
        <f t="shared" si="1"/>
        <v>-8</v>
      </c>
      <c r="N12" s="10">
        <f t="shared" si="1"/>
        <v>-11</v>
      </c>
    </row>
    <row r="13" spans="1:14" ht="24" customHeight="1" x14ac:dyDescent="0.4">
      <c r="A13" s="15" t="s">
        <v>18</v>
      </c>
      <c r="B13" s="4">
        <v>11</v>
      </c>
      <c r="C13" s="9">
        <v>1428</v>
      </c>
      <c r="D13" s="16">
        <v>3597</v>
      </c>
      <c r="E13" s="16">
        <v>1684</v>
      </c>
      <c r="F13" s="10">
        <v>1913</v>
      </c>
      <c r="G13" s="9">
        <f>[4]④町別推計人口【秘匿なし】!AB37</f>
        <v>1428</v>
      </c>
      <c r="H13" s="16">
        <f>[4]④町別推計人口【秘匿なし】!AC37</f>
        <v>3589</v>
      </c>
      <c r="I13" s="16">
        <f>[4]④町別推計人口【秘匿なし】!AD37</f>
        <v>1673</v>
      </c>
      <c r="J13" s="10">
        <f>[4]④町別推計人口【秘匿なし】!AE37</f>
        <v>1916</v>
      </c>
      <c r="K13" s="16">
        <f t="shared" si="1"/>
        <v>0</v>
      </c>
      <c r="L13" s="16">
        <f t="shared" si="1"/>
        <v>-8</v>
      </c>
      <c r="M13" s="16">
        <f t="shared" si="1"/>
        <v>-11</v>
      </c>
      <c r="N13" s="10">
        <f t="shared" si="1"/>
        <v>3</v>
      </c>
    </row>
    <row r="14" spans="1:14" ht="24" customHeight="1" x14ac:dyDescent="0.4">
      <c r="A14" s="15" t="s">
        <v>19</v>
      </c>
      <c r="B14" s="4">
        <v>1</v>
      </c>
      <c r="C14" s="9">
        <v>186</v>
      </c>
      <c r="D14" s="16">
        <v>300</v>
      </c>
      <c r="E14" s="16">
        <v>144</v>
      </c>
      <c r="F14" s="10">
        <v>156</v>
      </c>
      <c r="G14" s="9">
        <f>[4]④町別推計人口【秘匿なし】!AB50</f>
        <v>186</v>
      </c>
      <c r="H14" s="16">
        <f>[4]④町別推計人口【秘匿なし】!AC50</f>
        <v>300</v>
      </c>
      <c r="I14" s="16">
        <f>[4]④町別推計人口【秘匿なし】!AD50</f>
        <v>143</v>
      </c>
      <c r="J14" s="10">
        <f>[4]④町別推計人口【秘匿なし】!AE50</f>
        <v>157</v>
      </c>
      <c r="K14" s="16">
        <f t="shared" si="1"/>
        <v>0</v>
      </c>
      <c r="L14" s="16">
        <f t="shared" si="1"/>
        <v>0</v>
      </c>
      <c r="M14" s="16">
        <f t="shared" si="1"/>
        <v>-1</v>
      </c>
      <c r="N14" s="10">
        <f t="shared" si="1"/>
        <v>1</v>
      </c>
    </row>
    <row r="15" spans="1:14" ht="24" customHeight="1" x14ac:dyDescent="0.4">
      <c r="A15" s="15" t="s">
        <v>20</v>
      </c>
      <c r="B15" s="4">
        <v>14</v>
      </c>
      <c r="C15" s="9">
        <v>1366</v>
      </c>
      <c r="D15" s="16">
        <v>3303</v>
      </c>
      <c r="E15" s="16">
        <v>1558</v>
      </c>
      <c r="F15" s="10">
        <v>1745</v>
      </c>
      <c r="G15" s="9">
        <f>[4]④町別推計人口【秘匿なし】!AB53</f>
        <v>1369</v>
      </c>
      <c r="H15" s="16">
        <f>[4]④町別推計人口【秘匿なし】!AC53</f>
        <v>3298</v>
      </c>
      <c r="I15" s="16">
        <f>[4]④町別推計人口【秘匿なし】!AD53</f>
        <v>1559</v>
      </c>
      <c r="J15" s="10">
        <f>[4]④町別推計人口【秘匿なし】!AE53</f>
        <v>1739</v>
      </c>
      <c r="K15" s="16">
        <f t="shared" si="1"/>
        <v>3</v>
      </c>
      <c r="L15" s="16">
        <f t="shared" si="1"/>
        <v>-5</v>
      </c>
      <c r="M15" s="16">
        <f t="shared" si="1"/>
        <v>1</v>
      </c>
      <c r="N15" s="10">
        <f t="shared" si="1"/>
        <v>-6</v>
      </c>
    </row>
    <row r="16" spans="1:14" ht="24" customHeight="1" x14ac:dyDescent="0.4">
      <c r="A16" s="15" t="s">
        <v>21</v>
      </c>
      <c r="B16" s="4">
        <v>4</v>
      </c>
      <c r="C16" s="9">
        <v>784</v>
      </c>
      <c r="D16" s="16">
        <v>2220</v>
      </c>
      <c r="E16" s="16">
        <v>1070</v>
      </c>
      <c r="F16" s="10">
        <v>1150</v>
      </c>
      <c r="G16" s="9">
        <f>[4]④町別推計人口【秘匿なし】!AJ6</f>
        <v>791</v>
      </c>
      <c r="H16" s="16">
        <f>[4]④町別推計人口【秘匿なし】!AK6</f>
        <v>2224</v>
      </c>
      <c r="I16" s="16">
        <f>[4]④町別推計人口【秘匿なし】!AL6</f>
        <v>1075</v>
      </c>
      <c r="J16" s="10">
        <f>[4]④町別推計人口【秘匿なし】!AM6</f>
        <v>1149</v>
      </c>
      <c r="K16" s="16">
        <f t="shared" si="1"/>
        <v>7</v>
      </c>
      <c r="L16" s="16">
        <f t="shared" si="1"/>
        <v>4</v>
      </c>
      <c r="M16" s="16">
        <f t="shared" si="1"/>
        <v>5</v>
      </c>
      <c r="N16" s="10">
        <f t="shared" si="1"/>
        <v>-1</v>
      </c>
    </row>
    <row r="17" spans="1:14" ht="24" customHeight="1" x14ac:dyDescent="0.4">
      <c r="A17" s="15" t="s">
        <v>22</v>
      </c>
      <c r="B17" s="4">
        <v>4</v>
      </c>
      <c r="C17" s="9">
        <v>3116</v>
      </c>
      <c r="D17" s="16">
        <v>7013</v>
      </c>
      <c r="E17" s="16">
        <v>3162</v>
      </c>
      <c r="F17" s="10">
        <v>3851</v>
      </c>
      <c r="G17" s="9">
        <f>[4]④町別推計人口【秘匿なし】!AJ12</f>
        <v>3119</v>
      </c>
      <c r="H17" s="16">
        <f>[4]④町別推計人口【秘匿なし】!AK12</f>
        <v>7015</v>
      </c>
      <c r="I17" s="16">
        <f>[4]④町別推計人口【秘匿なし】!AL12</f>
        <v>3164</v>
      </c>
      <c r="J17" s="10">
        <f>[4]④町別推計人口【秘匿なし】!AM12</f>
        <v>3851</v>
      </c>
      <c r="K17" s="16">
        <f t="shared" si="1"/>
        <v>3</v>
      </c>
      <c r="L17" s="16">
        <f t="shared" si="1"/>
        <v>2</v>
      </c>
      <c r="M17" s="16">
        <f t="shared" si="1"/>
        <v>2</v>
      </c>
      <c r="N17" s="10">
        <f t="shared" si="1"/>
        <v>0</v>
      </c>
    </row>
    <row r="18" spans="1:14" ht="24" customHeight="1" x14ac:dyDescent="0.4">
      <c r="A18" s="15" t="s">
        <v>23</v>
      </c>
      <c r="B18" s="4">
        <v>7</v>
      </c>
      <c r="C18" s="9">
        <v>1679</v>
      </c>
      <c r="D18" s="16">
        <v>3323</v>
      </c>
      <c r="E18" s="16">
        <v>1644</v>
      </c>
      <c r="F18" s="10">
        <v>1679</v>
      </c>
      <c r="G18" s="9">
        <f>[4]④町別推計人口【秘匿なし】!AJ18</f>
        <v>1676</v>
      </c>
      <c r="H18" s="16">
        <f>[4]④町別推計人口【秘匿なし】!AK18</f>
        <v>3323</v>
      </c>
      <c r="I18" s="16">
        <f>[4]④町別推計人口【秘匿なし】!AL18</f>
        <v>1645</v>
      </c>
      <c r="J18" s="10">
        <f>[4]④町別推計人口【秘匿なし】!AM18</f>
        <v>1678</v>
      </c>
      <c r="K18" s="16">
        <f t="shared" si="1"/>
        <v>-3</v>
      </c>
      <c r="L18" s="16">
        <f t="shared" si="1"/>
        <v>0</v>
      </c>
      <c r="M18" s="16">
        <f t="shared" si="1"/>
        <v>1</v>
      </c>
      <c r="N18" s="10">
        <f t="shared" si="1"/>
        <v>-1</v>
      </c>
    </row>
    <row r="19" spans="1:14" ht="24" customHeight="1" x14ac:dyDescent="0.4">
      <c r="A19" s="15" t="s">
        <v>24</v>
      </c>
      <c r="B19" s="4">
        <v>18</v>
      </c>
      <c r="C19" s="9">
        <v>1918</v>
      </c>
      <c r="D19" s="16">
        <v>4690</v>
      </c>
      <c r="E19" s="16">
        <v>2145</v>
      </c>
      <c r="F19" s="10">
        <v>2545</v>
      </c>
      <c r="G19" s="9">
        <f>[4]④町別推計人口【秘匿なし】!AJ27</f>
        <v>1917</v>
      </c>
      <c r="H19" s="16">
        <f>[4]④町別推計人口【秘匿なし】!AK27</f>
        <v>4685</v>
      </c>
      <c r="I19" s="16">
        <f>[4]④町別推計人口【秘匿なし】!AL27</f>
        <v>2144</v>
      </c>
      <c r="J19" s="10">
        <f>[4]④町別推計人口【秘匿なし】!AM27</f>
        <v>2541</v>
      </c>
      <c r="K19" s="16">
        <f t="shared" si="1"/>
        <v>-1</v>
      </c>
      <c r="L19" s="16">
        <f t="shared" si="1"/>
        <v>-5</v>
      </c>
      <c r="M19" s="16">
        <f t="shared" si="1"/>
        <v>-1</v>
      </c>
      <c r="N19" s="10">
        <f t="shared" si="1"/>
        <v>-4</v>
      </c>
    </row>
    <row r="20" spans="1:14" ht="24" customHeight="1" x14ac:dyDescent="0.4">
      <c r="A20" s="15" t="s">
        <v>25</v>
      </c>
      <c r="B20" s="4">
        <v>14</v>
      </c>
      <c r="C20" s="9">
        <v>1100</v>
      </c>
      <c r="D20" s="16">
        <v>2710</v>
      </c>
      <c r="E20" s="16">
        <v>1248</v>
      </c>
      <c r="F20" s="10">
        <v>1462</v>
      </c>
      <c r="G20" s="9">
        <f>[4]④町別推計人口【秘匿なし】!AJ47</f>
        <v>1103</v>
      </c>
      <c r="H20" s="16">
        <f>[4]④町別推計人口【秘匿なし】!AK47</f>
        <v>2709</v>
      </c>
      <c r="I20" s="16">
        <f>[4]④町別推計人口【秘匿なし】!AL47</f>
        <v>1250</v>
      </c>
      <c r="J20" s="10">
        <f>[4]④町別推計人口【秘匿なし】!AM47</f>
        <v>1459</v>
      </c>
      <c r="K20" s="16">
        <f t="shared" si="1"/>
        <v>3</v>
      </c>
      <c r="L20" s="16">
        <f t="shared" si="1"/>
        <v>-1</v>
      </c>
      <c r="M20" s="16">
        <f t="shared" si="1"/>
        <v>2</v>
      </c>
      <c r="N20" s="10">
        <f t="shared" si="1"/>
        <v>-3</v>
      </c>
    </row>
    <row r="21" spans="1:14" ht="24" customHeight="1" x14ac:dyDescent="0.4">
      <c r="A21" s="15" t="s">
        <v>26</v>
      </c>
      <c r="B21" s="4">
        <v>10</v>
      </c>
      <c r="C21" s="9">
        <v>973</v>
      </c>
      <c r="D21" s="16">
        <v>1599</v>
      </c>
      <c r="E21" s="16">
        <v>763</v>
      </c>
      <c r="F21" s="10">
        <v>836</v>
      </c>
      <c r="G21" s="9">
        <f>[4]④町別推計人口【秘匿なし】!AR6</f>
        <v>971</v>
      </c>
      <c r="H21" s="16">
        <f>[4]④町別推計人口【秘匿なし】!AS6</f>
        <v>1596</v>
      </c>
      <c r="I21" s="16">
        <f>[4]④町別推計人口【秘匿なし】!AT6</f>
        <v>762</v>
      </c>
      <c r="J21" s="10">
        <f>[4]④町別推計人口【秘匿なし】!AU6</f>
        <v>834</v>
      </c>
      <c r="K21" s="16">
        <f t="shared" si="1"/>
        <v>-2</v>
      </c>
      <c r="L21" s="16">
        <f t="shared" si="1"/>
        <v>-3</v>
      </c>
      <c r="M21" s="16">
        <f t="shared" si="1"/>
        <v>-1</v>
      </c>
      <c r="N21" s="10">
        <f t="shared" si="1"/>
        <v>-2</v>
      </c>
    </row>
    <row r="22" spans="1:14" ht="24" customHeight="1" x14ac:dyDescent="0.4">
      <c r="A22" s="15" t="s">
        <v>27</v>
      </c>
      <c r="B22" s="4">
        <v>10</v>
      </c>
      <c r="C22" s="9">
        <v>2159</v>
      </c>
      <c r="D22" s="16">
        <v>5337</v>
      </c>
      <c r="E22" s="16">
        <v>2567</v>
      </c>
      <c r="F22" s="10">
        <v>2770</v>
      </c>
      <c r="G22" s="9">
        <f>[4]④町別推計人口【秘匿なし】!AR18</f>
        <v>2155</v>
      </c>
      <c r="H22" s="16">
        <f>[4]④町別推計人口【秘匿なし】!AS18</f>
        <v>5322</v>
      </c>
      <c r="I22" s="16">
        <f>[4]④町別推計人口【秘匿なし】!AT18</f>
        <v>2558</v>
      </c>
      <c r="J22" s="10">
        <f>[4]④町別推計人口【秘匿なし】!AU18</f>
        <v>2764</v>
      </c>
      <c r="K22" s="16">
        <f t="shared" si="1"/>
        <v>-4</v>
      </c>
      <c r="L22" s="16">
        <f t="shared" si="1"/>
        <v>-15</v>
      </c>
      <c r="M22" s="16">
        <f t="shared" si="1"/>
        <v>-9</v>
      </c>
      <c r="N22" s="10">
        <f t="shared" si="1"/>
        <v>-6</v>
      </c>
    </row>
    <row r="23" spans="1:14" ht="24" customHeight="1" x14ac:dyDescent="0.4">
      <c r="A23" s="15" t="s">
        <v>28</v>
      </c>
      <c r="B23" s="4">
        <v>21</v>
      </c>
      <c r="C23" s="9">
        <v>1893</v>
      </c>
      <c r="D23" s="16">
        <v>4510</v>
      </c>
      <c r="E23" s="16">
        <v>2072</v>
      </c>
      <c r="F23" s="10">
        <v>2438</v>
      </c>
      <c r="G23" s="9">
        <f>[4]④町別推計人口【秘匿なし】!AR30</f>
        <v>1892</v>
      </c>
      <c r="H23" s="16">
        <f>[4]④町別推計人口【秘匿なし】!AS30</f>
        <v>4509</v>
      </c>
      <c r="I23" s="16">
        <f>[4]④町別推計人口【秘匿なし】!AT30</f>
        <v>2072</v>
      </c>
      <c r="J23" s="10">
        <f>[4]④町別推計人口【秘匿なし】!AU30</f>
        <v>2437</v>
      </c>
      <c r="K23" s="16">
        <f t="shared" si="1"/>
        <v>-1</v>
      </c>
      <c r="L23" s="16">
        <f t="shared" si="1"/>
        <v>-1</v>
      </c>
      <c r="M23" s="16">
        <f t="shared" si="1"/>
        <v>0</v>
      </c>
      <c r="N23" s="10">
        <f t="shared" si="1"/>
        <v>-1</v>
      </c>
    </row>
    <row r="24" spans="1:14" ht="24" customHeight="1" x14ac:dyDescent="0.4">
      <c r="A24" s="17" t="s">
        <v>29</v>
      </c>
      <c r="B24" s="5">
        <v>13</v>
      </c>
      <c r="C24" s="11">
        <v>1570</v>
      </c>
      <c r="D24" s="12">
        <v>3870</v>
      </c>
      <c r="E24" s="12">
        <v>1879</v>
      </c>
      <c r="F24" s="13">
        <v>1991</v>
      </c>
      <c r="G24" s="11">
        <f>[4]④町別推計人口【秘匿なし】!AR53</f>
        <v>1563</v>
      </c>
      <c r="H24" s="12">
        <f>[4]④町別推計人口【秘匿なし】!AS53</f>
        <v>3849</v>
      </c>
      <c r="I24" s="12">
        <f>[4]④町別推計人口【秘匿なし】!AT53</f>
        <v>1869</v>
      </c>
      <c r="J24" s="13">
        <f>[4]④町別推計人口【秘匿なし】!AU53</f>
        <v>1980</v>
      </c>
      <c r="K24" s="12">
        <f t="shared" si="1"/>
        <v>-7</v>
      </c>
      <c r="L24" s="12">
        <f t="shared" si="1"/>
        <v>-21</v>
      </c>
      <c r="M24" s="12">
        <f t="shared" si="1"/>
        <v>-10</v>
      </c>
      <c r="N24" s="13">
        <f t="shared" si="1"/>
        <v>-11</v>
      </c>
    </row>
  </sheetData>
  <mergeCells count="17"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7BFAD-7AD2-41B3-B2E5-9CEFB0F57DB9}">
  <sheetPr>
    <pageSetUpPr fitToPage="1"/>
  </sheetPr>
  <dimension ref="A1:N24"/>
  <sheetViews>
    <sheetView zoomScale="90" zoomScaleNormal="90" workbookViewId="0">
      <selection activeCell="Q22" sqref="Q22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18" t="s">
        <v>0</v>
      </c>
      <c r="B1" s="19"/>
      <c r="C1" s="19"/>
      <c r="D1" s="20"/>
      <c r="E1" s="20"/>
      <c r="F1" s="23">
        <v>45870</v>
      </c>
      <c r="G1" s="24"/>
      <c r="H1" s="24"/>
      <c r="I1" s="26" t="s">
        <v>11</v>
      </c>
      <c r="J1" s="24"/>
      <c r="K1" s="24"/>
      <c r="L1" s="24"/>
      <c r="M1" s="24"/>
      <c r="N1" s="24"/>
    </row>
    <row r="2" spans="1:14" ht="24" customHeight="1" x14ac:dyDescent="0.4">
      <c r="A2" s="21"/>
      <c r="B2" s="21"/>
      <c r="C2" s="21"/>
      <c r="D2" s="22"/>
      <c r="E2" s="22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4">
      <c r="A3" s="27" t="s">
        <v>1</v>
      </c>
      <c r="B3" s="27" t="s">
        <v>2</v>
      </c>
      <c r="C3" s="27" t="s">
        <v>3</v>
      </c>
      <c r="D3" s="27"/>
      <c r="E3" s="27"/>
      <c r="F3" s="27"/>
      <c r="G3" s="27" t="s">
        <v>4</v>
      </c>
      <c r="H3" s="27"/>
      <c r="I3" s="27"/>
      <c r="J3" s="27"/>
      <c r="K3" s="27" t="s">
        <v>5</v>
      </c>
      <c r="L3" s="27"/>
      <c r="M3" s="27"/>
      <c r="N3" s="27"/>
    </row>
    <row r="4" spans="1:14" ht="24" customHeight="1" x14ac:dyDescent="0.4">
      <c r="A4" s="28"/>
      <c r="B4" s="28"/>
      <c r="C4" s="27" t="s">
        <v>6</v>
      </c>
      <c r="D4" s="29" t="s">
        <v>7</v>
      </c>
      <c r="E4" s="30"/>
      <c r="F4" s="27"/>
      <c r="G4" s="27" t="s">
        <v>6</v>
      </c>
      <c r="H4" s="29" t="s">
        <v>7</v>
      </c>
      <c r="I4" s="30"/>
      <c r="J4" s="27"/>
      <c r="K4" s="27" t="s">
        <v>6</v>
      </c>
      <c r="L4" s="29" t="s">
        <v>7</v>
      </c>
      <c r="M4" s="30"/>
      <c r="N4" s="27"/>
    </row>
    <row r="5" spans="1:14" ht="24" customHeight="1" x14ac:dyDescent="0.4">
      <c r="A5" s="28"/>
      <c r="B5" s="28"/>
      <c r="C5" s="27"/>
      <c r="D5" s="27"/>
      <c r="E5" s="14" t="s">
        <v>8</v>
      </c>
      <c r="F5" s="14" t="s">
        <v>9</v>
      </c>
      <c r="G5" s="27"/>
      <c r="H5" s="27"/>
      <c r="I5" s="14" t="s">
        <v>8</v>
      </c>
      <c r="J5" s="14" t="s">
        <v>9</v>
      </c>
      <c r="K5" s="27"/>
      <c r="L5" s="27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v>311</v>
      </c>
      <c r="C6" s="6">
        <v>102614</v>
      </c>
      <c r="D6" s="7">
        <v>227369</v>
      </c>
      <c r="E6" s="7">
        <v>107851</v>
      </c>
      <c r="F6" s="8">
        <v>119518</v>
      </c>
      <c r="G6" s="6">
        <v>102540</v>
      </c>
      <c r="H6" s="7">
        <v>227115</v>
      </c>
      <c r="I6" s="7">
        <v>107762</v>
      </c>
      <c r="J6" s="8">
        <v>119353</v>
      </c>
      <c r="K6" s="6">
        <v>-74</v>
      </c>
      <c r="L6" s="7">
        <v>-254</v>
      </c>
      <c r="M6" s="7">
        <v>-89</v>
      </c>
      <c r="N6" s="8">
        <v>-165</v>
      </c>
    </row>
    <row r="7" spans="1:14" ht="24" customHeight="1" x14ac:dyDescent="0.4">
      <c r="A7" s="15" t="s">
        <v>12</v>
      </c>
      <c r="B7" s="4">
        <v>105</v>
      </c>
      <c r="C7" s="16">
        <v>34913</v>
      </c>
      <c r="D7" s="16">
        <v>74031</v>
      </c>
      <c r="E7" s="16">
        <v>35469</v>
      </c>
      <c r="F7" s="10">
        <v>38562</v>
      </c>
      <c r="G7" s="16">
        <v>34848</v>
      </c>
      <c r="H7" s="16">
        <v>73855</v>
      </c>
      <c r="I7" s="16">
        <v>35370</v>
      </c>
      <c r="J7" s="10">
        <v>38485</v>
      </c>
      <c r="K7" s="16">
        <v>-65</v>
      </c>
      <c r="L7" s="16">
        <v>-176</v>
      </c>
      <c r="M7" s="16">
        <v>-99</v>
      </c>
      <c r="N7" s="10">
        <v>-77</v>
      </c>
    </row>
    <row r="8" spans="1:14" ht="24" customHeight="1" x14ac:dyDescent="0.4">
      <c r="A8" s="15" t="s">
        <v>13</v>
      </c>
      <c r="B8" s="4">
        <v>17</v>
      </c>
      <c r="C8" s="9">
        <v>12023</v>
      </c>
      <c r="D8" s="16">
        <v>26645</v>
      </c>
      <c r="E8" s="16">
        <v>13305</v>
      </c>
      <c r="F8" s="10">
        <v>13340</v>
      </c>
      <c r="G8" s="9">
        <v>12049</v>
      </c>
      <c r="H8" s="16">
        <v>26646</v>
      </c>
      <c r="I8" s="16">
        <v>13328</v>
      </c>
      <c r="J8" s="10">
        <v>13318</v>
      </c>
      <c r="K8" s="16">
        <v>26</v>
      </c>
      <c r="L8" s="16">
        <v>1</v>
      </c>
      <c r="M8" s="16">
        <v>23</v>
      </c>
      <c r="N8" s="10">
        <v>-22</v>
      </c>
    </row>
    <row r="9" spans="1:14" ht="24" customHeight="1" x14ac:dyDescent="0.4">
      <c r="A9" s="15" t="s">
        <v>14</v>
      </c>
      <c r="B9" s="4">
        <v>25</v>
      </c>
      <c r="C9" s="9">
        <v>13848</v>
      </c>
      <c r="D9" s="16">
        <v>30442</v>
      </c>
      <c r="E9" s="16">
        <v>14187</v>
      </c>
      <c r="F9" s="10">
        <v>16255</v>
      </c>
      <c r="G9" s="9">
        <v>13841</v>
      </c>
      <c r="H9" s="16">
        <v>30418</v>
      </c>
      <c r="I9" s="16">
        <v>14177</v>
      </c>
      <c r="J9" s="10">
        <v>16241</v>
      </c>
      <c r="K9" s="16">
        <v>-7</v>
      </c>
      <c r="L9" s="16">
        <v>-24</v>
      </c>
      <c r="M9" s="16">
        <v>-10</v>
      </c>
      <c r="N9" s="10">
        <v>-14</v>
      </c>
    </row>
    <row r="10" spans="1:14" ht="24" customHeight="1" x14ac:dyDescent="0.4">
      <c r="A10" s="15" t="s">
        <v>15</v>
      </c>
      <c r="B10" s="4">
        <v>10</v>
      </c>
      <c r="C10" s="9">
        <v>11679</v>
      </c>
      <c r="D10" s="16">
        <v>26368</v>
      </c>
      <c r="E10" s="16">
        <v>12402</v>
      </c>
      <c r="F10" s="10">
        <v>13966</v>
      </c>
      <c r="G10" s="9">
        <v>11682</v>
      </c>
      <c r="H10" s="16">
        <v>26396</v>
      </c>
      <c r="I10" s="16">
        <v>12420</v>
      </c>
      <c r="J10" s="10">
        <v>13976</v>
      </c>
      <c r="K10" s="16">
        <v>3</v>
      </c>
      <c r="L10" s="16">
        <v>28</v>
      </c>
      <c r="M10" s="16">
        <v>18</v>
      </c>
      <c r="N10" s="10">
        <v>10</v>
      </c>
    </row>
    <row r="11" spans="1:14" ht="24" customHeight="1" x14ac:dyDescent="0.4">
      <c r="A11" s="15" t="s">
        <v>16</v>
      </c>
      <c r="B11" s="4">
        <v>12</v>
      </c>
      <c r="C11" s="9">
        <v>7410</v>
      </c>
      <c r="D11" s="16">
        <v>16274</v>
      </c>
      <c r="E11" s="16">
        <v>7368</v>
      </c>
      <c r="F11" s="10">
        <v>8906</v>
      </c>
      <c r="G11" s="9">
        <v>7409</v>
      </c>
      <c r="H11" s="16">
        <v>16281</v>
      </c>
      <c r="I11" s="16">
        <v>7374</v>
      </c>
      <c r="J11" s="10">
        <v>8907</v>
      </c>
      <c r="K11" s="16">
        <v>-1</v>
      </c>
      <c r="L11" s="16">
        <v>7</v>
      </c>
      <c r="M11" s="16">
        <v>6</v>
      </c>
      <c r="N11" s="10">
        <v>1</v>
      </c>
    </row>
    <row r="12" spans="1:14" ht="24" customHeight="1" x14ac:dyDescent="0.4">
      <c r="A12" s="15" t="s">
        <v>17</v>
      </c>
      <c r="B12" s="4">
        <v>15</v>
      </c>
      <c r="C12" s="9">
        <v>4571</v>
      </c>
      <c r="D12" s="16">
        <v>11190</v>
      </c>
      <c r="E12" s="16">
        <v>5206</v>
      </c>
      <c r="F12" s="10">
        <v>5984</v>
      </c>
      <c r="G12" s="9">
        <v>4558</v>
      </c>
      <c r="H12" s="16">
        <v>11162</v>
      </c>
      <c r="I12" s="16">
        <v>5195</v>
      </c>
      <c r="J12" s="10">
        <v>5967</v>
      </c>
      <c r="K12" s="16">
        <v>-13</v>
      </c>
      <c r="L12" s="16">
        <v>-28</v>
      </c>
      <c r="M12" s="16">
        <v>-11</v>
      </c>
      <c r="N12" s="10">
        <v>-17</v>
      </c>
    </row>
    <row r="13" spans="1:14" ht="24" customHeight="1" x14ac:dyDescent="0.4">
      <c r="A13" s="15" t="s">
        <v>18</v>
      </c>
      <c r="B13" s="4">
        <v>11</v>
      </c>
      <c r="C13" s="9">
        <v>1428</v>
      </c>
      <c r="D13" s="16">
        <v>3589</v>
      </c>
      <c r="E13" s="16">
        <v>1673</v>
      </c>
      <c r="F13" s="10">
        <v>1916</v>
      </c>
      <c r="G13" s="9">
        <v>1424</v>
      </c>
      <c r="H13" s="16">
        <v>3577</v>
      </c>
      <c r="I13" s="16">
        <v>1671</v>
      </c>
      <c r="J13" s="10">
        <v>1906</v>
      </c>
      <c r="K13" s="16">
        <v>-4</v>
      </c>
      <c r="L13" s="16">
        <v>-12</v>
      </c>
      <c r="M13" s="16">
        <v>-2</v>
      </c>
      <c r="N13" s="10">
        <v>-10</v>
      </c>
    </row>
    <row r="14" spans="1:14" ht="24" customHeight="1" x14ac:dyDescent="0.4">
      <c r="A14" s="15" t="s">
        <v>19</v>
      </c>
      <c r="B14" s="4">
        <v>1</v>
      </c>
      <c r="C14" s="9">
        <v>186</v>
      </c>
      <c r="D14" s="16">
        <v>300</v>
      </c>
      <c r="E14" s="16">
        <v>143</v>
      </c>
      <c r="F14" s="10">
        <v>157</v>
      </c>
      <c r="G14" s="9">
        <v>186</v>
      </c>
      <c r="H14" s="16">
        <v>300</v>
      </c>
      <c r="I14" s="16">
        <v>143</v>
      </c>
      <c r="J14" s="10">
        <v>157</v>
      </c>
      <c r="K14" s="16">
        <v>0</v>
      </c>
      <c r="L14" s="16">
        <v>0</v>
      </c>
      <c r="M14" s="16">
        <v>0</v>
      </c>
      <c r="N14" s="10">
        <v>0</v>
      </c>
    </row>
    <row r="15" spans="1:14" ht="24" customHeight="1" x14ac:dyDescent="0.4">
      <c r="A15" s="15" t="s">
        <v>20</v>
      </c>
      <c r="B15" s="4">
        <v>14</v>
      </c>
      <c r="C15" s="9">
        <v>1369</v>
      </c>
      <c r="D15" s="16">
        <v>3298</v>
      </c>
      <c r="E15" s="16">
        <v>1559</v>
      </c>
      <c r="F15" s="10">
        <v>1739</v>
      </c>
      <c r="G15" s="9">
        <v>1369</v>
      </c>
      <c r="H15" s="16">
        <v>3298</v>
      </c>
      <c r="I15" s="16">
        <v>1559</v>
      </c>
      <c r="J15" s="10">
        <v>1739</v>
      </c>
      <c r="K15" s="16">
        <v>0</v>
      </c>
      <c r="L15" s="16">
        <v>0</v>
      </c>
      <c r="M15" s="16">
        <v>0</v>
      </c>
      <c r="N15" s="10">
        <v>0</v>
      </c>
    </row>
    <row r="16" spans="1:14" ht="24" customHeight="1" x14ac:dyDescent="0.4">
      <c r="A16" s="15" t="s">
        <v>21</v>
      </c>
      <c r="B16" s="4">
        <v>4</v>
      </c>
      <c r="C16" s="9">
        <v>791</v>
      </c>
      <c r="D16" s="16">
        <v>2224</v>
      </c>
      <c r="E16" s="16">
        <v>1075</v>
      </c>
      <c r="F16" s="10">
        <v>1149</v>
      </c>
      <c r="G16" s="9">
        <v>789</v>
      </c>
      <c r="H16" s="16">
        <v>2226</v>
      </c>
      <c r="I16" s="16">
        <v>1077</v>
      </c>
      <c r="J16" s="10">
        <v>1149</v>
      </c>
      <c r="K16" s="16">
        <v>-2</v>
      </c>
      <c r="L16" s="16">
        <v>2</v>
      </c>
      <c r="M16" s="16">
        <v>2</v>
      </c>
      <c r="N16" s="10">
        <v>0</v>
      </c>
    </row>
    <row r="17" spans="1:14" ht="24" customHeight="1" x14ac:dyDescent="0.4">
      <c r="A17" s="15" t="s">
        <v>22</v>
      </c>
      <c r="B17" s="4">
        <v>4</v>
      </c>
      <c r="C17" s="9">
        <v>3119</v>
      </c>
      <c r="D17" s="16">
        <v>7015</v>
      </c>
      <c r="E17" s="16">
        <v>3164</v>
      </c>
      <c r="F17" s="10">
        <v>3851</v>
      </c>
      <c r="G17" s="9">
        <v>3118</v>
      </c>
      <c r="H17" s="16">
        <v>6998</v>
      </c>
      <c r="I17" s="16">
        <v>3160</v>
      </c>
      <c r="J17" s="10">
        <v>3838</v>
      </c>
      <c r="K17" s="16">
        <v>-1</v>
      </c>
      <c r="L17" s="16">
        <v>-17</v>
      </c>
      <c r="M17" s="16">
        <v>-4</v>
      </c>
      <c r="N17" s="10">
        <v>-13</v>
      </c>
    </row>
    <row r="18" spans="1:14" ht="24" customHeight="1" x14ac:dyDescent="0.4">
      <c r="A18" s="15" t="s">
        <v>23</v>
      </c>
      <c r="B18" s="4">
        <v>7</v>
      </c>
      <c r="C18" s="9">
        <v>1676</v>
      </c>
      <c r="D18" s="16">
        <v>3323</v>
      </c>
      <c r="E18" s="16">
        <v>1645</v>
      </c>
      <c r="F18" s="10">
        <v>1678</v>
      </c>
      <c r="G18" s="9">
        <v>1668</v>
      </c>
      <c r="H18" s="16">
        <v>3317</v>
      </c>
      <c r="I18" s="16">
        <v>1643</v>
      </c>
      <c r="J18" s="10">
        <v>1674</v>
      </c>
      <c r="K18" s="16">
        <v>-8</v>
      </c>
      <c r="L18" s="16">
        <v>-6</v>
      </c>
      <c r="M18" s="16">
        <v>-2</v>
      </c>
      <c r="N18" s="10">
        <v>-4</v>
      </c>
    </row>
    <row r="19" spans="1:14" ht="24" customHeight="1" x14ac:dyDescent="0.4">
      <c r="A19" s="15" t="s">
        <v>24</v>
      </c>
      <c r="B19" s="4">
        <v>18</v>
      </c>
      <c r="C19" s="9">
        <v>1917</v>
      </c>
      <c r="D19" s="16">
        <v>4685</v>
      </c>
      <c r="E19" s="16">
        <v>2144</v>
      </c>
      <c r="F19" s="10">
        <v>2541</v>
      </c>
      <c r="G19" s="9">
        <v>1924</v>
      </c>
      <c r="H19" s="16">
        <v>4686</v>
      </c>
      <c r="I19" s="16">
        <v>2145</v>
      </c>
      <c r="J19" s="10">
        <v>2541</v>
      </c>
      <c r="K19" s="16">
        <v>7</v>
      </c>
      <c r="L19" s="16">
        <v>1</v>
      </c>
      <c r="M19" s="16">
        <v>1</v>
      </c>
      <c r="N19" s="10">
        <v>0</v>
      </c>
    </row>
    <row r="20" spans="1:14" ht="24" customHeight="1" x14ac:dyDescent="0.4">
      <c r="A20" s="15" t="s">
        <v>25</v>
      </c>
      <c r="B20" s="4">
        <v>14</v>
      </c>
      <c r="C20" s="9">
        <v>1103</v>
      </c>
      <c r="D20" s="16">
        <v>2709</v>
      </c>
      <c r="E20" s="16">
        <v>1250</v>
      </c>
      <c r="F20" s="10">
        <v>1459</v>
      </c>
      <c r="G20" s="9">
        <v>1101</v>
      </c>
      <c r="H20" s="16">
        <v>2701</v>
      </c>
      <c r="I20" s="16">
        <v>1249</v>
      </c>
      <c r="J20" s="10">
        <v>1452</v>
      </c>
      <c r="K20" s="16">
        <v>-2</v>
      </c>
      <c r="L20" s="16">
        <v>-8</v>
      </c>
      <c r="M20" s="16">
        <v>-1</v>
      </c>
      <c r="N20" s="10">
        <v>-7</v>
      </c>
    </row>
    <row r="21" spans="1:14" ht="24" customHeight="1" x14ac:dyDescent="0.4">
      <c r="A21" s="15" t="s">
        <v>26</v>
      </c>
      <c r="B21" s="4">
        <v>10</v>
      </c>
      <c r="C21" s="9">
        <v>971</v>
      </c>
      <c r="D21" s="16">
        <v>1596</v>
      </c>
      <c r="E21" s="16">
        <v>762</v>
      </c>
      <c r="F21" s="10">
        <v>834</v>
      </c>
      <c r="G21" s="9">
        <v>975</v>
      </c>
      <c r="H21" s="16">
        <v>1599</v>
      </c>
      <c r="I21" s="16">
        <v>762</v>
      </c>
      <c r="J21" s="10">
        <v>837</v>
      </c>
      <c r="K21" s="16">
        <v>4</v>
      </c>
      <c r="L21" s="16">
        <v>3</v>
      </c>
      <c r="M21" s="16">
        <v>0</v>
      </c>
      <c r="N21" s="10">
        <v>3</v>
      </c>
    </row>
    <row r="22" spans="1:14" ht="24" customHeight="1" x14ac:dyDescent="0.4">
      <c r="A22" s="15" t="s">
        <v>27</v>
      </c>
      <c r="B22" s="4">
        <v>10</v>
      </c>
      <c r="C22" s="9">
        <v>2155</v>
      </c>
      <c r="D22" s="16">
        <v>5322</v>
      </c>
      <c r="E22" s="16">
        <v>2558</v>
      </c>
      <c r="F22" s="10">
        <v>2764</v>
      </c>
      <c r="G22" s="9">
        <v>2163</v>
      </c>
      <c r="H22" s="16">
        <v>5329</v>
      </c>
      <c r="I22" s="16">
        <v>2562</v>
      </c>
      <c r="J22" s="10">
        <v>2767</v>
      </c>
      <c r="K22" s="16">
        <v>8</v>
      </c>
      <c r="L22" s="16">
        <v>7</v>
      </c>
      <c r="M22" s="16">
        <v>4</v>
      </c>
      <c r="N22" s="10">
        <v>3</v>
      </c>
    </row>
    <row r="23" spans="1:14" ht="24" customHeight="1" x14ac:dyDescent="0.4">
      <c r="A23" s="15" t="s">
        <v>28</v>
      </c>
      <c r="B23" s="4">
        <v>21</v>
      </c>
      <c r="C23" s="9">
        <v>1892</v>
      </c>
      <c r="D23" s="16">
        <v>4509</v>
      </c>
      <c r="E23" s="16">
        <v>2072</v>
      </c>
      <c r="F23" s="10">
        <v>2437</v>
      </c>
      <c r="G23" s="9">
        <v>1887</v>
      </c>
      <c r="H23" s="16">
        <v>4498</v>
      </c>
      <c r="I23" s="16">
        <v>2066</v>
      </c>
      <c r="J23" s="10">
        <v>2432</v>
      </c>
      <c r="K23" s="16">
        <v>-5</v>
      </c>
      <c r="L23" s="16">
        <v>-11</v>
      </c>
      <c r="M23" s="16">
        <v>-6</v>
      </c>
      <c r="N23" s="10">
        <v>-5</v>
      </c>
    </row>
    <row r="24" spans="1:14" ht="24" customHeight="1" x14ac:dyDescent="0.4">
      <c r="A24" s="17" t="s">
        <v>29</v>
      </c>
      <c r="B24" s="5">
        <v>13</v>
      </c>
      <c r="C24" s="11">
        <v>1563</v>
      </c>
      <c r="D24" s="12">
        <v>3849</v>
      </c>
      <c r="E24" s="12">
        <v>1869</v>
      </c>
      <c r="F24" s="13">
        <v>1980</v>
      </c>
      <c r="G24" s="11">
        <v>1549</v>
      </c>
      <c r="H24" s="12">
        <v>3828</v>
      </c>
      <c r="I24" s="12">
        <v>1861</v>
      </c>
      <c r="J24" s="13">
        <v>1967</v>
      </c>
      <c r="K24" s="12">
        <v>-14</v>
      </c>
      <c r="L24" s="12">
        <v>-21</v>
      </c>
      <c r="M24" s="12">
        <v>-8</v>
      </c>
      <c r="N24" s="13">
        <v>-13</v>
      </c>
    </row>
  </sheetData>
  <mergeCells count="17"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  <mergeCell ref="K4:K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22CD5-0CBF-4882-8EE0-DE22AE9CA20A}">
  <sheetPr>
    <pageSetUpPr fitToPage="1"/>
  </sheetPr>
  <dimension ref="A1:N24"/>
  <sheetViews>
    <sheetView zoomScale="90" zoomScaleNormal="90" workbookViewId="0">
      <selection activeCell="Q20" sqref="Q20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18" t="s">
        <v>0</v>
      </c>
      <c r="B1" s="19"/>
      <c r="C1" s="19"/>
      <c r="D1" s="20"/>
      <c r="E1" s="20"/>
      <c r="F1" s="23">
        <v>45901</v>
      </c>
      <c r="G1" s="24"/>
      <c r="H1" s="24"/>
      <c r="I1" s="26" t="s">
        <v>11</v>
      </c>
      <c r="J1" s="24"/>
      <c r="K1" s="24"/>
      <c r="L1" s="24"/>
      <c r="M1" s="24"/>
      <c r="N1" s="24"/>
    </row>
    <row r="2" spans="1:14" ht="24" customHeight="1" x14ac:dyDescent="0.4">
      <c r="A2" s="21"/>
      <c r="B2" s="21"/>
      <c r="C2" s="21"/>
      <c r="D2" s="22"/>
      <c r="E2" s="22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4">
      <c r="A3" s="27" t="s">
        <v>1</v>
      </c>
      <c r="B3" s="27" t="s">
        <v>2</v>
      </c>
      <c r="C3" s="27" t="s">
        <v>3</v>
      </c>
      <c r="D3" s="27"/>
      <c r="E3" s="27"/>
      <c r="F3" s="27"/>
      <c r="G3" s="27" t="s">
        <v>4</v>
      </c>
      <c r="H3" s="27"/>
      <c r="I3" s="27"/>
      <c r="J3" s="27"/>
      <c r="K3" s="27" t="s">
        <v>5</v>
      </c>
      <c r="L3" s="27"/>
      <c r="M3" s="27"/>
      <c r="N3" s="27"/>
    </row>
    <row r="4" spans="1:14" ht="24" customHeight="1" x14ac:dyDescent="0.4">
      <c r="A4" s="28"/>
      <c r="B4" s="28"/>
      <c r="C4" s="27" t="s">
        <v>6</v>
      </c>
      <c r="D4" s="29" t="s">
        <v>7</v>
      </c>
      <c r="E4" s="30"/>
      <c r="F4" s="27"/>
      <c r="G4" s="27" t="s">
        <v>6</v>
      </c>
      <c r="H4" s="29" t="s">
        <v>7</v>
      </c>
      <c r="I4" s="30"/>
      <c r="J4" s="27"/>
      <c r="K4" s="27" t="s">
        <v>6</v>
      </c>
      <c r="L4" s="29" t="s">
        <v>7</v>
      </c>
      <c r="M4" s="30"/>
      <c r="N4" s="27"/>
    </row>
    <row r="5" spans="1:14" ht="24" customHeight="1" x14ac:dyDescent="0.4">
      <c r="A5" s="28"/>
      <c r="B5" s="28"/>
      <c r="C5" s="27"/>
      <c r="D5" s="27"/>
      <c r="E5" s="14" t="s">
        <v>8</v>
      </c>
      <c r="F5" s="14" t="s">
        <v>9</v>
      </c>
      <c r="G5" s="27"/>
      <c r="H5" s="27"/>
      <c r="I5" s="14" t="s">
        <v>8</v>
      </c>
      <c r="J5" s="14" t="s">
        <v>9</v>
      </c>
      <c r="K5" s="27"/>
      <c r="L5" s="27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v>311</v>
      </c>
      <c r="C6" s="6">
        <v>102540</v>
      </c>
      <c r="D6" s="7">
        <v>227115</v>
      </c>
      <c r="E6" s="7">
        <v>107762</v>
      </c>
      <c r="F6" s="8">
        <v>119353</v>
      </c>
      <c r="G6" s="6">
        <f>SUM(G7:G24)</f>
        <v>102470</v>
      </c>
      <c r="H6" s="7">
        <f>SUM(H7:H24)</f>
        <v>226957</v>
      </c>
      <c r="I6" s="7">
        <f>SUM(I7:I24)</f>
        <v>107716</v>
      </c>
      <c r="J6" s="8">
        <f>SUM(J7:J24)</f>
        <v>119241</v>
      </c>
      <c r="K6" s="6">
        <f t="shared" ref="K6:N6" si="0">SUM(K7:K24)</f>
        <v>-70</v>
      </c>
      <c r="L6" s="7">
        <f>SUM(L7:L24)</f>
        <v>-158</v>
      </c>
      <c r="M6" s="7">
        <f t="shared" si="0"/>
        <v>-46</v>
      </c>
      <c r="N6" s="8">
        <f t="shared" si="0"/>
        <v>-112</v>
      </c>
    </row>
    <row r="7" spans="1:14" ht="24" customHeight="1" x14ac:dyDescent="0.4">
      <c r="A7" s="15" t="s">
        <v>12</v>
      </c>
      <c r="B7" s="4">
        <v>105</v>
      </c>
      <c r="C7" s="16">
        <v>34848</v>
      </c>
      <c r="D7" s="16">
        <v>73855</v>
      </c>
      <c r="E7" s="16">
        <v>35370</v>
      </c>
      <c r="F7" s="10">
        <v>38485</v>
      </c>
      <c r="G7" s="16">
        <f>[5]④町別推計人口【秘匿なし】!D7</f>
        <v>34836</v>
      </c>
      <c r="H7" s="16">
        <f>[5]④町別推計人口【秘匿なし】!E7</f>
        <v>73747</v>
      </c>
      <c r="I7" s="16">
        <f>[5]④町別推計人口【秘匿なし】!F7</f>
        <v>35335</v>
      </c>
      <c r="J7" s="10">
        <f>[5]④町別推計人口【秘匿なし】!G7</f>
        <v>38412</v>
      </c>
      <c r="K7" s="16">
        <f t="shared" ref="K7:N24" si="1">G7-C7</f>
        <v>-12</v>
      </c>
      <c r="L7" s="16">
        <f t="shared" si="1"/>
        <v>-108</v>
      </c>
      <c r="M7" s="16">
        <f t="shared" si="1"/>
        <v>-35</v>
      </c>
      <c r="N7" s="10">
        <f t="shared" si="1"/>
        <v>-73</v>
      </c>
    </row>
    <row r="8" spans="1:14" ht="24" customHeight="1" x14ac:dyDescent="0.4">
      <c r="A8" s="15" t="s">
        <v>13</v>
      </c>
      <c r="B8" s="4">
        <v>17</v>
      </c>
      <c r="C8" s="9">
        <v>12049</v>
      </c>
      <c r="D8" s="16">
        <v>26646</v>
      </c>
      <c r="E8" s="16">
        <v>13328</v>
      </c>
      <c r="F8" s="10">
        <v>13318</v>
      </c>
      <c r="G8" s="9">
        <f>[5]④町別推計人口【秘匿なし】!T6</f>
        <v>12055</v>
      </c>
      <c r="H8" s="16">
        <f>[5]④町別推計人口【秘匿なし】!U6</f>
        <v>26684</v>
      </c>
      <c r="I8" s="16">
        <f>[5]④町別推計人口【秘匿なし】!V6</f>
        <v>13350</v>
      </c>
      <c r="J8" s="10">
        <f>[5]④町別推計人口【秘匿なし】!W6</f>
        <v>13334</v>
      </c>
      <c r="K8" s="16">
        <f t="shared" si="1"/>
        <v>6</v>
      </c>
      <c r="L8" s="16">
        <f t="shared" si="1"/>
        <v>38</v>
      </c>
      <c r="M8" s="16">
        <f t="shared" si="1"/>
        <v>22</v>
      </c>
      <c r="N8" s="10">
        <f t="shared" si="1"/>
        <v>16</v>
      </c>
    </row>
    <row r="9" spans="1:14" ht="24" customHeight="1" x14ac:dyDescent="0.4">
      <c r="A9" s="15" t="s">
        <v>14</v>
      </c>
      <c r="B9" s="4">
        <v>25</v>
      </c>
      <c r="C9" s="9">
        <v>13841</v>
      </c>
      <c r="D9" s="16">
        <v>30418</v>
      </c>
      <c r="E9" s="16">
        <v>14177</v>
      </c>
      <c r="F9" s="10">
        <v>16241</v>
      </c>
      <c r="G9" s="9">
        <f>[5]④町別推計人口【秘匿なし】!T25</f>
        <v>13827</v>
      </c>
      <c r="H9" s="16">
        <f>[5]④町別推計人口【秘匿なし】!U25</f>
        <v>30400</v>
      </c>
      <c r="I9" s="16">
        <f>[5]④町別推計人口【秘匿なし】!V25</f>
        <v>14174</v>
      </c>
      <c r="J9" s="10">
        <f>[5]④町別推計人口【秘匿なし】!W25</f>
        <v>16226</v>
      </c>
      <c r="K9" s="16">
        <f t="shared" si="1"/>
        <v>-14</v>
      </c>
      <c r="L9" s="16">
        <f t="shared" si="1"/>
        <v>-18</v>
      </c>
      <c r="M9" s="16">
        <f t="shared" si="1"/>
        <v>-3</v>
      </c>
      <c r="N9" s="10">
        <f t="shared" si="1"/>
        <v>-15</v>
      </c>
    </row>
    <row r="10" spans="1:14" ht="24" customHeight="1" x14ac:dyDescent="0.4">
      <c r="A10" s="15" t="s">
        <v>15</v>
      </c>
      <c r="B10" s="4">
        <v>10</v>
      </c>
      <c r="C10" s="9">
        <v>11682</v>
      </c>
      <c r="D10" s="16">
        <v>26396</v>
      </c>
      <c r="E10" s="16">
        <v>12420</v>
      </c>
      <c r="F10" s="10">
        <v>13976</v>
      </c>
      <c r="G10" s="9">
        <f>[5]④町別推計人口【秘匿なし】!T52</f>
        <v>11684</v>
      </c>
      <c r="H10" s="16">
        <f>[5]④町別推計人口【秘匿なし】!U52</f>
        <v>26426</v>
      </c>
      <c r="I10" s="16">
        <f>[5]④町別推計人口【秘匿なし】!V52</f>
        <v>12433</v>
      </c>
      <c r="J10" s="10">
        <f>[5]④町別推計人口【秘匿なし】!W52</f>
        <v>13993</v>
      </c>
      <c r="K10" s="16">
        <f t="shared" si="1"/>
        <v>2</v>
      </c>
      <c r="L10" s="16">
        <f t="shared" si="1"/>
        <v>30</v>
      </c>
      <c r="M10" s="16">
        <f t="shared" si="1"/>
        <v>13</v>
      </c>
      <c r="N10" s="10">
        <f t="shared" si="1"/>
        <v>17</v>
      </c>
    </row>
    <row r="11" spans="1:14" ht="24" customHeight="1" x14ac:dyDescent="0.4">
      <c r="A11" s="15" t="s">
        <v>16</v>
      </c>
      <c r="B11" s="4">
        <v>12</v>
      </c>
      <c r="C11" s="9">
        <v>7409</v>
      </c>
      <c r="D11" s="16">
        <v>16281</v>
      </c>
      <c r="E11" s="16">
        <v>7374</v>
      </c>
      <c r="F11" s="10">
        <v>8907</v>
      </c>
      <c r="G11" s="9">
        <f>[5]④町別推計人口【秘匿なし】!AB6</f>
        <v>7398</v>
      </c>
      <c r="H11" s="16">
        <f>[5]④町別推計人口【秘匿なし】!AC6</f>
        <v>16265</v>
      </c>
      <c r="I11" s="16">
        <f>[5]④町別推計人口【秘匿なし】!AD6</f>
        <v>7371</v>
      </c>
      <c r="J11" s="10">
        <f>[5]④町別推計人口【秘匿なし】!AE6</f>
        <v>8894</v>
      </c>
      <c r="K11" s="16">
        <f t="shared" si="1"/>
        <v>-11</v>
      </c>
      <c r="L11" s="16">
        <f t="shared" si="1"/>
        <v>-16</v>
      </c>
      <c r="M11" s="16">
        <f t="shared" si="1"/>
        <v>-3</v>
      </c>
      <c r="N11" s="10">
        <f t="shared" si="1"/>
        <v>-13</v>
      </c>
    </row>
    <row r="12" spans="1:14" ht="24" customHeight="1" x14ac:dyDescent="0.4">
      <c r="A12" s="15" t="s">
        <v>17</v>
      </c>
      <c r="B12" s="4">
        <v>15</v>
      </c>
      <c r="C12" s="9">
        <v>4558</v>
      </c>
      <c r="D12" s="16">
        <v>11162</v>
      </c>
      <c r="E12" s="16">
        <v>5195</v>
      </c>
      <c r="F12" s="10">
        <v>5967</v>
      </c>
      <c r="G12" s="9">
        <f>[5]④町別推計人口【秘匿なし】!AB20</f>
        <v>4549</v>
      </c>
      <c r="H12" s="16">
        <f>[5]④町別推計人口【秘匿なし】!AC20</f>
        <v>11144</v>
      </c>
      <c r="I12" s="16">
        <f>[5]④町別推計人口【秘匿なし】!AD20</f>
        <v>5186</v>
      </c>
      <c r="J12" s="10">
        <f>[5]④町別推計人口【秘匿なし】!AE20</f>
        <v>5958</v>
      </c>
      <c r="K12" s="16">
        <f t="shared" si="1"/>
        <v>-9</v>
      </c>
      <c r="L12" s="16">
        <f t="shared" si="1"/>
        <v>-18</v>
      </c>
      <c r="M12" s="16">
        <f t="shared" si="1"/>
        <v>-9</v>
      </c>
      <c r="N12" s="10">
        <f t="shared" si="1"/>
        <v>-9</v>
      </c>
    </row>
    <row r="13" spans="1:14" ht="24" customHeight="1" x14ac:dyDescent="0.4">
      <c r="A13" s="15" t="s">
        <v>18</v>
      </c>
      <c r="B13" s="4">
        <v>11</v>
      </c>
      <c r="C13" s="9">
        <v>1424</v>
      </c>
      <c r="D13" s="16">
        <v>3577</v>
      </c>
      <c r="E13" s="16">
        <v>1671</v>
      </c>
      <c r="F13" s="10">
        <v>1906</v>
      </c>
      <c r="G13" s="9">
        <f>[5]④町別推計人口【秘匿なし】!AB37</f>
        <v>1423</v>
      </c>
      <c r="H13" s="16">
        <f>[5]④町別推計人口【秘匿なし】!AC37</f>
        <v>3568</v>
      </c>
      <c r="I13" s="16">
        <f>[5]④町別推計人口【秘匿なし】!AD37</f>
        <v>1665</v>
      </c>
      <c r="J13" s="10">
        <f>[5]④町別推計人口【秘匿なし】!AE37</f>
        <v>1903</v>
      </c>
      <c r="K13" s="16">
        <f t="shared" si="1"/>
        <v>-1</v>
      </c>
      <c r="L13" s="16">
        <f t="shared" si="1"/>
        <v>-9</v>
      </c>
      <c r="M13" s="16">
        <f t="shared" si="1"/>
        <v>-6</v>
      </c>
      <c r="N13" s="10">
        <f t="shared" si="1"/>
        <v>-3</v>
      </c>
    </row>
    <row r="14" spans="1:14" ht="24" customHeight="1" x14ac:dyDescent="0.4">
      <c r="A14" s="15" t="s">
        <v>19</v>
      </c>
      <c r="B14" s="4">
        <v>1</v>
      </c>
      <c r="C14" s="9">
        <v>186</v>
      </c>
      <c r="D14" s="16">
        <v>300</v>
      </c>
      <c r="E14" s="16">
        <v>143</v>
      </c>
      <c r="F14" s="10">
        <v>157</v>
      </c>
      <c r="G14" s="9">
        <f>[5]④町別推計人口【秘匿なし】!AB50</f>
        <v>182</v>
      </c>
      <c r="H14" s="16">
        <f>[5]④町別推計人口【秘匿なし】!AC50</f>
        <v>296</v>
      </c>
      <c r="I14" s="16">
        <f>[5]④町別推計人口【秘匿なし】!AD50</f>
        <v>141</v>
      </c>
      <c r="J14" s="10">
        <f>[5]④町別推計人口【秘匿なし】!AE50</f>
        <v>155</v>
      </c>
      <c r="K14" s="16">
        <f t="shared" si="1"/>
        <v>-4</v>
      </c>
      <c r="L14" s="16">
        <f t="shared" si="1"/>
        <v>-4</v>
      </c>
      <c r="M14" s="16">
        <f t="shared" si="1"/>
        <v>-2</v>
      </c>
      <c r="N14" s="10">
        <f t="shared" si="1"/>
        <v>-2</v>
      </c>
    </row>
    <row r="15" spans="1:14" ht="24" customHeight="1" x14ac:dyDescent="0.4">
      <c r="A15" s="15" t="s">
        <v>20</v>
      </c>
      <c r="B15" s="4">
        <v>14</v>
      </c>
      <c r="C15" s="9">
        <v>1369</v>
      </c>
      <c r="D15" s="16">
        <v>3298</v>
      </c>
      <c r="E15" s="16">
        <v>1559</v>
      </c>
      <c r="F15" s="10">
        <v>1739</v>
      </c>
      <c r="G15" s="9">
        <f>[5]④町別推計人口【秘匿なし】!AB53</f>
        <v>1368</v>
      </c>
      <c r="H15" s="16">
        <f>[5]④町別推計人口【秘匿なし】!AC53</f>
        <v>3293</v>
      </c>
      <c r="I15" s="16">
        <f>[5]④町別推計人口【秘匿なし】!AD53</f>
        <v>1561</v>
      </c>
      <c r="J15" s="10">
        <f>[5]④町別推計人口【秘匿なし】!AE53</f>
        <v>1732</v>
      </c>
      <c r="K15" s="16">
        <f t="shared" si="1"/>
        <v>-1</v>
      </c>
      <c r="L15" s="16">
        <f t="shared" si="1"/>
        <v>-5</v>
      </c>
      <c r="M15" s="16">
        <f t="shared" si="1"/>
        <v>2</v>
      </c>
      <c r="N15" s="10">
        <f t="shared" si="1"/>
        <v>-7</v>
      </c>
    </row>
    <row r="16" spans="1:14" ht="24" customHeight="1" x14ac:dyDescent="0.4">
      <c r="A16" s="15" t="s">
        <v>21</v>
      </c>
      <c r="B16" s="4">
        <v>4</v>
      </c>
      <c r="C16" s="9">
        <v>789</v>
      </c>
      <c r="D16" s="16">
        <v>2226</v>
      </c>
      <c r="E16" s="16">
        <v>1077</v>
      </c>
      <c r="F16" s="10">
        <v>1149</v>
      </c>
      <c r="G16" s="9">
        <f>[5]④町別推計人口【秘匿なし】!AJ6</f>
        <v>781</v>
      </c>
      <c r="H16" s="16">
        <f>[5]④町別推計人口【秘匿なし】!AK6</f>
        <v>2215</v>
      </c>
      <c r="I16" s="16">
        <f>[5]④町別推計人口【秘匿なし】!AL6</f>
        <v>1069</v>
      </c>
      <c r="J16" s="10">
        <f>[5]④町別推計人口【秘匿なし】!AM6</f>
        <v>1146</v>
      </c>
      <c r="K16" s="16">
        <f t="shared" si="1"/>
        <v>-8</v>
      </c>
      <c r="L16" s="16">
        <f t="shared" si="1"/>
        <v>-11</v>
      </c>
      <c r="M16" s="16">
        <f t="shared" si="1"/>
        <v>-8</v>
      </c>
      <c r="N16" s="10">
        <f t="shared" si="1"/>
        <v>-3</v>
      </c>
    </row>
    <row r="17" spans="1:14" ht="24" customHeight="1" x14ac:dyDescent="0.4">
      <c r="A17" s="15" t="s">
        <v>22</v>
      </c>
      <c r="B17" s="4">
        <v>4</v>
      </c>
      <c r="C17" s="9">
        <v>3118</v>
      </c>
      <c r="D17" s="16">
        <v>6998</v>
      </c>
      <c r="E17" s="16">
        <v>3160</v>
      </c>
      <c r="F17" s="10">
        <v>3838</v>
      </c>
      <c r="G17" s="9">
        <f>[5]④町別推計人口【秘匿なし】!AJ12</f>
        <v>3115</v>
      </c>
      <c r="H17" s="16">
        <f>[5]④町別推計人口【秘匿なし】!AK12</f>
        <v>6998</v>
      </c>
      <c r="I17" s="16">
        <f>[5]④町別推計人口【秘匿なし】!AL12</f>
        <v>3158</v>
      </c>
      <c r="J17" s="10">
        <f>[5]④町別推計人口【秘匿なし】!AM12</f>
        <v>3840</v>
      </c>
      <c r="K17" s="16">
        <f t="shared" si="1"/>
        <v>-3</v>
      </c>
      <c r="L17" s="16">
        <f t="shared" si="1"/>
        <v>0</v>
      </c>
      <c r="M17" s="16">
        <f t="shared" si="1"/>
        <v>-2</v>
      </c>
      <c r="N17" s="10">
        <f t="shared" si="1"/>
        <v>2</v>
      </c>
    </row>
    <row r="18" spans="1:14" ht="24" customHeight="1" x14ac:dyDescent="0.4">
      <c r="A18" s="15" t="s">
        <v>23</v>
      </c>
      <c r="B18" s="4">
        <v>7</v>
      </c>
      <c r="C18" s="9">
        <v>1668</v>
      </c>
      <c r="D18" s="16">
        <v>3317</v>
      </c>
      <c r="E18" s="16">
        <v>1643</v>
      </c>
      <c r="F18" s="10">
        <v>1674</v>
      </c>
      <c r="G18" s="9">
        <f>[5]④町別推計人口【秘匿なし】!AJ18</f>
        <v>1660</v>
      </c>
      <c r="H18" s="16">
        <f>[5]④町別推計人口【秘匿なし】!AK18</f>
        <v>3307</v>
      </c>
      <c r="I18" s="16">
        <f>[5]④町別推計人口【秘匿なし】!AL18</f>
        <v>1637</v>
      </c>
      <c r="J18" s="10">
        <f>[5]④町別推計人口【秘匿なし】!AM18</f>
        <v>1670</v>
      </c>
      <c r="K18" s="16">
        <f t="shared" si="1"/>
        <v>-8</v>
      </c>
      <c r="L18" s="16">
        <f t="shared" si="1"/>
        <v>-10</v>
      </c>
      <c r="M18" s="16">
        <f t="shared" si="1"/>
        <v>-6</v>
      </c>
      <c r="N18" s="10">
        <f t="shared" si="1"/>
        <v>-4</v>
      </c>
    </row>
    <row r="19" spans="1:14" ht="24" customHeight="1" x14ac:dyDescent="0.4">
      <c r="A19" s="15" t="s">
        <v>24</v>
      </c>
      <c r="B19" s="4">
        <v>18</v>
      </c>
      <c r="C19" s="9">
        <v>1924</v>
      </c>
      <c r="D19" s="16">
        <v>4686</v>
      </c>
      <c r="E19" s="16">
        <v>2145</v>
      </c>
      <c r="F19" s="10">
        <v>2541</v>
      </c>
      <c r="G19" s="9">
        <f>[5]④町別推計人口【秘匿なし】!AJ27</f>
        <v>1924</v>
      </c>
      <c r="H19" s="16">
        <f>[5]④町別推計人口【秘匿なし】!AK27</f>
        <v>4687</v>
      </c>
      <c r="I19" s="16">
        <f>[5]④町別推計人口【秘匿なし】!AL27</f>
        <v>2142</v>
      </c>
      <c r="J19" s="10">
        <f>[5]④町別推計人口【秘匿なし】!AM27</f>
        <v>2545</v>
      </c>
      <c r="K19" s="16">
        <f t="shared" si="1"/>
        <v>0</v>
      </c>
      <c r="L19" s="16">
        <f t="shared" si="1"/>
        <v>1</v>
      </c>
      <c r="M19" s="16">
        <f t="shared" si="1"/>
        <v>-3</v>
      </c>
      <c r="N19" s="10">
        <f t="shared" si="1"/>
        <v>4</v>
      </c>
    </row>
    <row r="20" spans="1:14" ht="24" customHeight="1" x14ac:dyDescent="0.4">
      <c r="A20" s="15" t="s">
        <v>25</v>
      </c>
      <c r="B20" s="4">
        <v>14</v>
      </c>
      <c r="C20" s="9">
        <v>1101</v>
      </c>
      <c r="D20" s="16">
        <v>2701</v>
      </c>
      <c r="E20" s="16">
        <v>1249</v>
      </c>
      <c r="F20" s="10">
        <v>1452</v>
      </c>
      <c r="G20" s="9">
        <f>[5]④町別推計人口【秘匿なし】!AJ47</f>
        <v>1099</v>
      </c>
      <c r="H20" s="16">
        <f>[5]④町別推計人口【秘匿なし】!AK47</f>
        <v>2694</v>
      </c>
      <c r="I20" s="16">
        <f>[5]④町別推計人口【秘匿なし】!AL47</f>
        <v>1248</v>
      </c>
      <c r="J20" s="10">
        <f>[5]④町別推計人口【秘匿なし】!AM47</f>
        <v>1446</v>
      </c>
      <c r="K20" s="16">
        <f t="shared" si="1"/>
        <v>-2</v>
      </c>
      <c r="L20" s="16">
        <f t="shared" si="1"/>
        <v>-7</v>
      </c>
      <c r="M20" s="16">
        <f t="shared" si="1"/>
        <v>-1</v>
      </c>
      <c r="N20" s="10">
        <f t="shared" si="1"/>
        <v>-6</v>
      </c>
    </row>
    <row r="21" spans="1:14" ht="24" customHeight="1" x14ac:dyDescent="0.4">
      <c r="A21" s="15" t="s">
        <v>26</v>
      </c>
      <c r="B21" s="4">
        <v>10</v>
      </c>
      <c r="C21" s="9">
        <v>975</v>
      </c>
      <c r="D21" s="16">
        <v>1599</v>
      </c>
      <c r="E21" s="16">
        <v>762</v>
      </c>
      <c r="F21" s="10">
        <v>837</v>
      </c>
      <c r="G21" s="9">
        <f>[5]④町別推計人口【秘匿なし】!AR6</f>
        <v>971</v>
      </c>
      <c r="H21" s="16">
        <f>[5]④町別推計人口【秘匿なし】!AS6</f>
        <v>1594</v>
      </c>
      <c r="I21" s="16">
        <f>[5]④町別推計人口【秘匿なし】!AT6</f>
        <v>762</v>
      </c>
      <c r="J21" s="10">
        <f>[5]④町別推計人口【秘匿なし】!AU6</f>
        <v>832</v>
      </c>
      <c r="K21" s="16">
        <f t="shared" si="1"/>
        <v>-4</v>
      </c>
      <c r="L21" s="16">
        <f t="shared" si="1"/>
        <v>-5</v>
      </c>
      <c r="M21" s="16">
        <f t="shared" si="1"/>
        <v>0</v>
      </c>
      <c r="N21" s="10">
        <f t="shared" si="1"/>
        <v>-5</v>
      </c>
    </row>
    <row r="22" spans="1:14" ht="24" customHeight="1" x14ac:dyDescent="0.4">
      <c r="A22" s="15" t="s">
        <v>27</v>
      </c>
      <c r="B22" s="4">
        <v>10</v>
      </c>
      <c r="C22" s="9">
        <v>2163</v>
      </c>
      <c r="D22" s="16">
        <v>5329</v>
      </c>
      <c r="E22" s="16">
        <v>2562</v>
      </c>
      <c r="F22" s="10">
        <v>2767</v>
      </c>
      <c r="G22" s="9">
        <f>[5]④町別推計人口【秘匿なし】!AR18</f>
        <v>2160</v>
      </c>
      <c r="H22" s="16">
        <f>[5]④町別推計人口【秘匿なし】!AS18</f>
        <v>5325</v>
      </c>
      <c r="I22" s="16">
        <f>[5]④町別推計人口【秘匿なし】!AT18</f>
        <v>2562</v>
      </c>
      <c r="J22" s="10">
        <f>[5]④町別推計人口【秘匿なし】!AU18</f>
        <v>2763</v>
      </c>
      <c r="K22" s="16">
        <f t="shared" si="1"/>
        <v>-3</v>
      </c>
      <c r="L22" s="16">
        <f t="shared" si="1"/>
        <v>-4</v>
      </c>
      <c r="M22" s="16">
        <f t="shared" si="1"/>
        <v>0</v>
      </c>
      <c r="N22" s="10">
        <f t="shared" si="1"/>
        <v>-4</v>
      </c>
    </row>
    <row r="23" spans="1:14" ht="24" customHeight="1" x14ac:dyDescent="0.4">
      <c r="A23" s="15" t="s">
        <v>28</v>
      </c>
      <c r="B23" s="4">
        <v>21</v>
      </c>
      <c r="C23" s="9">
        <v>1887</v>
      </c>
      <c r="D23" s="16">
        <v>4498</v>
      </c>
      <c r="E23" s="16">
        <v>2066</v>
      </c>
      <c r="F23" s="10">
        <v>2432</v>
      </c>
      <c r="G23" s="9">
        <f>[5]④町別推計人口【秘匿なし】!AR30</f>
        <v>1886</v>
      </c>
      <c r="H23" s="16">
        <f>[5]④町別推計人口【秘匿なし】!AS30</f>
        <v>4492</v>
      </c>
      <c r="I23" s="16">
        <f>[5]④町別推計人口【秘匿なし】!AT30</f>
        <v>2065</v>
      </c>
      <c r="J23" s="10">
        <f>[5]④町別推計人口【秘匿なし】!AU30</f>
        <v>2427</v>
      </c>
      <c r="K23" s="16">
        <f t="shared" si="1"/>
        <v>-1</v>
      </c>
      <c r="L23" s="16">
        <f t="shared" si="1"/>
        <v>-6</v>
      </c>
      <c r="M23" s="16">
        <f t="shared" si="1"/>
        <v>-1</v>
      </c>
      <c r="N23" s="10">
        <f t="shared" si="1"/>
        <v>-5</v>
      </c>
    </row>
    <row r="24" spans="1:14" ht="24" customHeight="1" x14ac:dyDescent="0.4">
      <c r="A24" s="17" t="s">
        <v>29</v>
      </c>
      <c r="B24" s="5">
        <v>13</v>
      </c>
      <c r="C24" s="11">
        <v>1549</v>
      </c>
      <c r="D24" s="12">
        <v>3828</v>
      </c>
      <c r="E24" s="12">
        <v>1861</v>
      </c>
      <c r="F24" s="13">
        <v>1967</v>
      </c>
      <c r="G24" s="11">
        <f>[5]④町別推計人口【秘匿なし】!AR53</f>
        <v>1552</v>
      </c>
      <c r="H24" s="12">
        <f>[5]④町別推計人口【秘匿なし】!AS53</f>
        <v>3822</v>
      </c>
      <c r="I24" s="12">
        <f>[5]④町別推計人口【秘匿なし】!AT53</f>
        <v>1857</v>
      </c>
      <c r="J24" s="13">
        <f>[5]④町別推計人口【秘匿なし】!AU53</f>
        <v>1965</v>
      </c>
      <c r="K24" s="12">
        <f t="shared" si="1"/>
        <v>3</v>
      </c>
      <c r="L24" s="12">
        <f t="shared" si="1"/>
        <v>-6</v>
      </c>
      <c r="M24" s="12">
        <f t="shared" si="1"/>
        <v>-4</v>
      </c>
      <c r="N24" s="13">
        <f t="shared" si="1"/>
        <v>-2</v>
      </c>
    </row>
  </sheetData>
  <mergeCells count="17"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  <mergeCell ref="K4:K5"/>
    <mergeCell ref="L4:L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B2FF-BCC8-48DB-A968-87FDABDBCF44}">
  <sheetPr>
    <tabColor rgb="FFFFFF00"/>
    <pageSetUpPr fitToPage="1"/>
  </sheetPr>
  <dimension ref="A1:N24"/>
  <sheetViews>
    <sheetView tabSelected="1" zoomScale="90" zoomScaleNormal="90" workbookViewId="0">
      <selection activeCell="T16" sqref="T16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18" t="s">
        <v>0</v>
      </c>
      <c r="B1" s="19"/>
      <c r="C1" s="19"/>
      <c r="D1" s="20"/>
      <c r="E1" s="20"/>
      <c r="F1" s="23">
        <v>45931</v>
      </c>
      <c r="G1" s="24"/>
      <c r="H1" s="24"/>
      <c r="I1" s="26" t="s">
        <v>11</v>
      </c>
      <c r="J1" s="24"/>
      <c r="K1" s="24"/>
      <c r="L1" s="24"/>
      <c r="M1" s="24"/>
      <c r="N1" s="24"/>
    </row>
    <row r="2" spans="1:14" ht="24" customHeight="1" x14ac:dyDescent="0.4">
      <c r="A2" s="21"/>
      <c r="B2" s="21"/>
      <c r="C2" s="21"/>
      <c r="D2" s="22"/>
      <c r="E2" s="22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4">
      <c r="A3" s="27" t="s">
        <v>1</v>
      </c>
      <c r="B3" s="27" t="s">
        <v>2</v>
      </c>
      <c r="C3" s="27" t="s">
        <v>3</v>
      </c>
      <c r="D3" s="27"/>
      <c r="E3" s="27"/>
      <c r="F3" s="27"/>
      <c r="G3" s="27" t="s">
        <v>4</v>
      </c>
      <c r="H3" s="27"/>
      <c r="I3" s="27"/>
      <c r="J3" s="27"/>
      <c r="K3" s="27" t="s">
        <v>5</v>
      </c>
      <c r="L3" s="27"/>
      <c r="M3" s="27"/>
      <c r="N3" s="27"/>
    </row>
    <row r="4" spans="1:14" ht="24" customHeight="1" x14ac:dyDescent="0.4">
      <c r="A4" s="28"/>
      <c r="B4" s="28"/>
      <c r="C4" s="27" t="s">
        <v>6</v>
      </c>
      <c r="D4" s="29" t="s">
        <v>7</v>
      </c>
      <c r="E4" s="30"/>
      <c r="F4" s="27"/>
      <c r="G4" s="27" t="s">
        <v>6</v>
      </c>
      <c r="H4" s="29" t="s">
        <v>7</v>
      </c>
      <c r="I4" s="30"/>
      <c r="J4" s="27"/>
      <c r="K4" s="27" t="s">
        <v>6</v>
      </c>
      <c r="L4" s="29" t="s">
        <v>7</v>
      </c>
      <c r="M4" s="30"/>
      <c r="N4" s="27"/>
    </row>
    <row r="5" spans="1:14" ht="24" customHeight="1" x14ac:dyDescent="0.4">
      <c r="A5" s="28"/>
      <c r="B5" s="28"/>
      <c r="C5" s="27"/>
      <c r="D5" s="27"/>
      <c r="E5" s="14" t="s">
        <v>8</v>
      </c>
      <c r="F5" s="14" t="s">
        <v>9</v>
      </c>
      <c r="G5" s="27"/>
      <c r="H5" s="27"/>
      <c r="I5" s="14" t="s">
        <v>8</v>
      </c>
      <c r="J5" s="14" t="s">
        <v>9</v>
      </c>
      <c r="K5" s="27"/>
      <c r="L5" s="27"/>
      <c r="M5" s="14" t="s">
        <v>8</v>
      </c>
      <c r="N5" s="14" t="s">
        <v>9</v>
      </c>
    </row>
    <row r="6" spans="1:14" ht="24" customHeight="1" x14ac:dyDescent="0.4">
      <c r="A6" s="2" t="s">
        <v>10</v>
      </c>
      <c r="B6" s="3">
        <v>311</v>
      </c>
      <c r="C6" s="6">
        <v>102470</v>
      </c>
      <c r="D6" s="7">
        <v>226957</v>
      </c>
      <c r="E6" s="7">
        <v>107716</v>
      </c>
      <c r="F6" s="8">
        <v>119241</v>
      </c>
      <c r="G6" s="6">
        <v>102393</v>
      </c>
      <c r="H6" s="7">
        <v>226803</v>
      </c>
      <c r="I6" s="7">
        <v>107710</v>
      </c>
      <c r="J6" s="8">
        <v>119093</v>
      </c>
      <c r="K6" s="6">
        <v>-77</v>
      </c>
      <c r="L6" s="7">
        <v>-154</v>
      </c>
      <c r="M6" s="7">
        <v>-6</v>
      </c>
      <c r="N6" s="8">
        <v>-148</v>
      </c>
    </row>
    <row r="7" spans="1:14" ht="24" customHeight="1" x14ac:dyDescent="0.4">
      <c r="A7" s="15" t="s">
        <v>12</v>
      </c>
      <c r="B7" s="4">
        <v>105</v>
      </c>
      <c r="C7" s="16">
        <v>34836</v>
      </c>
      <c r="D7" s="16">
        <v>73747</v>
      </c>
      <c r="E7" s="16">
        <v>35335</v>
      </c>
      <c r="F7" s="10">
        <v>38412</v>
      </c>
      <c r="G7" s="16">
        <v>34785</v>
      </c>
      <c r="H7" s="16">
        <v>73682</v>
      </c>
      <c r="I7" s="16">
        <v>35342</v>
      </c>
      <c r="J7" s="10">
        <v>38340</v>
      </c>
      <c r="K7" s="16">
        <v>-51</v>
      </c>
      <c r="L7" s="16">
        <v>-65</v>
      </c>
      <c r="M7" s="16">
        <v>7</v>
      </c>
      <c r="N7" s="10">
        <v>-72</v>
      </c>
    </row>
    <row r="8" spans="1:14" ht="24" customHeight="1" x14ac:dyDescent="0.4">
      <c r="A8" s="15" t="s">
        <v>13</v>
      </c>
      <c r="B8" s="4">
        <v>17</v>
      </c>
      <c r="C8" s="9">
        <v>12055</v>
      </c>
      <c r="D8" s="16">
        <v>26684</v>
      </c>
      <c r="E8" s="16">
        <v>13350</v>
      </c>
      <c r="F8" s="10">
        <v>13334</v>
      </c>
      <c r="G8" s="9">
        <v>12027</v>
      </c>
      <c r="H8" s="16">
        <v>26659</v>
      </c>
      <c r="I8" s="16">
        <v>13330</v>
      </c>
      <c r="J8" s="10">
        <v>13329</v>
      </c>
      <c r="K8" s="16">
        <v>-28</v>
      </c>
      <c r="L8" s="16">
        <v>-25</v>
      </c>
      <c r="M8" s="16">
        <v>-20</v>
      </c>
      <c r="N8" s="10">
        <v>-5</v>
      </c>
    </row>
    <row r="9" spans="1:14" ht="24" customHeight="1" x14ac:dyDescent="0.4">
      <c r="A9" s="15" t="s">
        <v>14</v>
      </c>
      <c r="B9" s="4">
        <v>25</v>
      </c>
      <c r="C9" s="9">
        <v>13827</v>
      </c>
      <c r="D9" s="16">
        <v>30400</v>
      </c>
      <c r="E9" s="16">
        <v>14174</v>
      </c>
      <c r="F9" s="10">
        <v>16226</v>
      </c>
      <c r="G9" s="9">
        <v>13850</v>
      </c>
      <c r="H9" s="16">
        <v>30398</v>
      </c>
      <c r="I9" s="16">
        <v>14167</v>
      </c>
      <c r="J9" s="10">
        <v>16231</v>
      </c>
      <c r="K9" s="16">
        <v>23</v>
      </c>
      <c r="L9" s="16">
        <v>-2</v>
      </c>
      <c r="M9" s="16">
        <v>-7</v>
      </c>
      <c r="N9" s="10">
        <v>5</v>
      </c>
    </row>
    <row r="10" spans="1:14" ht="24" customHeight="1" x14ac:dyDescent="0.4">
      <c r="A10" s="15" t="s">
        <v>15</v>
      </c>
      <c r="B10" s="4">
        <v>10</v>
      </c>
      <c r="C10" s="9">
        <v>11684</v>
      </c>
      <c r="D10" s="16">
        <v>26426</v>
      </c>
      <c r="E10" s="16">
        <v>12433</v>
      </c>
      <c r="F10" s="10">
        <v>13993</v>
      </c>
      <c r="G10" s="9">
        <v>11690</v>
      </c>
      <c r="H10" s="16">
        <v>26428</v>
      </c>
      <c r="I10" s="16">
        <v>12456</v>
      </c>
      <c r="J10" s="10">
        <v>13972</v>
      </c>
      <c r="K10" s="16">
        <v>6</v>
      </c>
      <c r="L10" s="16">
        <v>2</v>
      </c>
      <c r="M10" s="16">
        <v>23</v>
      </c>
      <c r="N10" s="10">
        <v>-21</v>
      </c>
    </row>
    <row r="11" spans="1:14" ht="24" customHeight="1" x14ac:dyDescent="0.4">
      <c r="A11" s="15" t="s">
        <v>16</v>
      </c>
      <c r="B11" s="4">
        <v>12</v>
      </c>
      <c r="C11" s="9">
        <v>7398</v>
      </c>
      <c r="D11" s="16">
        <v>16265</v>
      </c>
      <c r="E11" s="16">
        <v>7371</v>
      </c>
      <c r="F11" s="10">
        <v>8894</v>
      </c>
      <c r="G11" s="9">
        <v>7379</v>
      </c>
      <c r="H11" s="16">
        <v>16239</v>
      </c>
      <c r="I11" s="16">
        <v>7356</v>
      </c>
      <c r="J11" s="10">
        <v>8883</v>
      </c>
      <c r="K11" s="16">
        <v>-19</v>
      </c>
      <c r="L11" s="16">
        <v>-26</v>
      </c>
      <c r="M11" s="16">
        <v>-15</v>
      </c>
      <c r="N11" s="10">
        <v>-11</v>
      </c>
    </row>
    <row r="12" spans="1:14" ht="24" customHeight="1" x14ac:dyDescent="0.4">
      <c r="A12" s="15" t="s">
        <v>17</v>
      </c>
      <c r="B12" s="4">
        <v>15</v>
      </c>
      <c r="C12" s="9">
        <v>4549</v>
      </c>
      <c r="D12" s="16">
        <v>11144</v>
      </c>
      <c r="E12" s="16">
        <v>5186</v>
      </c>
      <c r="F12" s="10">
        <v>5958</v>
      </c>
      <c r="G12" s="9">
        <v>4551</v>
      </c>
      <c r="H12" s="16">
        <v>11145</v>
      </c>
      <c r="I12" s="16">
        <v>5195</v>
      </c>
      <c r="J12" s="10">
        <v>5950</v>
      </c>
      <c r="K12" s="16">
        <v>2</v>
      </c>
      <c r="L12" s="16">
        <v>1</v>
      </c>
      <c r="M12" s="16">
        <v>9</v>
      </c>
      <c r="N12" s="10">
        <v>-8</v>
      </c>
    </row>
    <row r="13" spans="1:14" ht="24" customHeight="1" x14ac:dyDescent="0.4">
      <c r="A13" s="15" t="s">
        <v>18</v>
      </c>
      <c r="B13" s="4">
        <v>11</v>
      </c>
      <c r="C13" s="9">
        <v>1423</v>
      </c>
      <c r="D13" s="16">
        <v>3568</v>
      </c>
      <c r="E13" s="16">
        <v>1665</v>
      </c>
      <c r="F13" s="10">
        <v>1903</v>
      </c>
      <c r="G13" s="9">
        <v>1415</v>
      </c>
      <c r="H13" s="16">
        <v>3560</v>
      </c>
      <c r="I13" s="16">
        <v>1659</v>
      </c>
      <c r="J13" s="10">
        <v>1901</v>
      </c>
      <c r="K13" s="16">
        <v>-8</v>
      </c>
      <c r="L13" s="16">
        <v>-8</v>
      </c>
      <c r="M13" s="16">
        <v>-6</v>
      </c>
      <c r="N13" s="10">
        <v>-2</v>
      </c>
    </row>
    <row r="14" spans="1:14" ht="24" customHeight="1" x14ac:dyDescent="0.4">
      <c r="A14" s="15" t="s">
        <v>19</v>
      </c>
      <c r="B14" s="4">
        <v>1</v>
      </c>
      <c r="C14" s="9">
        <v>182</v>
      </c>
      <c r="D14" s="16">
        <v>296</v>
      </c>
      <c r="E14" s="16">
        <v>141</v>
      </c>
      <c r="F14" s="10">
        <v>155</v>
      </c>
      <c r="G14" s="9">
        <v>177</v>
      </c>
      <c r="H14" s="16">
        <v>291</v>
      </c>
      <c r="I14" s="16">
        <v>139</v>
      </c>
      <c r="J14" s="10">
        <v>152</v>
      </c>
      <c r="K14" s="16">
        <v>-5</v>
      </c>
      <c r="L14" s="16">
        <v>-5</v>
      </c>
      <c r="M14" s="16">
        <v>-2</v>
      </c>
      <c r="N14" s="10">
        <v>-3</v>
      </c>
    </row>
    <row r="15" spans="1:14" ht="24" customHeight="1" x14ac:dyDescent="0.4">
      <c r="A15" s="15" t="s">
        <v>20</v>
      </c>
      <c r="B15" s="4">
        <v>14</v>
      </c>
      <c r="C15" s="9">
        <v>1368</v>
      </c>
      <c r="D15" s="16">
        <v>3293</v>
      </c>
      <c r="E15" s="16">
        <v>1561</v>
      </c>
      <c r="F15" s="10">
        <v>1732</v>
      </c>
      <c r="G15" s="9">
        <v>1365</v>
      </c>
      <c r="H15" s="16">
        <v>3289</v>
      </c>
      <c r="I15" s="16">
        <v>1560</v>
      </c>
      <c r="J15" s="10">
        <v>1729</v>
      </c>
      <c r="K15" s="16">
        <v>-3</v>
      </c>
      <c r="L15" s="16">
        <v>-4</v>
      </c>
      <c r="M15" s="16">
        <v>-1</v>
      </c>
      <c r="N15" s="10">
        <v>-3</v>
      </c>
    </row>
    <row r="16" spans="1:14" ht="24" customHeight="1" x14ac:dyDescent="0.4">
      <c r="A16" s="15" t="s">
        <v>21</v>
      </c>
      <c r="B16" s="4">
        <v>4</v>
      </c>
      <c r="C16" s="9">
        <v>781</v>
      </c>
      <c r="D16" s="16">
        <v>2215</v>
      </c>
      <c r="E16" s="16">
        <v>1069</v>
      </c>
      <c r="F16" s="10">
        <v>1146</v>
      </c>
      <c r="G16" s="9">
        <v>784</v>
      </c>
      <c r="H16" s="16">
        <v>2217</v>
      </c>
      <c r="I16" s="16">
        <v>1070</v>
      </c>
      <c r="J16" s="10">
        <v>1147</v>
      </c>
      <c r="K16" s="16">
        <v>3</v>
      </c>
      <c r="L16" s="16">
        <v>2</v>
      </c>
      <c r="M16" s="16">
        <v>1</v>
      </c>
      <c r="N16" s="10">
        <v>1</v>
      </c>
    </row>
    <row r="17" spans="1:14" ht="24" customHeight="1" x14ac:dyDescent="0.4">
      <c r="A17" s="15" t="s">
        <v>22</v>
      </c>
      <c r="B17" s="4">
        <v>4</v>
      </c>
      <c r="C17" s="9">
        <v>3115</v>
      </c>
      <c r="D17" s="16">
        <v>6998</v>
      </c>
      <c r="E17" s="16">
        <v>3158</v>
      </c>
      <c r="F17" s="10">
        <v>3840</v>
      </c>
      <c r="G17" s="9">
        <v>3097</v>
      </c>
      <c r="H17" s="16">
        <v>6965</v>
      </c>
      <c r="I17" s="16">
        <v>3143</v>
      </c>
      <c r="J17" s="10">
        <v>3822</v>
      </c>
      <c r="K17" s="16">
        <v>-18</v>
      </c>
      <c r="L17" s="16">
        <v>-33</v>
      </c>
      <c r="M17" s="16">
        <v>-15</v>
      </c>
      <c r="N17" s="10">
        <v>-18</v>
      </c>
    </row>
    <row r="18" spans="1:14" ht="24" customHeight="1" x14ac:dyDescent="0.4">
      <c r="A18" s="15" t="s">
        <v>23</v>
      </c>
      <c r="B18" s="4">
        <v>7</v>
      </c>
      <c r="C18" s="9">
        <v>1660</v>
      </c>
      <c r="D18" s="16">
        <v>3307</v>
      </c>
      <c r="E18" s="16">
        <v>1637</v>
      </c>
      <c r="F18" s="10">
        <v>1670</v>
      </c>
      <c r="G18" s="9">
        <v>1688</v>
      </c>
      <c r="H18" s="16">
        <v>3333</v>
      </c>
      <c r="I18" s="16">
        <v>1655</v>
      </c>
      <c r="J18" s="10">
        <v>1678</v>
      </c>
      <c r="K18" s="16">
        <v>28</v>
      </c>
      <c r="L18" s="16">
        <v>26</v>
      </c>
      <c r="M18" s="16">
        <v>18</v>
      </c>
      <c r="N18" s="10">
        <v>8</v>
      </c>
    </row>
    <row r="19" spans="1:14" ht="24" customHeight="1" x14ac:dyDescent="0.4">
      <c r="A19" s="15" t="s">
        <v>24</v>
      </c>
      <c r="B19" s="4">
        <v>18</v>
      </c>
      <c r="C19" s="9">
        <v>1924</v>
      </c>
      <c r="D19" s="16">
        <v>4687</v>
      </c>
      <c r="E19" s="16">
        <v>2142</v>
      </c>
      <c r="F19" s="10">
        <v>2545</v>
      </c>
      <c r="G19" s="9">
        <v>1919</v>
      </c>
      <c r="H19" s="16">
        <v>4677</v>
      </c>
      <c r="I19" s="16">
        <v>2140</v>
      </c>
      <c r="J19" s="10">
        <v>2537</v>
      </c>
      <c r="K19" s="16">
        <v>-5</v>
      </c>
      <c r="L19" s="16">
        <v>-10</v>
      </c>
      <c r="M19" s="16">
        <v>-2</v>
      </c>
      <c r="N19" s="10">
        <v>-8</v>
      </c>
    </row>
    <row r="20" spans="1:14" ht="24" customHeight="1" x14ac:dyDescent="0.4">
      <c r="A20" s="15" t="s">
        <v>25</v>
      </c>
      <c r="B20" s="4">
        <v>14</v>
      </c>
      <c r="C20" s="9">
        <v>1099</v>
      </c>
      <c r="D20" s="16">
        <v>2694</v>
      </c>
      <c r="E20" s="16">
        <v>1248</v>
      </c>
      <c r="F20" s="10">
        <v>1446</v>
      </c>
      <c r="G20" s="9">
        <v>1097</v>
      </c>
      <c r="H20" s="16">
        <v>2692</v>
      </c>
      <c r="I20" s="16">
        <v>1246</v>
      </c>
      <c r="J20" s="10">
        <v>1446</v>
      </c>
      <c r="K20" s="16">
        <v>-2</v>
      </c>
      <c r="L20" s="16">
        <v>-2</v>
      </c>
      <c r="M20" s="16">
        <v>-2</v>
      </c>
      <c r="N20" s="10">
        <v>0</v>
      </c>
    </row>
    <row r="21" spans="1:14" ht="24" customHeight="1" x14ac:dyDescent="0.4">
      <c r="A21" s="15" t="s">
        <v>26</v>
      </c>
      <c r="B21" s="4">
        <v>10</v>
      </c>
      <c r="C21" s="9">
        <v>971</v>
      </c>
      <c r="D21" s="16">
        <v>1594</v>
      </c>
      <c r="E21" s="16">
        <v>762</v>
      </c>
      <c r="F21" s="10">
        <v>832</v>
      </c>
      <c r="G21" s="9">
        <v>968</v>
      </c>
      <c r="H21" s="16">
        <v>1591</v>
      </c>
      <c r="I21" s="16">
        <v>761</v>
      </c>
      <c r="J21" s="10">
        <v>830</v>
      </c>
      <c r="K21" s="16">
        <v>-3</v>
      </c>
      <c r="L21" s="16">
        <v>-3</v>
      </c>
      <c r="M21" s="16">
        <v>-1</v>
      </c>
      <c r="N21" s="10">
        <v>-2</v>
      </c>
    </row>
    <row r="22" spans="1:14" ht="24" customHeight="1" x14ac:dyDescent="0.4">
      <c r="A22" s="15" t="s">
        <v>27</v>
      </c>
      <c r="B22" s="4">
        <v>10</v>
      </c>
      <c r="C22" s="9">
        <v>2160</v>
      </c>
      <c r="D22" s="16">
        <v>5325</v>
      </c>
      <c r="E22" s="16">
        <v>2562</v>
      </c>
      <c r="F22" s="10">
        <v>2763</v>
      </c>
      <c r="G22" s="9">
        <v>2161</v>
      </c>
      <c r="H22" s="16">
        <v>5321</v>
      </c>
      <c r="I22" s="16">
        <v>2560</v>
      </c>
      <c r="J22" s="10">
        <v>2761</v>
      </c>
      <c r="K22" s="16">
        <v>1</v>
      </c>
      <c r="L22" s="16">
        <v>-4</v>
      </c>
      <c r="M22" s="16">
        <v>-2</v>
      </c>
      <c r="N22" s="10">
        <v>-2</v>
      </c>
    </row>
    <row r="23" spans="1:14" ht="24" customHeight="1" x14ac:dyDescent="0.4">
      <c r="A23" s="15" t="s">
        <v>28</v>
      </c>
      <c r="B23" s="4">
        <v>21</v>
      </c>
      <c r="C23" s="9">
        <v>1886</v>
      </c>
      <c r="D23" s="16">
        <v>4492</v>
      </c>
      <c r="E23" s="16">
        <v>2065</v>
      </c>
      <c r="F23" s="10">
        <v>2427</v>
      </c>
      <c r="G23" s="9">
        <v>1885</v>
      </c>
      <c r="H23" s="16">
        <v>4490</v>
      </c>
      <c r="I23" s="16">
        <v>2068</v>
      </c>
      <c r="J23" s="10">
        <v>2422</v>
      </c>
      <c r="K23" s="16">
        <v>-1</v>
      </c>
      <c r="L23" s="16">
        <v>-2</v>
      </c>
      <c r="M23" s="16">
        <v>3</v>
      </c>
      <c r="N23" s="10">
        <v>-5</v>
      </c>
    </row>
    <row r="24" spans="1:14" ht="24" customHeight="1" x14ac:dyDescent="0.4">
      <c r="A24" s="17" t="s">
        <v>29</v>
      </c>
      <c r="B24" s="5">
        <v>13</v>
      </c>
      <c r="C24" s="11">
        <v>1552</v>
      </c>
      <c r="D24" s="12">
        <v>3822</v>
      </c>
      <c r="E24" s="12">
        <v>1857</v>
      </c>
      <c r="F24" s="13">
        <v>1965</v>
      </c>
      <c r="G24" s="11">
        <v>1555</v>
      </c>
      <c r="H24" s="12">
        <v>3826</v>
      </c>
      <c r="I24" s="12">
        <v>1863</v>
      </c>
      <c r="J24" s="13">
        <v>1963</v>
      </c>
      <c r="K24" s="12">
        <v>3</v>
      </c>
      <c r="L24" s="12">
        <v>4</v>
      </c>
      <c r="M24" s="12">
        <v>6</v>
      </c>
      <c r="N24" s="13">
        <v>-2</v>
      </c>
    </row>
  </sheetData>
  <mergeCells count="17">
    <mergeCell ref="M4:N4"/>
    <mergeCell ref="E4:F4"/>
    <mergeCell ref="G4:G5"/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</mergeCells>
  <phoneticPr fontId="18"/>
  <pageMargins left="0.59055118110236227" right="0.59055118110236227" top="0.59055118110236227" bottom="0.39370078740157483" header="0" footer="0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R7.04.01</vt:lpstr>
      <vt:lpstr>R7.05.01 </vt:lpstr>
      <vt:lpstr>R7.06.01</vt:lpstr>
      <vt:lpstr>R7.07.01</vt:lpstr>
      <vt:lpstr>R7.08.01 </vt:lpstr>
      <vt:lpstr>R7.09.01</vt:lpstr>
      <vt:lpstr>R7.10.01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松本桜子</cp:lastModifiedBy>
  <cp:lastPrinted>2025-09-03T23:26:23Z</cp:lastPrinted>
  <dcterms:modified xsi:type="dcterms:W3CDTF">2025-10-02T05:50:58Z</dcterms:modified>
</cp:coreProperties>
</file>