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10.01\01_HP公開\◉Excel\"/>
    </mc:Choice>
  </mc:AlternateContent>
  <xr:revisionPtr revIDLastSave="0" documentId="13_ncr:1_{EA525CA6-32C6-44EE-9B13-A2630FE38115}" xr6:coauthVersionLast="47" xr6:coauthVersionMax="47" xr10:uidLastSave="{00000000-0000-0000-0000-000000000000}"/>
  <bookViews>
    <workbookView xWindow="-120" yWindow="-120" windowWidth="29040" windowHeight="15720" tabRatio="773" activeTab="6" xr2:uid="{00000000-000D-0000-FFFF-FFFF00000000}"/>
  </bookViews>
  <sheets>
    <sheet name="R7.04.01" sheetId="43" r:id="rId1"/>
    <sheet name="R7.05.01 " sheetId="45" r:id="rId2"/>
    <sheet name="R7.06.01" sheetId="47" r:id="rId3"/>
    <sheet name="R7.07.01" sheetId="49" r:id="rId4"/>
    <sheet name="R7.08.01 " sheetId="50" r:id="rId5"/>
    <sheet name="R7.09.01" sheetId="51" r:id="rId6"/>
    <sheet name="R7.10.01 " sheetId="53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1" l="1"/>
  <c r="N24" i="51" s="1"/>
  <c r="I24" i="51"/>
  <c r="M24" i="51" s="1"/>
  <c r="H24" i="51"/>
  <c r="L24" i="51" s="1"/>
  <c r="G24" i="51"/>
  <c r="K24" i="51" s="1"/>
  <c r="J23" i="51"/>
  <c r="N23" i="51" s="1"/>
  <c r="I23" i="51"/>
  <c r="M23" i="51" s="1"/>
  <c r="H23" i="51"/>
  <c r="L23" i="51" s="1"/>
  <c r="G23" i="51"/>
  <c r="K23" i="51" s="1"/>
  <c r="J22" i="51"/>
  <c r="N22" i="51" s="1"/>
  <c r="I22" i="51"/>
  <c r="M22" i="51" s="1"/>
  <c r="H22" i="51"/>
  <c r="G22" i="51"/>
  <c r="K22" i="51" s="1"/>
  <c r="J21" i="51"/>
  <c r="N21" i="51" s="1"/>
  <c r="I21" i="51"/>
  <c r="M21" i="51" s="1"/>
  <c r="H21" i="51"/>
  <c r="L21" i="51" s="1"/>
  <c r="G21" i="51"/>
  <c r="K21" i="51" s="1"/>
  <c r="J20" i="51"/>
  <c r="N20" i="51" s="1"/>
  <c r="I20" i="51"/>
  <c r="M20" i="51" s="1"/>
  <c r="H20" i="51"/>
  <c r="L20" i="51" s="1"/>
  <c r="G20" i="51"/>
  <c r="K20" i="51" s="1"/>
  <c r="J19" i="51"/>
  <c r="N19" i="51" s="1"/>
  <c r="I19" i="51"/>
  <c r="M19" i="51" s="1"/>
  <c r="H19" i="51"/>
  <c r="L19" i="51" s="1"/>
  <c r="G19" i="51"/>
  <c r="K19" i="51" s="1"/>
  <c r="J18" i="51"/>
  <c r="N18" i="51" s="1"/>
  <c r="I18" i="51"/>
  <c r="M18" i="51" s="1"/>
  <c r="H18" i="51"/>
  <c r="L18" i="51" s="1"/>
  <c r="G18" i="51"/>
  <c r="K18" i="51" s="1"/>
  <c r="J17" i="51"/>
  <c r="N17" i="51" s="1"/>
  <c r="I17" i="51"/>
  <c r="M17" i="51" s="1"/>
  <c r="H17" i="51"/>
  <c r="L17" i="51" s="1"/>
  <c r="G17" i="51"/>
  <c r="K17" i="51" s="1"/>
  <c r="J16" i="51"/>
  <c r="N16" i="51" s="1"/>
  <c r="I16" i="51"/>
  <c r="M16" i="51" s="1"/>
  <c r="H16" i="51"/>
  <c r="L16" i="51" s="1"/>
  <c r="G16" i="51"/>
  <c r="K16" i="51" s="1"/>
  <c r="J15" i="51"/>
  <c r="N15" i="51" s="1"/>
  <c r="I15" i="51"/>
  <c r="M15" i="51" s="1"/>
  <c r="H15" i="51"/>
  <c r="L15" i="51" s="1"/>
  <c r="G15" i="51"/>
  <c r="K15" i="51" s="1"/>
  <c r="J14" i="51"/>
  <c r="N14" i="51" s="1"/>
  <c r="I14" i="51"/>
  <c r="M14" i="51" s="1"/>
  <c r="H14" i="51"/>
  <c r="L14" i="51" s="1"/>
  <c r="G14" i="51"/>
  <c r="K14" i="51" s="1"/>
  <c r="J13" i="51"/>
  <c r="N13" i="51" s="1"/>
  <c r="I13" i="51"/>
  <c r="M13" i="51" s="1"/>
  <c r="H13" i="51"/>
  <c r="L13" i="51" s="1"/>
  <c r="G13" i="51"/>
  <c r="K13" i="51" s="1"/>
  <c r="J12" i="51"/>
  <c r="N12" i="51" s="1"/>
  <c r="I12" i="51"/>
  <c r="M12" i="51" s="1"/>
  <c r="H12" i="51"/>
  <c r="L12" i="51" s="1"/>
  <c r="G12" i="51"/>
  <c r="K12" i="51" s="1"/>
  <c r="J11" i="51"/>
  <c r="N11" i="51" s="1"/>
  <c r="I11" i="51"/>
  <c r="M11" i="51" s="1"/>
  <c r="H11" i="51"/>
  <c r="L11" i="51" s="1"/>
  <c r="G11" i="51"/>
  <c r="K11" i="51" s="1"/>
  <c r="J10" i="51"/>
  <c r="N10" i="51" s="1"/>
  <c r="I10" i="51"/>
  <c r="M10" i="51" s="1"/>
  <c r="H10" i="51"/>
  <c r="L10" i="51" s="1"/>
  <c r="G10" i="51"/>
  <c r="K10" i="51" s="1"/>
  <c r="J9" i="51"/>
  <c r="N9" i="51" s="1"/>
  <c r="I9" i="51"/>
  <c r="M9" i="51" s="1"/>
  <c r="H9" i="51"/>
  <c r="L9" i="51" s="1"/>
  <c r="G9" i="51"/>
  <c r="K9" i="51" s="1"/>
  <c r="J8" i="51"/>
  <c r="N8" i="51" s="1"/>
  <c r="I8" i="51"/>
  <c r="M8" i="51" s="1"/>
  <c r="H8" i="51"/>
  <c r="L8" i="51" s="1"/>
  <c r="G8" i="51"/>
  <c r="K8" i="51" s="1"/>
  <c r="J7" i="51"/>
  <c r="N7" i="51" s="1"/>
  <c r="I7" i="51"/>
  <c r="M7" i="51" s="1"/>
  <c r="H7" i="51"/>
  <c r="L7" i="51" s="1"/>
  <c r="G7" i="51"/>
  <c r="K7" i="51" s="1"/>
  <c r="J6" i="51"/>
  <c r="J24" i="49"/>
  <c r="N24" i="49" s="1"/>
  <c r="I24" i="49"/>
  <c r="M24" i="49" s="1"/>
  <c r="H24" i="49"/>
  <c r="L24" i="49" s="1"/>
  <c r="G24" i="49"/>
  <c r="K24" i="49" s="1"/>
  <c r="J23" i="49"/>
  <c r="N23" i="49" s="1"/>
  <c r="I23" i="49"/>
  <c r="M23" i="49" s="1"/>
  <c r="H23" i="49"/>
  <c r="L23" i="49" s="1"/>
  <c r="G23" i="49"/>
  <c r="K23" i="49" s="1"/>
  <c r="J22" i="49"/>
  <c r="N22" i="49" s="1"/>
  <c r="I22" i="49"/>
  <c r="M22" i="49" s="1"/>
  <c r="H22" i="49"/>
  <c r="L22" i="49" s="1"/>
  <c r="G22" i="49"/>
  <c r="K22" i="49" s="1"/>
  <c r="J21" i="49"/>
  <c r="N21" i="49" s="1"/>
  <c r="I21" i="49"/>
  <c r="M21" i="49" s="1"/>
  <c r="H21" i="49"/>
  <c r="L21" i="49" s="1"/>
  <c r="G21" i="49"/>
  <c r="K21" i="49" s="1"/>
  <c r="J20" i="49"/>
  <c r="N20" i="49" s="1"/>
  <c r="I20" i="49"/>
  <c r="M20" i="49" s="1"/>
  <c r="H20" i="49"/>
  <c r="L20" i="49" s="1"/>
  <c r="G20" i="49"/>
  <c r="K20" i="49" s="1"/>
  <c r="J19" i="49"/>
  <c r="N19" i="49" s="1"/>
  <c r="I19" i="49"/>
  <c r="M19" i="49" s="1"/>
  <c r="H19" i="49"/>
  <c r="L19" i="49" s="1"/>
  <c r="G19" i="49"/>
  <c r="K19" i="49" s="1"/>
  <c r="J18" i="49"/>
  <c r="N18" i="49" s="1"/>
  <c r="I18" i="49"/>
  <c r="M18" i="49" s="1"/>
  <c r="H18" i="49"/>
  <c r="L18" i="49" s="1"/>
  <c r="G18" i="49"/>
  <c r="K18" i="49" s="1"/>
  <c r="J17" i="49"/>
  <c r="N17" i="49" s="1"/>
  <c r="I17" i="49"/>
  <c r="M17" i="49" s="1"/>
  <c r="H17" i="49"/>
  <c r="L17" i="49" s="1"/>
  <c r="G17" i="49"/>
  <c r="K17" i="49" s="1"/>
  <c r="J16" i="49"/>
  <c r="N16" i="49" s="1"/>
  <c r="I16" i="49"/>
  <c r="M16" i="49" s="1"/>
  <c r="H16" i="49"/>
  <c r="L16" i="49" s="1"/>
  <c r="G16" i="49"/>
  <c r="K16" i="49" s="1"/>
  <c r="J15" i="49"/>
  <c r="N15" i="49" s="1"/>
  <c r="I15" i="49"/>
  <c r="M15" i="49" s="1"/>
  <c r="H15" i="49"/>
  <c r="L15" i="49" s="1"/>
  <c r="G15" i="49"/>
  <c r="K15" i="49" s="1"/>
  <c r="N14" i="49"/>
  <c r="J14" i="49"/>
  <c r="I14" i="49"/>
  <c r="M14" i="49" s="1"/>
  <c r="H14" i="49"/>
  <c r="L14" i="49" s="1"/>
  <c r="G14" i="49"/>
  <c r="K14" i="49" s="1"/>
  <c r="M13" i="49"/>
  <c r="L13" i="49"/>
  <c r="J13" i="49"/>
  <c r="N13" i="49" s="1"/>
  <c r="I13" i="49"/>
  <c r="H13" i="49"/>
  <c r="G13" i="49"/>
  <c r="K13" i="49" s="1"/>
  <c r="J12" i="49"/>
  <c r="N12" i="49" s="1"/>
  <c r="I12" i="49"/>
  <c r="M12" i="49" s="1"/>
  <c r="H12" i="49"/>
  <c r="L12" i="49" s="1"/>
  <c r="G12" i="49"/>
  <c r="K12" i="49" s="1"/>
  <c r="J11" i="49"/>
  <c r="I11" i="49"/>
  <c r="M11" i="49" s="1"/>
  <c r="H11" i="49"/>
  <c r="L11" i="49" s="1"/>
  <c r="G11" i="49"/>
  <c r="K11" i="49" s="1"/>
  <c r="J10" i="49"/>
  <c r="N10" i="49" s="1"/>
  <c r="I10" i="49"/>
  <c r="M10" i="49" s="1"/>
  <c r="H10" i="49"/>
  <c r="L10" i="49" s="1"/>
  <c r="G10" i="49"/>
  <c r="K10" i="49" s="1"/>
  <c r="J9" i="49"/>
  <c r="N9" i="49" s="1"/>
  <c r="I9" i="49"/>
  <c r="M9" i="49" s="1"/>
  <c r="H9" i="49"/>
  <c r="L9" i="49" s="1"/>
  <c r="G9" i="49"/>
  <c r="K9" i="49" s="1"/>
  <c r="J8" i="49"/>
  <c r="N8" i="49" s="1"/>
  <c r="I8" i="49"/>
  <c r="M8" i="49" s="1"/>
  <c r="H8" i="49"/>
  <c r="L8" i="49" s="1"/>
  <c r="G8" i="49"/>
  <c r="K8" i="49" s="1"/>
  <c r="J7" i="49"/>
  <c r="N7" i="49" s="1"/>
  <c r="I7" i="49"/>
  <c r="M7" i="49" s="1"/>
  <c r="H7" i="49"/>
  <c r="L7" i="49" s="1"/>
  <c r="G7" i="49"/>
  <c r="K7" i="49" s="1"/>
  <c r="B7" i="49"/>
  <c r="B6" i="49" s="1"/>
  <c r="J24" i="47"/>
  <c r="N24" i="47" s="1"/>
  <c r="I24" i="47"/>
  <c r="M24" i="47" s="1"/>
  <c r="H24" i="47"/>
  <c r="L24" i="47" s="1"/>
  <c r="G24" i="47"/>
  <c r="K24" i="47" s="1"/>
  <c r="J23" i="47"/>
  <c r="N23" i="47" s="1"/>
  <c r="I23" i="47"/>
  <c r="M23" i="47" s="1"/>
  <c r="H23" i="47"/>
  <c r="L23" i="47" s="1"/>
  <c r="G23" i="47"/>
  <c r="K23" i="47" s="1"/>
  <c r="J22" i="47"/>
  <c r="N22" i="47" s="1"/>
  <c r="I22" i="47"/>
  <c r="M22" i="47" s="1"/>
  <c r="H22" i="47"/>
  <c r="L22" i="47" s="1"/>
  <c r="G22" i="47"/>
  <c r="K22" i="47" s="1"/>
  <c r="J21" i="47"/>
  <c r="N21" i="47" s="1"/>
  <c r="I21" i="47"/>
  <c r="M21" i="47" s="1"/>
  <c r="H21" i="47"/>
  <c r="L21" i="47" s="1"/>
  <c r="G21" i="47"/>
  <c r="K21" i="47" s="1"/>
  <c r="J20" i="47"/>
  <c r="N20" i="47" s="1"/>
  <c r="I20" i="47"/>
  <c r="M20" i="47" s="1"/>
  <c r="H20" i="47"/>
  <c r="L20" i="47" s="1"/>
  <c r="G20" i="47"/>
  <c r="K20" i="47" s="1"/>
  <c r="J19" i="47"/>
  <c r="N19" i="47" s="1"/>
  <c r="I19" i="47"/>
  <c r="M19" i="47" s="1"/>
  <c r="H19" i="47"/>
  <c r="L19" i="47" s="1"/>
  <c r="G19" i="47"/>
  <c r="K19" i="47" s="1"/>
  <c r="J18" i="47"/>
  <c r="N18" i="47" s="1"/>
  <c r="I18" i="47"/>
  <c r="M18" i="47" s="1"/>
  <c r="H18" i="47"/>
  <c r="L18" i="47" s="1"/>
  <c r="G18" i="47"/>
  <c r="K18" i="47" s="1"/>
  <c r="J17" i="47"/>
  <c r="N17" i="47" s="1"/>
  <c r="I17" i="47"/>
  <c r="M17" i="47" s="1"/>
  <c r="H17" i="47"/>
  <c r="L17" i="47" s="1"/>
  <c r="G17" i="47"/>
  <c r="K17" i="47" s="1"/>
  <c r="J16" i="47"/>
  <c r="N16" i="47" s="1"/>
  <c r="I16" i="47"/>
  <c r="M16" i="47" s="1"/>
  <c r="H16" i="47"/>
  <c r="L16" i="47" s="1"/>
  <c r="G16" i="47"/>
  <c r="K16" i="47" s="1"/>
  <c r="J15" i="47"/>
  <c r="N15" i="47" s="1"/>
  <c r="I15" i="47"/>
  <c r="M15" i="47" s="1"/>
  <c r="H15" i="47"/>
  <c r="L15" i="47" s="1"/>
  <c r="G15" i="47"/>
  <c r="K15" i="47" s="1"/>
  <c r="J14" i="47"/>
  <c r="N14" i="47" s="1"/>
  <c r="I14" i="47"/>
  <c r="M14" i="47" s="1"/>
  <c r="H14" i="47"/>
  <c r="L14" i="47" s="1"/>
  <c r="G14" i="47"/>
  <c r="K14" i="47" s="1"/>
  <c r="J13" i="47"/>
  <c r="N13" i="47" s="1"/>
  <c r="I13" i="47"/>
  <c r="M13" i="47" s="1"/>
  <c r="H13" i="47"/>
  <c r="L13" i="47" s="1"/>
  <c r="G13" i="47"/>
  <c r="K13" i="47" s="1"/>
  <c r="J12" i="47"/>
  <c r="N12" i="47" s="1"/>
  <c r="I12" i="47"/>
  <c r="M12" i="47" s="1"/>
  <c r="H12" i="47"/>
  <c r="L12" i="47" s="1"/>
  <c r="G12" i="47"/>
  <c r="K12" i="47" s="1"/>
  <c r="J11" i="47"/>
  <c r="N11" i="47" s="1"/>
  <c r="I11" i="47"/>
  <c r="M11" i="47" s="1"/>
  <c r="H11" i="47"/>
  <c r="L11" i="47" s="1"/>
  <c r="G11" i="47"/>
  <c r="K11" i="47" s="1"/>
  <c r="J10" i="47"/>
  <c r="N10" i="47" s="1"/>
  <c r="I10" i="47"/>
  <c r="M10" i="47" s="1"/>
  <c r="H10" i="47"/>
  <c r="L10" i="47" s="1"/>
  <c r="G10" i="47"/>
  <c r="K10" i="47" s="1"/>
  <c r="J9" i="47"/>
  <c r="N9" i="47" s="1"/>
  <c r="I9" i="47"/>
  <c r="M9" i="47" s="1"/>
  <c r="H9" i="47"/>
  <c r="L9" i="47" s="1"/>
  <c r="G9" i="47"/>
  <c r="K9" i="47" s="1"/>
  <c r="J8" i="47"/>
  <c r="N8" i="47" s="1"/>
  <c r="I8" i="47"/>
  <c r="M8" i="47" s="1"/>
  <c r="H8" i="47"/>
  <c r="L8" i="47" s="1"/>
  <c r="G8" i="47"/>
  <c r="K8" i="47" s="1"/>
  <c r="J7" i="47"/>
  <c r="I7" i="47"/>
  <c r="M7" i="47" s="1"/>
  <c r="H7" i="47"/>
  <c r="L7" i="47" s="1"/>
  <c r="G7" i="47"/>
  <c r="K7" i="47" s="1"/>
  <c r="M6" i="51" l="1"/>
  <c r="H6" i="51"/>
  <c r="K6" i="51"/>
  <c r="N6" i="51"/>
  <c r="G6" i="51"/>
  <c r="I6" i="51"/>
  <c r="L22" i="51"/>
  <c r="L6" i="51" s="1"/>
  <c r="H6" i="49"/>
  <c r="I6" i="49"/>
  <c r="J6" i="49"/>
  <c r="M6" i="49"/>
  <c r="N11" i="49"/>
  <c r="N6" i="49" s="1"/>
  <c r="G6" i="49"/>
  <c r="J6" i="47"/>
  <c r="K6" i="49"/>
  <c r="L6" i="49"/>
  <c r="G6" i="47"/>
  <c r="N7" i="47"/>
  <c r="N6" i="47" s="1"/>
  <c r="H6" i="47"/>
  <c r="K6" i="47"/>
  <c r="M6" i="47"/>
  <c r="L6" i="47"/>
  <c r="I6" i="47"/>
  <c r="B7" i="47" l="1"/>
  <c r="B6" i="47" s="1"/>
  <c r="J24" i="45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H7" i="45"/>
  <c r="L7" i="45" s="1"/>
  <c r="G7" i="45"/>
  <c r="K7" i="45" s="1"/>
  <c r="B7" i="45"/>
  <c r="B6" i="45" s="1"/>
  <c r="K6" i="45" l="1"/>
  <c r="I6" i="45"/>
  <c r="J6" i="45"/>
  <c r="L6" i="45"/>
  <c r="M6" i="45"/>
  <c r="G6" i="45"/>
  <c r="N6" i="45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<sst xmlns="http://schemas.openxmlformats.org/spreadsheetml/2006/main" count="266" uniqueCount="30">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</sst>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176" fontId="22" fillId="0" borderId="10" xfId="47" applyNumberFormat="1" applyFont="1" applyBorder="1" applyAlignment="1">
      <alignment horizontal="center" vertical="center"/>
    </xf>
    <xf numFmtId="0" fontId="20" fillId="0" borderId="10" xfId="47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20" xfId="47" applyNumberFormat="1" applyFont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12036</v>
          </cell>
          <cell r="U6">
            <v>26673</v>
          </cell>
          <cell r="V6">
            <v>13309</v>
          </cell>
          <cell r="W6">
            <v>13364</v>
          </cell>
          <cell r="AB6">
            <v>7411</v>
          </cell>
          <cell r="AC6">
            <v>16286</v>
          </cell>
          <cell r="AD6">
            <v>7366</v>
          </cell>
          <cell r="AE6">
            <v>8920</v>
          </cell>
          <cell r="AJ6">
            <v>784</v>
          </cell>
          <cell r="AK6">
            <v>2220</v>
          </cell>
          <cell r="AL6">
            <v>1070</v>
          </cell>
          <cell r="AM6">
            <v>1150</v>
          </cell>
          <cell r="AR6">
            <v>973</v>
          </cell>
          <cell r="AS6">
            <v>1599</v>
          </cell>
          <cell r="AT6">
            <v>763</v>
          </cell>
          <cell r="AU6">
            <v>836</v>
          </cell>
        </row>
        <row r="7">
          <cell r="D7">
            <v>34928</v>
          </cell>
          <cell r="E7">
            <v>74148</v>
          </cell>
          <cell r="F7">
            <v>35521</v>
          </cell>
          <cell r="G7">
            <v>38627</v>
          </cell>
        </row>
        <row r="12">
          <cell r="AJ12">
            <v>3116</v>
          </cell>
          <cell r="AK12">
            <v>7013</v>
          </cell>
          <cell r="AL12">
            <v>3162</v>
          </cell>
          <cell r="AM12">
            <v>3851</v>
          </cell>
        </row>
        <row r="18">
          <cell r="AJ18">
            <v>1679</v>
          </cell>
          <cell r="AK18">
            <v>3323</v>
          </cell>
          <cell r="AL18">
            <v>1644</v>
          </cell>
          <cell r="AM18">
            <v>1679</v>
          </cell>
          <cell r="AR18">
            <v>2159</v>
          </cell>
          <cell r="AS18">
            <v>5337</v>
          </cell>
          <cell r="AT18">
            <v>2567</v>
          </cell>
          <cell r="AU18">
            <v>2770</v>
          </cell>
        </row>
        <row r="20">
          <cell r="AB20">
            <v>4583</v>
          </cell>
          <cell r="AC20">
            <v>11209</v>
          </cell>
          <cell r="AD20">
            <v>5214</v>
          </cell>
          <cell r="AE20">
            <v>5995</v>
          </cell>
        </row>
        <row r="25">
          <cell r="T25">
            <v>13843</v>
          </cell>
          <cell r="U25">
            <v>30467</v>
          </cell>
          <cell r="V25">
            <v>14203</v>
          </cell>
          <cell r="W25">
            <v>16264</v>
          </cell>
        </row>
        <row r="27">
          <cell r="AJ27">
            <v>1918</v>
          </cell>
          <cell r="AK27">
            <v>4690</v>
          </cell>
          <cell r="AL27">
            <v>2145</v>
          </cell>
          <cell r="AM27">
            <v>2545</v>
          </cell>
        </row>
        <row r="30">
          <cell r="AR30">
            <v>1893</v>
          </cell>
          <cell r="AS30">
            <v>4510</v>
          </cell>
          <cell r="AT30">
            <v>2072</v>
          </cell>
          <cell r="AU30">
            <v>2438</v>
          </cell>
        </row>
        <row r="37">
          <cell r="AB37">
            <v>1428</v>
          </cell>
          <cell r="AC37">
            <v>3597</v>
          </cell>
          <cell r="AD37">
            <v>1684</v>
          </cell>
          <cell r="AE37">
            <v>1913</v>
          </cell>
        </row>
        <row r="47">
          <cell r="AJ47">
            <v>1100</v>
          </cell>
          <cell r="AK47">
            <v>2710</v>
          </cell>
          <cell r="AL47">
            <v>1248</v>
          </cell>
          <cell r="AM47">
            <v>1462</v>
          </cell>
        </row>
        <row r="50">
          <cell r="AB50">
            <v>186</v>
          </cell>
          <cell r="AC50">
            <v>300</v>
          </cell>
          <cell r="AD50">
            <v>144</v>
          </cell>
          <cell r="AE50">
            <v>156</v>
          </cell>
        </row>
        <row r="52">
          <cell r="T52">
            <v>11699</v>
          </cell>
          <cell r="U52">
            <v>26396</v>
          </cell>
          <cell r="V52">
            <v>12415</v>
          </cell>
          <cell r="W52">
            <v>13981</v>
          </cell>
        </row>
        <row r="53">
          <cell r="AB53">
            <v>1366</v>
          </cell>
          <cell r="AC53">
            <v>3303</v>
          </cell>
          <cell r="AD53">
            <v>1558</v>
          </cell>
          <cell r="AE53">
            <v>1745</v>
          </cell>
          <cell r="AR53">
            <v>1570</v>
          </cell>
          <cell r="AS53">
            <v>3870</v>
          </cell>
          <cell r="AT53">
            <v>1879</v>
          </cell>
          <cell r="AU53">
            <v>1991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12023</v>
          </cell>
          <cell r="U6">
            <v>26645</v>
          </cell>
          <cell r="V6">
            <v>13305</v>
          </cell>
          <cell r="W6">
            <v>13340</v>
          </cell>
          <cell r="AB6">
            <v>7410</v>
          </cell>
          <cell r="AC6">
            <v>16274</v>
          </cell>
          <cell r="AD6">
            <v>7368</v>
          </cell>
          <cell r="AE6">
            <v>8906</v>
          </cell>
          <cell r="AJ6">
            <v>791</v>
          </cell>
          <cell r="AK6">
            <v>2224</v>
          </cell>
          <cell r="AL6">
            <v>1075</v>
          </cell>
          <cell r="AM6">
            <v>1149</v>
          </cell>
          <cell r="AR6">
            <v>971</v>
          </cell>
          <cell r="AS6">
            <v>1596</v>
          </cell>
          <cell r="AT6">
            <v>762</v>
          </cell>
          <cell r="AU6">
            <v>834</v>
          </cell>
        </row>
        <row r="7">
          <cell r="D7">
            <v>34913</v>
          </cell>
          <cell r="E7">
            <v>74031</v>
          </cell>
          <cell r="F7">
            <v>35469</v>
          </cell>
          <cell r="G7">
            <v>38562</v>
          </cell>
        </row>
        <row r="12">
          <cell r="AJ12">
            <v>3119</v>
          </cell>
          <cell r="AK12">
            <v>7015</v>
          </cell>
          <cell r="AL12">
            <v>3164</v>
          </cell>
          <cell r="AM12">
            <v>3851</v>
          </cell>
        </row>
        <row r="18">
          <cell r="AJ18">
            <v>1676</v>
          </cell>
          <cell r="AK18">
            <v>3323</v>
          </cell>
          <cell r="AL18">
            <v>1645</v>
          </cell>
          <cell r="AM18">
            <v>1678</v>
          </cell>
          <cell r="AR18">
            <v>2155</v>
          </cell>
          <cell r="AS18">
            <v>5322</v>
          </cell>
          <cell r="AT18">
            <v>2558</v>
          </cell>
          <cell r="AU18">
            <v>2764</v>
          </cell>
        </row>
        <row r="20">
          <cell r="AB20">
            <v>4571</v>
          </cell>
          <cell r="AC20">
            <v>11190</v>
          </cell>
          <cell r="AD20">
            <v>5206</v>
          </cell>
          <cell r="AE20">
            <v>5984</v>
          </cell>
        </row>
        <row r="25">
          <cell r="T25">
            <v>13848</v>
          </cell>
          <cell r="U25">
            <v>30442</v>
          </cell>
          <cell r="V25">
            <v>14187</v>
          </cell>
          <cell r="W25">
            <v>16255</v>
          </cell>
        </row>
        <row r="27">
          <cell r="AJ27">
            <v>1917</v>
          </cell>
          <cell r="AK27">
            <v>4685</v>
          </cell>
          <cell r="AL27">
            <v>2144</v>
          </cell>
          <cell r="AM27">
            <v>2541</v>
          </cell>
        </row>
        <row r="30">
          <cell r="AR30">
            <v>1892</v>
          </cell>
          <cell r="AS30">
            <v>4509</v>
          </cell>
          <cell r="AT30">
            <v>2072</v>
          </cell>
          <cell r="AU30">
            <v>2437</v>
          </cell>
        </row>
        <row r="37">
          <cell r="AB37">
            <v>1428</v>
          </cell>
          <cell r="AC37">
            <v>3589</v>
          </cell>
          <cell r="AD37">
            <v>1673</v>
          </cell>
          <cell r="AE37">
            <v>1916</v>
          </cell>
        </row>
        <row r="47">
          <cell r="AJ47">
            <v>1103</v>
          </cell>
          <cell r="AK47">
            <v>2709</v>
          </cell>
          <cell r="AL47">
            <v>1250</v>
          </cell>
          <cell r="AM47">
            <v>1459</v>
          </cell>
        </row>
        <row r="50">
          <cell r="AB50">
            <v>186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26368</v>
          </cell>
          <cell r="V52">
            <v>12402</v>
          </cell>
          <cell r="W52">
            <v>13966</v>
          </cell>
        </row>
        <row r="53">
          <cell r="AB53">
            <v>1369</v>
          </cell>
          <cell r="AC53">
            <v>3298</v>
          </cell>
          <cell r="AD53">
            <v>1559</v>
          </cell>
          <cell r="AE53">
            <v>1739</v>
          </cell>
          <cell r="AR53">
            <v>1563</v>
          </cell>
          <cell r="AS53">
            <v>3849</v>
          </cell>
          <cell r="AT53">
            <v>1869</v>
          </cell>
          <cell r="AU53">
            <v>1980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12055</v>
          </cell>
          <cell r="U6">
            <v>26684</v>
          </cell>
          <cell r="V6">
            <v>13350</v>
          </cell>
          <cell r="W6">
            <v>13334</v>
          </cell>
          <cell r="AB6">
            <v>7398</v>
          </cell>
          <cell r="AC6">
            <v>16265</v>
          </cell>
          <cell r="AD6">
            <v>7371</v>
          </cell>
          <cell r="AE6">
            <v>8894</v>
          </cell>
          <cell r="AJ6">
            <v>781</v>
          </cell>
          <cell r="AK6">
            <v>2215</v>
          </cell>
          <cell r="AL6">
            <v>1069</v>
          </cell>
          <cell r="AM6">
            <v>1146</v>
          </cell>
          <cell r="AR6">
            <v>971</v>
          </cell>
          <cell r="AS6">
            <v>1594</v>
          </cell>
          <cell r="AT6">
            <v>762</v>
          </cell>
          <cell r="AU6">
            <v>832</v>
          </cell>
        </row>
        <row r="7">
          <cell r="D7">
            <v>34836</v>
          </cell>
          <cell r="E7">
            <v>73747</v>
          </cell>
          <cell r="F7">
            <v>35335</v>
          </cell>
          <cell r="G7">
            <v>38412</v>
          </cell>
        </row>
        <row r="12">
          <cell r="AJ12">
            <v>3115</v>
          </cell>
          <cell r="AK12">
            <v>6998</v>
          </cell>
          <cell r="AL12">
            <v>3158</v>
          </cell>
          <cell r="AM12">
            <v>3840</v>
          </cell>
        </row>
        <row r="18">
          <cell r="AJ18">
            <v>1660</v>
          </cell>
          <cell r="AK18">
            <v>3307</v>
          </cell>
          <cell r="AL18">
            <v>1637</v>
          </cell>
          <cell r="AM18">
            <v>1670</v>
          </cell>
          <cell r="AR18">
            <v>2160</v>
          </cell>
          <cell r="AS18">
            <v>5325</v>
          </cell>
          <cell r="AT18">
            <v>2562</v>
          </cell>
          <cell r="AU18">
            <v>2763</v>
          </cell>
        </row>
        <row r="20">
          <cell r="AB20">
            <v>4549</v>
          </cell>
          <cell r="AC20">
            <v>11144</v>
          </cell>
          <cell r="AD20">
            <v>5186</v>
          </cell>
          <cell r="AE20">
            <v>5958</v>
          </cell>
        </row>
        <row r="25">
          <cell r="T25">
            <v>13827</v>
          </cell>
          <cell r="U25">
            <v>30400</v>
          </cell>
          <cell r="V25">
            <v>14174</v>
          </cell>
          <cell r="W25">
            <v>16226</v>
          </cell>
        </row>
        <row r="27">
          <cell r="AJ27">
            <v>1924</v>
          </cell>
          <cell r="AK27">
            <v>4687</v>
          </cell>
          <cell r="AL27">
            <v>2142</v>
          </cell>
          <cell r="AM27">
            <v>2545</v>
          </cell>
        </row>
        <row r="30">
          <cell r="AR30">
            <v>1886</v>
          </cell>
          <cell r="AS30">
            <v>4492</v>
          </cell>
          <cell r="AT30">
            <v>2065</v>
          </cell>
          <cell r="AU30">
            <v>2427</v>
          </cell>
        </row>
        <row r="37">
          <cell r="AB37">
            <v>1423</v>
          </cell>
          <cell r="AC37">
            <v>3568</v>
          </cell>
          <cell r="AD37">
            <v>1665</v>
          </cell>
          <cell r="AE37">
            <v>1903</v>
          </cell>
        </row>
        <row r="47">
          <cell r="AJ47">
            <v>1099</v>
          </cell>
          <cell r="AK47">
            <v>2694</v>
          </cell>
          <cell r="AL47">
            <v>1248</v>
          </cell>
          <cell r="AM47">
            <v>1446</v>
          </cell>
        </row>
        <row r="50">
          <cell r="AB50">
            <v>182</v>
          </cell>
          <cell r="AC50">
            <v>296</v>
          </cell>
          <cell r="AD50">
            <v>141</v>
          </cell>
          <cell r="AE50">
            <v>155</v>
          </cell>
        </row>
        <row r="52">
          <cell r="T52">
            <v>11684</v>
          </cell>
          <cell r="U52">
            <v>26426</v>
          </cell>
          <cell r="V52">
            <v>12433</v>
          </cell>
          <cell r="W52">
            <v>13993</v>
          </cell>
        </row>
        <row r="53">
          <cell r="AB53">
            <v>1368</v>
          </cell>
          <cell r="AC53">
            <v>3293</v>
          </cell>
          <cell r="AD53">
            <v>1561</v>
          </cell>
          <cell r="AE53">
            <v>1732</v>
          </cell>
          <cell r="AR53">
            <v>1552</v>
          </cell>
          <cell r="AS53">
            <v>3822</v>
          </cell>
          <cell r="AT53">
            <v>1857</v>
          </cell>
          <cell r="AU53">
            <v>1965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zoomScale="90" zoomScaleNormal="90" workbookViewId="0">
      <selection activeCell="Q22" sqref="Q2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45748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pageSetUpPr fitToPage="1"/>
  </sheetPr>
  <dimension ref="A1:N24"/>
  <sheetViews>
    <sheetView zoomScale="90" zoomScaleNormal="90" workbookViewId="0">
      <selection activeCell="Q22" sqref="Q2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45778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5A3-6C21-464F-86CC-26E01DB97778}">
  <sheetPr>
    <pageSetUpPr fitToPage="1"/>
  </sheetPr>
  <dimension ref="A1:N24"/>
  <sheetViews>
    <sheetView zoomScale="90" zoomScaleNormal="90" workbookViewId="0">
      <selection activeCell="Q22" sqref="Q2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45809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" si="0">SUM(B7:B24)</f>
        <v>311</v>
      </c>
      <c r="C6" s="6">
        <v>102715</v>
      </c>
      <c r="D6" s="7">
        <v>227864</v>
      </c>
      <c r="E6" s="7">
        <v>108088</v>
      </c>
      <c r="F6" s="8">
        <v>119776</v>
      </c>
      <c r="G6" s="6">
        <f>SUM(G7:G24)</f>
        <v>102672</v>
      </c>
      <c r="H6" s="7">
        <f>SUM(H7:H24)</f>
        <v>227651</v>
      </c>
      <c r="I6" s="7">
        <f>SUM(I7:I24)</f>
        <v>107964</v>
      </c>
      <c r="J6" s="8">
        <f>SUM(J7:J24)</f>
        <v>119687</v>
      </c>
      <c r="K6" s="6">
        <f t="shared" ref="K6:N6" si="1">SUM(K7:K24)</f>
        <v>-43</v>
      </c>
      <c r="L6" s="7">
        <f>SUM(L7:L24)</f>
        <v>-213</v>
      </c>
      <c r="M6" s="7">
        <f t="shared" si="1"/>
        <v>-124</v>
      </c>
      <c r="N6" s="8">
        <f t="shared" si="1"/>
        <v>-89</v>
      </c>
    </row>
    <row r="7" spans="1:14" ht="24" customHeight="1" x14ac:dyDescent="0.4">
      <c r="A7" s="15" t="s">
        <v>12</v>
      </c>
      <c r="B7" s="4">
        <f>COUNTA('[3]⑥町別人口（推計人口）【秘匿あり】秘書課・総務課用'!C8:C67,'[3]⑥町別人口（推計人口）【秘匿あり】秘書課・総務課用'!K6:K50)</f>
        <v>105</v>
      </c>
      <c r="C7" s="16">
        <v>34907</v>
      </c>
      <c r="D7" s="16">
        <v>74191</v>
      </c>
      <c r="E7" s="16">
        <v>35568</v>
      </c>
      <c r="F7" s="10">
        <v>38623</v>
      </c>
      <c r="G7" s="16">
        <f>[3]④町別推計人口【秘匿なし】!D7</f>
        <v>34928</v>
      </c>
      <c r="H7" s="16">
        <f>[3]④町別推計人口【秘匿なし】!E7</f>
        <v>74148</v>
      </c>
      <c r="I7" s="16">
        <f>[3]④町別推計人口【秘匿なし】!F7</f>
        <v>35521</v>
      </c>
      <c r="J7" s="10">
        <f>[3]④町別推計人口【秘匿なし】!G7</f>
        <v>38627</v>
      </c>
      <c r="K7" s="16">
        <f t="shared" ref="K7:N24" si="2">G7-C7</f>
        <v>21</v>
      </c>
      <c r="L7" s="16">
        <f t="shared" si="2"/>
        <v>-43</v>
      </c>
      <c r="M7" s="16">
        <f t="shared" si="2"/>
        <v>-47</v>
      </c>
      <c r="N7" s="10">
        <f t="shared" si="2"/>
        <v>4</v>
      </c>
    </row>
    <row r="8" spans="1:14" ht="24" customHeight="1" x14ac:dyDescent="0.4">
      <c r="A8" s="15" t="s">
        <v>13</v>
      </c>
      <c r="B8" s="4">
        <v>17</v>
      </c>
      <c r="C8" s="9">
        <v>12065</v>
      </c>
      <c r="D8" s="16">
        <v>26721</v>
      </c>
      <c r="E8" s="16">
        <v>13333</v>
      </c>
      <c r="F8" s="10">
        <v>13388</v>
      </c>
      <c r="G8" s="9">
        <f>[3]④町別推計人口【秘匿なし】!T6</f>
        <v>12036</v>
      </c>
      <c r="H8" s="16">
        <f>[3]④町別推計人口【秘匿なし】!U6</f>
        <v>26673</v>
      </c>
      <c r="I8" s="16">
        <f>[3]④町別推計人口【秘匿なし】!V6</f>
        <v>13309</v>
      </c>
      <c r="J8" s="10">
        <f>[3]④町別推計人口【秘匿なし】!W6</f>
        <v>13364</v>
      </c>
      <c r="K8" s="16">
        <f t="shared" si="2"/>
        <v>-29</v>
      </c>
      <c r="L8" s="16">
        <f t="shared" si="2"/>
        <v>-48</v>
      </c>
      <c r="M8" s="16">
        <f t="shared" si="2"/>
        <v>-24</v>
      </c>
      <c r="N8" s="10">
        <f t="shared" si="2"/>
        <v>-24</v>
      </c>
    </row>
    <row r="9" spans="1:14" ht="24" customHeight="1" x14ac:dyDescent="0.4">
      <c r="A9" s="15" t="s">
        <v>14</v>
      </c>
      <c r="B9" s="4">
        <v>25</v>
      </c>
      <c r="C9" s="9">
        <v>13853</v>
      </c>
      <c r="D9" s="16">
        <v>30487</v>
      </c>
      <c r="E9" s="16">
        <v>14211</v>
      </c>
      <c r="F9" s="10">
        <v>16276</v>
      </c>
      <c r="G9" s="9">
        <f>[3]④町別推計人口【秘匿なし】!T25</f>
        <v>13843</v>
      </c>
      <c r="H9" s="16">
        <f>[3]④町別推計人口【秘匿なし】!U25</f>
        <v>30467</v>
      </c>
      <c r="I9" s="16">
        <f>[3]④町別推計人口【秘匿なし】!V25</f>
        <v>14203</v>
      </c>
      <c r="J9" s="10">
        <f>[3]④町別推計人口【秘匿なし】!W25</f>
        <v>16264</v>
      </c>
      <c r="K9" s="16">
        <f t="shared" si="2"/>
        <v>-10</v>
      </c>
      <c r="L9" s="16">
        <f t="shared" si="2"/>
        <v>-20</v>
      </c>
      <c r="M9" s="16">
        <f t="shared" si="2"/>
        <v>-8</v>
      </c>
      <c r="N9" s="10">
        <f t="shared" si="2"/>
        <v>-12</v>
      </c>
    </row>
    <row r="10" spans="1:14" ht="24" customHeight="1" x14ac:dyDescent="0.4">
      <c r="A10" s="15" t="s">
        <v>15</v>
      </c>
      <c r="B10" s="4">
        <v>10</v>
      </c>
      <c r="C10" s="9">
        <v>11707</v>
      </c>
      <c r="D10" s="16">
        <v>26405</v>
      </c>
      <c r="E10" s="16">
        <v>12410</v>
      </c>
      <c r="F10" s="10">
        <v>13995</v>
      </c>
      <c r="G10" s="9">
        <f>[3]④町別推計人口【秘匿なし】!T52</f>
        <v>11699</v>
      </c>
      <c r="H10" s="16">
        <f>[3]④町別推計人口【秘匿なし】!U52</f>
        <v>26396</v>
      </c>
      <c r="I10" s="16">
        <f>[3]④町別推計人口【秘匿なし】!V52</f>
        <v>12415</v>
      </c>
      <c r="J10" s="10">
        <f>[3]④町別推計人口【秘匿なし】!W52</f>
        <v>13981</v>
      </c>
      <c r="K10" s="16">
        <f t="shared" si="2"/>
        <v>-8</v>
      </c>
      <c r="L10" s="16">
        <f t="shared" si="2"/>
        <v>-9</v>
      </c>
      <c r="M10" s="16">
        <f t="shared" si="2"/>
        <v>5</v>
      </c>
      <c r="N10" s="10">
        <f t="shared" si="2"/>
        <v>-14</v>
      </c>
    </row>
    <row r="11" spans="1:14" ht="24" customHeight="1" x14ac:dyDescent="0.4">
      <c r="A11" s="15" t="s">
        <v>16</v>
      </c>
      <c r="B11" s="4">
        <v>12</v>
      </c>
      <c r="C11" s="9">
        <v>7412</v>
      </c>
      <c r="D11" s="16">
        <v>16305</v>
      </c>
      <c r="E11" s="16">
        <v>7374</v>
      </c>
      <c r="F11" s="10">
        <v>8931</v>
      </c>
      <c r="G11" s="9">
        <f>[3]④町別推計人口【秘匿なし】!AB6</f>
        <v>7411</v>
      </c>
      <c r="H11" s="16">
        <f>[3]④町別推計人口【秘匿なし】!AC6</f>
        <v>16286</v>
      </c>
      <c r="I11" s="16">
        <f>[3]④町別推計人口【秘匿なし】!AD6</f>
        <v>7366</v>
      </c>
      <c r="J11" s="10">
        <f>[3]④町別推計人口【秘匿なし】!AE6</f>
        <v>8920</v>
      </c>
      <c r="K11" s="16">
        <f t="shared" si="2"/>
        <v>-1</v>
      </c>
      <c r="L11" s="16">
        <f t="shared" si="2"/>
        <v>-19</v>
      </c>
      <c r="M11" s="16">
        <f t="shared" si="2"/>
        <v>-8</v>
      </c>
      <c r="N11" s="10">
        <f t="shared" si="2"/>
        <v>-11</v>
      </c>
    </row>
    <row r="12" spans="1:14" ht="24" customHeight="1" x14ac:dyDescent="0.4">
      <c r="A12" s="15" t="s">
        <v>17</v>
      </c>
      <c r="B12" s="4">
        <v>15</v>
      </c>
      <c r="C12" s="9">
        <v>4589</v>
      </c>
      <c r="D12" s="16">
        <v>11231</v>
      </c>
      <c r="E12" s="16">
        <v>5220</v>
      </c>
      <c r="F12" s="10">
        <v>6011</v>
      </c>
      <c r="G12" s="9">
        <f>[3]④町別推計人口【秘匿なし】!AB20</f>
        <v>4583</v>
      </c>
      <c r="H12" s="16">
        <f>[3]④町別推計人口【秘匿なし】!AC20</f>
        <v>11209</v>
      </c>
      <c r="I12" s="16">
        <f>[3]④町別推計人口【秘匿なし】!AD20</f>
        <v>5214</v>
      </c>
      <c r="J12" s="10">
        <f>[3]④町別推計人口【秘匿なし】!AE20</f>
        <v>5995</v>
      </c>
      <c r="K12" s="16">
        <f t="shared" si="2"/>
        <v>-6</v>
      </c>
      <c r="L12" s="16">
        <f t="shared" si="2"/>
        <v>-22</v>
      </c>
      <c r="M12" s="16">
        <f t="shared" si="2"/>
        <v>-6</v>
      </c>
      <c r="N12" s="10">
        <f t="shared" si="2"/>
        <v>-16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1689</v>
      </c>
      <c r="F13" s="10">
        <v>1908</v>
      </c>
      <c r="G13" s="9">
        <f>[3]④町別推計人口【秘匿なし】!AB37</f>
        <v>1428</v>
      </c>
      <c r="H13" s="16">
        <f>[3]④町別推計人口【秘匿なし】!AC37</f>
        <v>3597</v>
      </c>
      <c r="I13" s="16">
        <f>[3]④町別推計人口【秘匿なし】!AD37</f>
        <v>1684</v>
      </c>
      <c r="J13" s="10">
        <f>[3]④町別推計人口【秘匿なし】!AE37</f>
        <v>1913</v>
      </c>
      <c r="K13" s="16">
        <f t="shared" si="2"/>
        <v>0</v>
      </c>
      <c r="L13" s="16">
        <f t="shared" si="2"/>
        <v>0</v>
      </c>
      <c r="M13" s="16">
        <f t="shared" si="2"/>
        <v>-5</v>
      </c>
      <c r="N13" s="10">
        <f t="shared" si="2"/>
        <v>5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301</v>
      </c>
      <c r="E14" s="16">
        <v>144</v>
      </c>
      <c r="F14" s="10">
        <v>157</v>
      </c>
      <c r="G14" s="9">
        <f>[3]④町別推計人口【秘匿なし】!AB50</f>
        <v>186</v>
      </c>
      <c r="H14" s="16">
        <f>[3]④町別推計人口【秘匿なし】!AC50</f>
        <v>300</v>
      </c>
      <c r="I14" s="16">
        <f>[3]④町別推計人口【秘匿なし】!AD50</f>
        <v>144</v>
      </c>
      <c r="J14" s="10">
        <f>[3]④町別推計人口【秘匿なし】!AE50</f>
        <v>156</v>
      </c>
      <c r="K14" s="16">
        <f t="shared" si="2"/>
        <v>0</v>
      </c>
      <c r="L14" s="16">
        <f t="shared" si="2"/>
        <v>-1</v>
      </c>
      <c r="M14" s="16">
        <f t="shared" si="2"/>
        <v>0</v>
      </c>
      <c r="N14" s="10">
        <f t="shared" si="2"/>
        <v>-1</v>
      </c>
    </row>
    <row r="15" spans="1:14" ht="24" customHeight="1" x14ac:dyDescent="0.4">
      <c r="A15" s="15" t="s">
        <v>20</v>
      </c>
      <c r="B15" s="4">
        <v>14</v>
      </c>
      <c r="C15" s="9">
        <v>1372</v>
      </c>
      <c r="D15" s="16">
        <v>3318</v>
      </c>
      <c r="E15" s="16">
        <v>1566</v>
      </c>
      <c r="F15" s="10">
        <v>1752</v>
      </c>
      <c r="G15" s="9">
        <f>[3]④町別推計人口【秘匿なし】!AB53</f>
        <v>1366</v>
      </c>
      <c r="H15" s="16">
        <f>[3]④町別推計人口【秘匿なし】!AC53</f>
        <v>3303</v>
      </c>
      <c r="I15" s="16">
        <f>[3]④町別推計人口【秘匿なし】!AD53</f>
        <v>1558</v>
      </c>
      <c r="J15" s="10">
        <f>[3]④町別推計人口【秘匿なし】!AE53</f>
        <v>1745</v>
      </c>
      <c r="K15" s="16">
        <f t="shared" si="2"/>
        <v>-6</v>
      </c>
      <c r="L15" s="16">
        <f t="shared" si="2"/>
        <v>-15</v>
      </c>
      <c r="M15" s="16">
        <f t="shared" si="2"/>
        <v>-8</v>
      </c>
      <c r="N15" s="10">
        <f t="shared" si="2"/>
        <v>-7</v>
      </c>
    </row>
    <row r="16" spans="1:14" ht="24" customHeight="1" x14ac:dyDescent="0.4">
      <c r="A16" s="15" t="s">
        <v>21</v>
      </c>
      <c r="B16" s="4">
        <v>4</v>
      </c>
      <c r="C16" s="9">
        <v>780</v>
      </c>
      <c r="D16" s="16">
        <v>2218</v>
      </c>
      <c r="E16" s="16">
        <v>1069</v>
      </c>
      <c r="F16" s="10">
        <v>1149</v>
      </c>
      <c r="G16" s="9">
        <f>[3]④町別推計人口【秘匿なし】!AJ6</f>
        <v>784</v>
      </c>
      <c r="H16" s="16">
        <f>[3]④町別推計人口【秘匿なし】!AK6</f>
        <v>2220</v>
      </c>
      <c r="I16" s="16">
        <f>[3]④町別推計人口【秘匿なし】!AL6</f>
        <v>1070</v>
      </c>
      <c r="J16" s="10">
        <f>[3]④町別推計人口【秘匿なし】!AM6</f>
        <v>1150</v>
      </c>
      <c r="K16" s="16">
        <f t="shared" si="2"/>
        <v>4</v>
      </c>
      <c r="L16" s="16">
        <f t="shared" si="2"/>
        <v>2</v>
      </c>
      <c r="M16" s="16">
        <f t="shared" si="2"/>
        <v>1</v>
      </c>
      <c r="N16" s="10">
        <f t="shared" si="2"/>
        <v>1</v>
      </c>
    </row>
    <row r="17" spans="1:14" ht="24" customHeight="1" x14ac:dyDescent="0.4">
      <c r="A17" s="15" t="s">
        <v>22</v>
      </c>
      <c r="B17" s="4">
        <v>4</v>
      </c>
      <c r="C17" s="9">
        <v>3123</v>
      </c>
      <c r="D17" s="16">
        <v>7032</v>
      </c>
      <c r="E17" s="16">
        <v>3181</v>
      </c>
      <c r="F17" s="10">
        <v>3851</v>
      </c>
      <c r="G17" s="9">
        <f>[3]④町別推計人口【秘匿なし】!AJ12</f>
        <v>3116</v>
      </c>
      <c r="H17" s="16">
        <f>[3]④町別推計人口【秘匿なし】!AK12</f>
        <v>7013</v>
      </c>
      <c r="I17" s="16">
        <f>[3]④町別推計人口【秘匿なし】!AL12</f>
        <v>3162</v>
      </c>
      <c r="J17" s="10">
        <f>[3]④町別推計人口【秘匿なし】!AM12</f>
        <v>3851</v>
      </c>
      <c r="K17" s="16">
        <f t="shared" si="2"/>
        <v>-7</v>
      </c>
      <c r="L17" s="16">
        <f t="shared" si="2"/>
        <v>-19</v>
      </c>
      <c r="M17" s="16">
        <f t="shared" si="2"/>
        <v>-19</v>
      </c>
      <c r="N17" s="10">
        <f t="shared" si="2"/>
        <v>0</v>
      </c>
    </row>
    <row r="18" spans="1:14" ht="24" customHeight="1" x14ac:dyDescent="0.4">
      <c r="A18" s="15" t="s">
        <v>23</v>
      </c>
      <c r="B18" s="4">
        <v>7</v>
      </c>
      <c r="C18" s="9">
        <v>1681</v>
      </c>
      <c r="D18" s="16">
        <v>3321</v>
      </c>
      <c r="E18" s="16">
        <v>1642</v>
      </c>
      <c r="F18" s="10">
        <v>1679</v>
      </c>
      <c r="G18" s="9">
        <f>[3]④町別推計人口【秘匿なし】!AJ18</f>
        <v>1679</v>
      </c>
      <c r="H18" s="16">
        <f>[3]④町別推計人口【秘匿なし】!AK18</f>
        <v>3323</v>
      </c>
      <c r="I18" s="16">
        <f>[3]④町別推計人口【秘匿なし】!AL18</f>
        <v>1644</v>
      </c>
      <c r="J18" s="10">
        <f>[3]④町別推計人口【秘匿なし】!AM18</f>
        <v>1679</v>
      </c>
      <c r="K18" s="16">
        <f t="shared" si="2"/>
        <v>-2</v>
      </c>
      <c r="L18" s="16">
        <f t="shared" si="2"/>
        <v>2</v>
      </c>
      <c r="M18" s="16">
        <f t="shared" si="2"/>
        <v>2</v>
      </c>
      <c r="N18" s="10">
        <f t="shared" si="2"/>
        <v>0</v>
      </c>
    </row>
    <row r="19" spans="1:14" ht="24" customHeight="1" x14ac:dyDescent="0.4">
      <c r="A19" s="15" t="s">
        <v>24</v>
      </c>
      <c r="B19" s="4">
        <v>18</v>
      </c>
      <c r="C19" s="9">
        <v>1913</v>
      </c>
      <c r="D19" s="16">
        <v>4690</v>
      </c>
      <c r="E19" s="16">
        <v>2144</v>
      </c>
      <c r="F19" s="10">
        <v>2546</v>
      </c>
      <c r="G19" s="9">
        <f>[3]④町別推計人口【秘匿なし】!AJ27</f>
        <v>1918</v>
      </c>
      <c r="H19" s="16">
        <f>[3]④町別推計人口【秘匿なし】!AK27</f>
        <v>4690</v>
      </c>
      <c r="I19" s="16">
        <f>[3]④町別推計人口【秘匿なし】!AL27</f>
        <v>2145</v>
      </c>
      <c r="J19" s="10">
        <f>[3]④町別推計人口【秘匿なし】!AM27</f>
        <v>2545</v>
      </c>
      <c r="K19" s="16">
        <f t="shared" si="2"/>
        <v>5</v>
      </c>
      <c r="L19" s="16">
        <f t="shared" si="2"/>
        <v>0</v>
      </c>
      <c r="M19" s="16">
        <f t="shared" si="2"/>
        <v>1</v>
      </c>
      <c r="N19" s="10">
        <f t="shared" si="2"/>
        <v>-1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2712</v>
      </c>
      <c r="E20" s="16">
        <v>1248</v>
      </c>
      <c r="F20" s="10">
        <v>1464</v>
      </c>
      <c r="G20" s="9">
        <f>[3]④町別推計人口【秘匿なし】!AJ47</f>
        <v>1100</v>
      </c>
      <c r="H20" s="16">
        <f>[3]④町別推計人口【秘匿なし】!AK47</f>
        <v>2710</v>
      </c>
      <c r="I20" s="16">
        <f>[3]④町別推計人口【秘匿なし】!AL47</f>
        <v>1248</v>
      </c>
      <c r="J20" s="10">
        <f>[3]④町別推計人口【秘匿なし】!AM47</f>
        <v>1462</v>
      </c>
      <c r="K20" s="16">
        <f t="shared" si="2"/>
        <v>0</v>
      </c>
      <c r="L20" s="16">
        <f t="shared" si="2"/>
        <v>-2</v>
      </c>
      <c r="M20" s="16">
        <f t="shared" si="2"/>
        <v>0</v>
      </c>
      <c r="N20" s="10">
        <f t="shared" si="2"/>
        <v>-2</v>
      </c>
    </row>
    <row r="21" spans="1:14" ht="24" customHeight="1" x14ac:dyDescent="0.4">
      <c r="A21" s="15" t="s">
        <v>26</v>
      </c>
      <c r="B21" s="4">
        <v>10</v>
      </c>
      <c r="C21" s="9">
        <v>978</v>
      </c>
      <c r="D21" s="16">
        <v>1604</v>
      </c>
      <c r="E21" s="16">
        <v>761</v>
      </c>
      <c r="F21" s="10">
        <v>843</v>
      </c>
      <c r="G21" s="9">
        <f>[3]④町別推計人口【秘匿なし】!AR6</f>
        <v>973</v>
      </c>
      <c r="H21" s="16">
        <f>[3]④町別推計人口【秘匿なし】!AS6</f>
        <v>1599</v>
      </c>
      <c r="I21" s="16">
        <f>[3]④町別推計人口【秘匿なし】!AT6</f>
        <v>763</v>
      </c>
      <c r="J21" s="10">
        <f>[3]④町別推計人口【秘匿なし】!AU6</f>
        <v>836</v>
      </c>
      <c r="K21" s="16">
        <f t="shared" si="2"/>
        <v>-5</v>
      </c>
      <c r="L21" s="16">
        <f t="shared" si="2"/>
        <v>-5</v>
      </c>
      <c r="M21" s="16">
        <f t="shared" si="2"/>
        <v>2</v>
      </c>
      <c r="N21" s="10">
        <f t="shared" si="2"/>
        <v>-7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5339</v>
      </c>
      <c r="E22" s="16">
        <v>2568</v>
      </c>
      <c r="F22" s="10">
        <v>2771</v>
      </c>
      <c r="G22" s="9">
        <f>[3]④町別推計人口【秘匿なし】!AR18</f>
        <v>2159</v>
      </c>
      <c r="H22" s="16">
        <f>[3]④町別推計人口【秘匿なし】!AS18</f>
        <v>5337</v>
      </c>
      <c r="I22" s="16">
        <f>[3]④町別推計人口【秘匿なし】!AT18</f>
        <v>2567</v>
      </c>
      <c r="J22" s="10">
        <f>[3]④町別推計人口【秘匿なし】!AU18</f>
        <v>2770</v>
      </c>
      <c r="K22" s="16">
        <f t="shared" si="2"/>
        <v>0</v>
      </c>
      <c r="L22" s="16">
        <f t="shared" si="2"/>
        <v>-2</v>
      </c>
      <c r="M22" s="16">
        <f t="shared" si="2"/>
        <v>-1</v>
      </c>
      <c r="N22" s="10">
        <f t="shared" si="2"/>
        <v>-1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4511</v>
      </c>
      <c r="E23" s="16">
        <v>2075</v>
      </c>
      <c r="F23" s="10">
        <v>2436</v>
      </c>
      <c r="G23" s="9">
        <f>[3]④町別推計人口【秘匿なし】!AR30</f>
        <v>1893</v>
      </c>
      <c r="H23" s="16">
        <f>[3]④町別推計人口【秘匿なし】!AS30</f>
        <v>4510</v>
      </c>
      <c r="I23" s="16">
        <f>[3]④町別推計人口【秘匿なし】!AT30</f>
        <v>2072</v>
      </c>
      <c r="J23" s="10">
        <f>[3]④町別推計人口【秘匿なし】!AU30</f>
        <v>2438</v>
      </c>
      <c r="K23" s="16">
        <f t="shared" si="2"/>
        <v>4</v>
      </c>
      <c r="L23" s="16">
        <f t="shared" si="2"/>
        <v>-1</v>
      </c>
      <c r="M23" s="16">
        <f t="shared" si="2"/>
        <v>-3</v>
      </c>
      <c r="N23" s="10">
        <f t="shared" si="2"/>
        <v>2</v>
      </c>
    </row>
    <row r="24" spans="1:14" ht="24" customHeight="1" x14ac:dyDescent="0.4">
      <c r="A24" s="17" t="s">
        <v>29</v>
      </c>
      <c r="B24" s="5">
        <v>13</v>
      </c>
      <c r="C24" s="11">
        <v>1573</v>
      </c>
      <c r="D24" s="12">
        <v>3881</v>
      </c>
      <c r="E24" s="12">
        <v>1885</v>
      </c>
      <c r="F24" s="13">
        <v>1996</v>
      </c>
      <c r="G24" s="11">
        <f>[3]④町別推計人口【秘匿なし】!AR53</f>
        <v>1570</v>
      </c>
      <c r="H24" s="12">
        <f>[3]④町別推計人口【秘匿なし】!AS53</f>
        <v>3870</v>
      </c>
      <c r="I24" s="12">
        <f>[3]④町別推計人口【秘匿なし】!AT53</f>
        <v>1879</v>
      </c>
      <c r="J24" s="13">
        <f>[3]④町別推計人口【秘匿なし】!AU53</f>
        <v>1991</v>
      </c>
      <c r="K24" s="12">
        <f t="shared" si="2"/>
        <v>-3</v>
      </c>
      <c r="L24" s="12">
        <f t="shared" si="2"/>
        <v>-11</v>
      </c>
      <c r="M24" s="12">
        <f t="shared" si="2"/>
        <v>-6</v>
      </c>
      <c r="N24" s="13">
        <f t="shared" si="2"/>
        <v>-5</v>
      </c>
    </row>
  </sheetData>
  <mergeCells count="17"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395E-56B7-4545-A004-726559ED612D}">
  <sheetPr>
    <pageSetUpPr fitToPage="1"/>
  </sheetPr>
  <dimension ref="A1:N24"/>
  <sheetViews>
    <sheetView zoomScale="90" zoomScaleNormal="90" workbookViewId="0">
      <selection activeCell="Q22" sqref="Q2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45839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102672</v>
      </c>
      <c r="D6" s="7">
        <v>227651</v>
      </c>
      <c r="E6" s="7">
        <v>107964</v>
      </c>
      <c r="F6" s="8">
        <v>119687</v>
      </c>
      <c r="G6" s="6">
        <f>SUM(G7:G24)</f>
        <v>102614</v>
      </c>
      <c r="H6" s="7">
        <f>SUM(H7:H24)</f>
        <v>227369</v>
      </c>
      <c r="I6" s="7">
        <f>SUM(I7:I24)</f>
        <v>107851</v>
      </c>
      <c r="J6" s="8">
        <f>SUM(J7:J24)</f>
        <v>119518</v>
      </c>
      <c r="K6" s="6">
        <f t="shared" si="0"/>
        <v>-58</v>
      </c>
      <c r="L6" s="7">
        <f>SUM(L7:L24)</f>
        <v>-282</v>
      </c>
      <c r="M6" s="7">
        <f t="shared" si="0"/>
        <v>-113</v>
      </c>
      <c r="N6" s="8">
        <f t="shared" si="0"/>
        <v>-169</v>
      </c>
    </row>
    <row r="7" spans="1:14" ht="24" customHeight="1" x14ac:dyDescent="0.4">
      <c r="A7" s="15" t="s">
        <v>12</v>
      </c>
      <c r="B7" s="4">
        <f>COUNTA('[4]⑥町別人口（推計人口）【秘匿あり】秘書課・総務課用'!C8:C67,'[4]⑥町別人口（推計人口）【秘匿あり】秘書課・総務課用'!K6:K50)</f>
        <v>105</v>
      </c>
      <c r="C7" s="16">
        <v>34928</v>
      </c>
      <c r="D7" s="16">
        <v>74148</v>
      </c>
      <c r="E7" s="16">
        <v>35521</v>
      </c>
      <c r="F7" s="10">
        <v>38627</v>
      </c>
      <c r="G7" s="16">
        <f>[4]④町別推計人口【秘匿なし】!D7</f>
        <v>34913</v>
      </c>
      <c r="H7" s="16">
        <f>[4]④町別推計人口【秘匿なし】!E7</f>
        <v>74031</v>
      </c>
      <c r="I7" s="16">
        <f>[4]④町別推計人口【秘匿なし】!F7</f>
        <v>35469</v>
      </c>
      <c r="J7" s="10">
        <f>[4]④町別推計人口【秘匿なし】!G7</f>
        <v>38562</v>
      </c>
      <c r="K7" s="16">
        <f t="shared" ref="K7:N24" si="1">G7-C7</f>
        <v>-15</v>
      </c>
      <c r="L7" s="16">
        <f t="shared" si="1"/>
        <v>-117</v>
      </c>
      <c r="M7" s="16">
        <f t="shared" si="1"/>
        <v>-52</v>
      </c>
      <c r="N7" s="10">
        <f t="shared" si="1"/>
        <v>-65</v>
      </c>
    </row>
    <row r="8" spans="1:14" ht="24" customHeight="1" x14ac:dyDescent="0.4">
      <c r="A8" s="15" t="s">
        <v>13</v>
      </c>
      <c r="B8" s="4">
        <v>17</v>
      </c>
      <c r="C8" s="9">
        <v>12036</v>
      </c>
      <c r="D8" s="16">
        <v>26673</v>
      </c>
      <c r="E8" s="16">
        <v>13309</v>
      </c>
      <c r="F8" s="10">
        <v>13364</v>
      </c>
      <c r="G8" s="9">
        <f>[4]④町別推計人口【秘匿なし】!T6</f>
        <v>12023</v>
      </c>
      <c r="H8" s="16">
        <f>[4]④町別推計人口【秘匿なし】!U6</f>
        <v>26645</v>
      </c>
      <c r="I8" s="16">
        <f>[4]④町別推計人口【秘匿なし】!V6</f>
        <v>13305</v>
      </c>
      <c r="J8" s="10">
        <f>[4]④町別推計人口【秘匿なし】!W6</f>
        <v>13340</v>
      </c>
      <c r="K8" s="16">
        <f t="shared" si="1"/>
        <v>-13</v>
      </c>
      <c r="L8" s="16">
        <f t="shared" si="1"/>
        <v>-28</v>
      </c>
      <c r="M8" s="16">
        <f t="shared" si="1"/>
        <v>-4</v>
      </c>
      <c r="N8" s="10">
        <f t="shared" si="1"/>
        <v>-24</v>
      </c>
    </row>
    <row r="9" spans="1:14" ht="24" customHeight="1" x14ac:dyDescent="0.4">
      <c r="A9" s="15" t="s">
        <v>14</v>
      </c>
      <c r="B9" s="4">
        <v>25</v>
      </c>
      <c r="C9" s="9">
        <v>13843</v>
      </c>
      <c r="D9" s="16">
        <v>30467</v>
      </c>
      <c r="E9" s="16">
        <v>14203</v>
      </c>
      <c r="F9" s="10">
        <v>16264</v>
      </c>
      <c r="G9" s="9">
        <f>[4]④町別推計人口【秘匿なし】!T25</f>
        <v>13848</v>
      </c>
      <c r="H9" s="16">
        <f>[4]④町別推計人口【秘匿なし】!U25</f>
        <v>30442</v>
      </c>
      <c r="I9" s="16">
        <f>[4]④町別推計人口【秘匿なし】!V25</f>
        <v>14187</v>
      </c>
      <c r="J9" s="10">
        <f>[4]④町別推計人口【秘匿なし】!W25</f>
        <v>16255</v>
      </c>
      <c r="K9" s="16">
        <f t="shared" si="1"/>
        <v>5</v>
      </c>
      <c r="L9" s="16">
        <f t="shared" si="1"/>
        <v>-25</v>
      </c>
      <c r="M9" s="16">
        <f t="shared" si="1"/>
        <v>-16</v>
      </c>
      <c r="N9" s="10">
        <f t="shared" si="1"/>
        <v>-9</v>
      </c>
    </row>
    <row r="10" spans="1:14" ht="24" customHeight="1" x14ac:dyDescent="0.4">
      <c r="A10" s="15" t="s">
        <v>15</v>
      </c>
      <c r="B10" s="4">
        <v>10</v>
      </c>
      <c r="C10" s="9">
        <v>11699</v>
      </c>
      <c r="D10" s="16">
        <v>26396</v>
      </c>
      <c r="E10" s="16">
        <v>12415</v>
      </c>
      <c r="F10" s="10">
        <v>13981</v>
      </c>
      <c r="G10" s="9">
        <f>[4]④町別推計人口【秘匿なし】!T52</f>
        <v>11679</v>
      </c>
      <c r="H10" s="16">
        <f>[4]④町別推計人口【秘匿なし】!U52</f>
        <v>26368</v>
      </c>
      <c r="I10" s="16">
        <f>[4]④町別推計人口【秘匿なし】!V52</f>
        <v>12402</v>
      </c>
      <c r="J10" s="10">
        <f>[4]④町別推計人口【秘匿なし】!W52</f>
        <v>13966</v>
      </c>
      <c r="K10" s="16">
        <f t="shared" si="1"/>
        <v>-20</v>
      </c>
      <c r="L10" s="16">
        <f t="shared" si="1"/>
        <v>-28</v>
      </c>
      <c r="M10" s="16">
        <f t="shared" si="1"/>
        <v>-13</v>
      </c>
      <c r="N10" s="10">
        <f t="shared" si="1"/>
        <v>-15</v>
      </c>
    </row>
    <row r="11" spans="1:14" ht="24" customHeight="1" x14ac:dyDescent="0.4">
      <c r="A11" s="15" t="s">
        <v>16</v>
      </c>
      <c r="B11" s="4">
        <v>12</v>
      </c>
      <c r="C11" s="9">
        <v>7411</v>
      </c>
      <c r="D11" s="16">
        <v>16286</v>
      </c>
      <c r="E11" s="16">
        <v>7366</v>
      </c>
      <c r="F11" s="10">
        <v>8920</v>
      </c>
      <c r="G11" s="9">
        <f>[4]④町別推計人口【秘匿なし】!AB6</f>
        <v>7410</v>
      </c>
      <c r="H11" s="16">
        <f>[4]④町別推計人口【秘匿なし】!AC6</f>
        <v>16274</v>
      </c>
      <c r="I11" s="16">
        <f>[4]④町別推計人口【秘匿なし】!AD6</f>
        <v>7368</v>
      </c>
      <c r="J11" s="10">
        <f>[4]④町別推計人口【秘匿なし】!AE6</f>
        <v>8906</v>
      </c>
      <c r="K11" s="16">
        <f t="shared" si="1"/>
        <v>-1</v>
      </c>
      <c r="L11" s="16">
        <f t="shared" si="1"/>
        <v>-12</v>
      </c>
      <c r="M11" s="16">
        <f t="shared" si="1"/>
        <v>2</v>
      </c>
      <c r="N11" s="10">
        <f t="shared" si="1"/>
        <v>-14</v>
      </c>
    </row>
    <row r="12" spans="1:14" ht="24" customHeight="1" x14ac:dyDescent="0.4">
      <c r="A12" s="15" t="s">
        <v>17</v>
      </c>
      <c r="B12" s="4">
        <v>15</v>
      </c>
      <c r="C12" s="9">
        <v>4583</v>
      </c>
      <c r="D12" s="16">
        <v>11209</v>
      </c>
      <c r="E12" s="16">
        <v>5214</v>
      </c>
      <c r="F12" s="10">
        <v>5995</v>
      </c>
      <c r="G12" s="9">
        <f>[4]④町別推計人口【秘匿なし】!AB20</f>
        <v>4571</v>
      </c>
      <c r="H12" s="16">
        <f>[4]④町別推計人口【秘匿なし】!AC20</f>
        <v>11190</v>
      </c>
      <c r="I12" s="16">
        <f>[4]④町別推計人口【秘匿なし】!AD20</f>
        <v>5206</v>
      </c>
      <c r="J12" s="10">
        <f>[4]④町別推計人口【秘匿なし】!AE20</f>
        <v>5984</v>
      </c>
      <c r="K12" s="16">
        <f t="shared" si="1"/>
        <v>-12</v>
      </c>
      <c r="L12" s="16">
        <f t="shared" si="1"/>
        <v>-19</v>
      </c>
      <c r="M12" s="16">
        <f t="shared" si="1"/>
        <v>-8</v>
      </c>
      <c r="N12" s="10">
        <f t="shared" si="1"/>
        <v>-11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1684</v>
      </c>
      <c r="F13" s="10">
        <v>1913</v>
      </c>
      <c r="G13" s="9">
        <f>[4]④町別推計人口【秘匿なし】!AB37</f>
        <v>1428</v>
      </c>
      <c r="H13" s="16">
        <f>[4]④町別推計人口【秘匿なし】!AC37</f>
        <v>3589</v>
      </c>
      <c r="I13" s="16">
        <f>[4]④町別推計人口【秘匿なし】!AD37</f>
        <v>1673</v>
      </c>
      <c r="J13" s="10">
        <f>[4]④町別推計人口【秘匿なし】!AE37</f>
        <v>1916</v>
      </c>
      <c r="K13" s="16">
        <f t="shared" si="1"/>
        <v>0</v>
      </c>
      <c r="L13" s="16">
        <f t="shared" si="1"/>
        <v>-8</v>
      </c>
      <c r="M13" s="16">
        <f t="shared" si="1"/>
        <v>-11</v>
      </c>
      <c r="N13" s="10">
        <f t="shared" si="1"/>
        <v>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144</v>
      </c>
      <c r="F14" s="10">
        <v>156</v>
      </c>
      <c r="G14" s="9">
        <f>[4]④町別推計人口【秘匿なし】!AB50</f>
        <v>186</v>
      </c>
      <c r="H14" s="16">
        <f>[4]④町別推計人口【秘匿なし】!AC50</f>
        <v>300</v>
      </c>
      <c r="I14" s="16">
        <f>[4]④町別推計人口【秘匿なし】!AD50</f>
        <v>143</v>
      </c>
      <c r="J14" s="10">
        <f>[4]④町別推計人口【秘匿なし】!AE50</f>
        <v>157</v>
      </c>
      <c r="K14" s="16">
        <f t="shared" si="1"/>
        <v>0</v>
      </c>
      <c r="L14" s="16">
        <f t="shared" si="1"/>
        <v>0</v>
      </c>
      <c r="M14" s="16">
        <f t="shared" si="1"/>
        <v>-1</v>
      </c>
      <c r="N14" s="10">
        <f t="shared" si="1"/>
        <v>1</v>
      </c>
    </row>
    <row r="15" spans="1:14" ht="24" customHeight="1" x14ac:dyDescent="0.4">
      <c r="A15" s="15" t="s">
        <v>20</v>
      </c>
      <c r="B15" s="4">
        <v>14</v>
      </c>
      <c r="C15" s="9">
        <v>1366</v>
      </c>
      <c r="D15" s="16">
        <v>3303</v>
      </c>
      <c r="E15" s="16">
        <v>1558</v>
      </c>
      <c r="F15" s="10">
        <v>1745</v>
      </c>
      <c r="G15" s="9">
        <f>[4]④町別推計人口【秘匿なし】!AB53</f>
        <v>1369</v>
      </c>
      <c r="H15" s="16">
        <f>[4]④町別推計人口【秘匿なし】!AC53</f>
        <v>3298</v>
      </c>
      <c r="I15" s="16">
        <f>[4]④町別推計人口【秘匿なし】!AD53</f>
        <v>1559</v>
      </c>
      <c r="J15" s="10">
        <f>[4]④町別推計人口【秘匿なし】!AE53</f>
        <v>1739</v>
      </c>
      <c r="K15" s="16">
        <f t="shared" si="1"/>
        <v>3</v>
      </c>
      <c r="L15" s="16">
        <f t="shared" si="1"/>
        <v>-5</v>
      </c>
      <c r="M15" s="16">
        <f t="shared" si="1"/>
        <v>1</v>
      </c>
      <c r="N15" s="10">
        <f t="shared" si="1"/>
        <v>-6</v>
      </c>
    </row>
    <row r="16" spans="1:14" ht="24" customHeight="1" x14ac:dyDescent="0.4">
      <c r="A16" s="15" t="s">
        <v>21</v>
      </c>
      <c r="B16" s="4">
        <v>4</v>
      </c>
      <c r="C16" s="9">
        <v>784</v>
      </c>
      <c r="D16" s="16">
        <v>2220</v>
      </c>
      <c r="E16" s="16">
        <v>1070</v>
      </c>
      <c r="F16" s="10">
        <v>1150</v>
      </c>
      <c r="G16" s="9">
        <f>[4]④町別推計人口【秘匿なし】!AJ6</f>
        <v>791</v>
      </c>
      <c r="H16" s="16">
        <f>[4]④町別推計人口【秘匿なし】!AK6</f>
        <v>2224</v>
      </c>
      <c r="I16" s="16">
        <f>[4]④町別推計人口【秘匿なし】!AL6</f>
        <v>1075</v>
      </c>
      <c r="J16" s="10">
        <f>[4]④町別推計人口【秘匿なし】!AM6</f>
        <v>1149</v>
      </c>
      <c r="K16" s="16">
        <f t="shared" si="1"/>
        <v>7</v>
      </c>
      <c r="L16" s="16">
        <f t="shared" si="1"/>
        <v>4</v>
      </c>
      <c r="M16" s="16">
        <f t="shared" si="1"/>
        <v>5</v>
      </c>
      <c r="N16" s="10">
        <f t="shared" si="1"/>
        <v>-1</v>
      </c>
    </row>
    <row r="17" spans="1:14" ht="24" customHeight="1" x14ac:dyDescent="0.4">
      <c r="A17" s="15" t="s">
        <v>22</v>
      </c>
      <c r="B17" s="4">
        <v>4</v>
      </c>
      <c r="C17" s="9">
        <v>3116</v>
      </c>
      <c r="D17" s="16">
        <v>7013</v>
      </c>
      <c r="E17" s="16">
        <v>3162</v>
      </c>
      <c r="F17" s="10">
        <v>3851</v>
      </c>
      <c r="G17" s="9">
        <f>[4]④町別推計人口【秘匿なし】!AJ12</f>
        <v>3119</v>
      </c>
      <c r="H17" s="16">
        <f>[4]④町別推計人口【秘匿なし】!AK12</f>
        <v>7015</v>
      </c>
      <c r="I17" s="16">
        <f>[4]④町別推計人口【秘匿なし】!AL12</f>
        <v>3164</v>
      </c>
      <c r="J17" s="10">
        <f>[4]④町別推計人口【秘匿なし】!AM12</f>
        <v>3851</v>
      </c>
      <c r="K17" s="16">
        <f t="shared" si="1"/>
        <v>3</v>
      </c>
      <c r="L17" s="16">
        <f t="shared" si="1"/>
        <v>2</v>
      </c>
      <c r="M17" s="16">
        <f t="shared" si="1"/>
        <v>2</v>
      </c>
      <c r="N17" s="10">
        <f t="shared" si="1"/>
        <v>0</v>
      </c>
    </row>
    <row r="18" spans="1:14" ht="24" customHeight="1" x14ac:dyDescent="0.4">
      <c r="A18" s="15" t="s">
        <v>23</v>
      </c>
      <c r="B18" s="4">
        <v>7</v>
      </c>
      <c r="C18" s="9">
        <v>1679</v>
      </c>
      <c r="D18" s="16">
        <v>3323</v>
      </c>
      <c r="E18" s="16">
        <v>1644</v>
      </c>
      <c r="F18" s="10">
        <v>1679</v>
      </c>
      <c r="G18" s="9">
        <f>[4]④町別推計人口【秘匿なし】!AJ18</f>
        <v>1676</v>
      </c>
      <c r="H18" s="16">
        <f>[4]④町別推計人口【秘匿なし】!AK18</f>
        <v>3323</v>
      </c>
      <c r="I18" s="16">
        <f>[4]④町別推計人口【秘匿なし】!AL18</f>
        <v>1645</v>
      </c>
      <c r="J18" s="10">
        <f>[4]④町別推計人口【秘匿なし】!AM18</f>
        <v>1678</v>
      </c>
      <c r="K18" s="16">
        <f t="shared" si="1"/>
        <v>-3</v>
      </c>
      <c r="L18" s="16">
        <f t="shared" si="1"/>
        <v>0</v>
      </c>
      <c r="M18" s="16">
        <f t="shared" si="1"/>
        <v>1</v>
      </c>
      <c r="N18" s="10">
        <f t="shared" si="1"/>
        <v>-1</v>
      </c>
    </row>
    <row r="19" spans="1:14" ht="24" customHeight="1" x14ac:dyDescent="0.4">
      <c r="A19" s="15" t="s">
        <v>24</v>
      </c>
      <c r="B19" s="4">
        <v>18</v>
      </c>
      <c r="C19" s="9">
        <v>1918</v>
      </c>
      <c r="D19" s="16">
        <v>4690</v>
      </c>
      <c r="E19" s="16">
        <v>2145</v>
      </c>
      <c r="F19" s="10">
        <v>2545</v>
      </c>
      <c r="G19" s="9">
        <f>[4]④町別推計人口【秘匿なし】!AJ27</f>
        <v>1917</v>
      </c>
      <c r="H19" s="16">
        <f>[4]④町別推計人口【秘匿なし】!AK27</f>
        <v>4685</v>
      </c>
      <c r="I19" s="16">
        <f>[4]④町別推計人口【秘匿なし】!AL27</f>
        <v>2144</v>
      </c>
      <c r="J19" s="10">
        <f>[4]④町別推計人口【秘匿なし】!AM27</f>
        <v>2541</v>
      </c>
      <c r="K19" s="16">
        <f t="shared" si="1"/>
        <v>-1</v>
      </c>
      <c r="L19" s="16">
        <f t="shared" si="1"/>
        <v>-5</v>
      </c>
      <c r="M19" s="16">
        <f t="shared" si="1"/>
        <v>-1</v>
      </c>
      <c r="N19" s="10">
        <f t="shared" si="1"/>
        <v>-4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2710</v>
      </c>
      <c r="E20" s="16">
        <v>1248</v>
      </c>
      <c r="F20" s="10">
        <v>1462</v>
      </c>
      <c r="G20" s="9">
        <f>[4]④町別推計人口【秘匿なし】!AJ47</f>
        <v>1103</v>
      </c>
      <c r="H20" s="16">
        <f>[4]④町別推計人口【秘匿なし】!AK47</f>
        <v>2709</v>
      </c>
      <c r="I20" s="16">
        <f>[4]④町別推計人口【秘匿なし】!AL47</f>
        <v>1250</v>
      </c>
      <c r="J20" s="10">
        <f>[4]④町別推計人口【秘匿なし】!AM47</f>
        <v>1459</v>
      </c>
      <c r="K20" s="16">
        <f t="shared" si="1"/>
        <v>3</v>
      </c>
      <c r="L20" s="16">
        <f t="shared" si="1"/>
        <v>-1</v>
      </c>
      <c r="M20" s="16">
        <f t="shared" si="1"/>
        <v>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973</v>
      </c>
      <c r="D21" s="16">
        <v>1599</v>
      </c>
      <c r="E21" s="16">
        <v>763</v>
      </c>
      <c r="F21" s="10">
        <v>836</v>
      </c>
      <c r="G21" s="9">
        <f>[4]④町別推計人口【秘匿なし】!AR6</f>
        <v>971</v>
      </c>
      <c r="H21" s="16">
        <f>[4]④町別推計人口【秘匿なし】!AS6</f>
        <v>1596</v>
      </c>
      <c r="I21" s="16">
        <f>[4]④町別推計人口【秘匿なし】!AT6</f>
        <v>762</v>
      </c>
      <c r="J21" s="10">
        <f>[4]④町別推計人口【秘匿なし】!AU6</f>
        <v>834</v>
      </c>
      <c r="K21" s="16">
        <f t="shared" si="1"/>
        <v>-2</v>
      </c>
      <c r="L21" s="16">
        <f t="shared" si="1"/>
        <v>-3</v>
      </c>
      <c r="M21" s="16">
        <f t="shared" si="1"/>
        <v>-1</v>
      </c>
      <c r="N21" s="10">
        <f t="shared" si="1"/>
        <v>-2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5337</v>
      </c>
      <c r="E22" s="16">
        <v>2567</v>
      </c>
      <c r="F22" s="10">
        <v>2770</v>
      </c>
      <c r="G22" s="9">
        <f>[4]④町別推計人口【秘匿なし】!AR18</f>
        <v>2155</v>
      </c>
      <c r="H22" s="16">
        <f>[4]④町別推計人口【秘匿なし】!AS18</f>
        <v>5322</v>
      </c>
      <c r="I22" s="16">
        <f>[4]④町別推計人口【秘匿なし】!AT18</f>
        <v>2558</v>
      </c>
      <c r="J22" s="10">
        <f>[4]④町別推計人口【秘匿なし】!AU18</f>
        <v>2764</v>
      </c>
      <c r="K22" s="16">
        <f t="shared" si="1"/>
        <v>-4</v>
      </c>
      <c r="L22" s="16">
        <f t="shared" si="1"/>
        <v>-15</v>
      </c>
      <c r="M22" s="16">
        <f t="shared" si="1"/>
        <v>-9</v>
      </c>
      <c r="N22" s="10">
        <f t="shared" si="1"/>
        <v>-6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4510</v>
      </c>
      <c r="E23" s="16">
        <v>2072</v>
      </c>
      <c r="F23" s="10">
        <v>2438</v>
      </c>
      <c r="G23" s="9">
        <f>[4]④町別推計人口【秘匿なし】!AR30</f>
        <v>1892</v>
      </c>
      <c r="H23" s="16">
        <f>[4]④町別推計人口【秘匿なし】!AS30</f>
        <v>4509</v>
      </c>
      <c r="I23" s="16">
        <f>[4]④町別推計人口【秘匿なし】!AT30</f>
        <v>2072</v>
      </c>
      <c r="J23" s="10">
        <f>[4]④町別推計人口【秘匿なし】!AU30</f>
        <v>2437</v>
      </c>
      <c r="K23" s="16">
        <f t="shared" si="1"/>
        <v>-1</v>
      </c>
      <c r="L23" s="16">
        <f t="shared" si="1"/>
        <v>-1</v>
      </c>
      <c r="M23" s="16">
        <f t="shared" si="1"/>
        <v>0</v>
      </c>
      <c r="N23" s="10">
        <f t="shared" si="1"/>
        <v>-1</v>
      </c>
    </row>
    <row r="24" spans="1:14" ht="24" customHeight="1" x14ac:dyDescent="0.4">
      <c r="A24" s="17" t="s">
        <v>29</v>
      </c>
      <c r="B24" s="5">
        <v>13</v>
      </c>
      <c r="C24" s="11">
        <v>1570</v>
      </c>
      <c r="D24" s="12">
        <v>3870</v>
      </c>
      <c r="E24" s="12">
        <v>1879</v>
      </c>
      <c r="F24" s="13">
        <v>1991</v>
      </c>
      <c r="G24" s="11">
        <f>[4]④町別推計人口【秘匿なし】!AR53</f>
        <v>1563</v>
      </c>
      <c r="H24" s="12">
        <f>[4]④町別推計人口【秘匿なし】!AS53</f>
        <v>3849</v>
      </c>
      <c r="I24" s="12">
        <f>[4]④町別推計人口【秘匿なし】!AT53</f>
        <v>1869</v>
      </c>
      <c r="J24" s="13">
        <f>[4]④町別推計人口【秘匿なし】!AU53</f>
        <v>1980</v>
      </c>
      <c r="K24" s="12">
        <f t="shared" si="1"/>
        <v>-7</v>
      </c>
      <c r="L24" s="12">
        <f t="shared" si="1"/>
        <v>-21</v>
      </c>
      <c r="M24" s="12">
        <f t="shared" si="1"/>
        <v>-10</v>
      </c>
      <c r="N24" s="13">
        <f t="shared" si="1"/>
        <v>-11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BFAD-7AD2-41B3-B2E5-9CEFB0F57DB9}">
  <sheetPr>
    <pageSetUpPr fitToPage="1"/>
  </sheetPr>
  <dimension ref="A1:N24"/>
  <sheetViews>
    <sheetView zoomScale="90" zoomScaleNormal="90" workbookViewId="0">
      <selection activeCell="Q22" sqref="Q2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45870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102614</v>
      </c>
      <c r="D6" s="7">
        <v>227369</v>
      </c>
      <c r="E6" s="7">
        <v>107851</v>
      </c>
      <c r="F6" s="8">
        <v>119518</v>
      </c>
      <c r="G6" s="6">
        <v>102540</v>
      </c>
      <c r="H6" s="7">
        <v>227115</v>
      </c>
      <c r="I6" s="7">
        <v>107762</v>
      </c>
      <c r="J6" s="8">
        <v>119353</v>
      </c>
      <c r="K6" s="6">
        <v>-74</v>
      </c>
      <c r="L6" s="7">
        <v>-254</v>
      </c>
      <c r="M6" s="7">
        <v>-89</v>
      </c>
      <c r="N6" s="8">
        <v>-165</v>
      </c>
    </row>
    <row r="7" spans="1:14" ht="24" customHeight="1" x14ac:dyDescent="0.4">
      <c r="A7" s="15" t="s">
        <v>12</v>
      </c>
      <c r="B7" s="4">
        <v>105</v>
      </c>
      <c r="C7" s="16">
        <v>34913</v>
      </c>
      <c r="D7" s="16">
        <v>74031</v>
      </c>
      <c r="E7" s="16">
        <v>35469</v>
      </c>
      <c r="F7" s="10">
        <v>38562</v>
      </c>
      <c r="G7" s="16">
        <v>34848</v>
      </c>
      <c r="H7" s="16">
        <v>73855</v>
      </c>
      <c r="I7" s="16">
        <v>35370</v>
      </c>
      <c r="J7" s="10">
        <v>38485</v>
      </c>
      <c r="K7" s="16">
        <v>-65</v>
      </c>
      <c r="L7" s="16">
        <v>-176</v>
      </c>
      <c r="M7" s="16">
        <v>-99</v>
      </c>
      <c r="N7" s="10">
        <v>-77</v>
      </c>
    </row>
    <row r="8" spans="1:14" ht="24" customHeight="1" x14ac:dyDescent="0.4">
      <c r="A8" s="15" t="s">
        <v>13</v>
      </c>
      <c r="B8" s="4">
        <v>17</v>
      </c>
      <c r="C8" s="9">
        <v>12023</v>
      </c>
      <c r="D8" s="16">
        <v>26645</v>
      </c>
      <c r="E8" s="16">
        <v>13305</v>
      </c>
      <c r="F8" s="10">
        <v>13340</v>
      </c>
      <c r="G8" s="9">
        <v>12049</v>
      </c>
      <c r="H8" s="16">
        <v>26646</v>
      </c>
      <c r="I8" s="16">
        <v>13328</v>
      </c>
      <c r="J8" s="10">
        <v>13318</v>
      </c>
      <c r="K8" s="16">
        <v>26</v>
      </c>
      <c r="L8" s="16">
        <v>1</v>
      </c>
      <c r="M8" s="16">
        <v>23</v>
      </c>
      <c r="N8" s="10">
        <v>-22</v>
      </c>
    </row>
    <row r="9" spans="1:14" ht="24" customHeight="1" x14ac:dyDescent="0.4">
      <c r="A9" s="15" t="s">
        <v>14</v>
      </c>
      <c r="B9" s="4">
        <v>25</v>
      </c>
      <c r="C9" s="9">
        <v>13848</v>
      </c>
      <c r="D9" s="16">
        <v>30442</v>
      </c>
      <c r="E9" s="16">
        <v>14187</v>
      </c>
      <c r="F9" s="10">
        <v>16255</v>
      </c>
      <c r="G9" s="9">
        <v>13841</v>
      </c>
      <c r="H9" s="16">
        <v>30418</v>
      </c>
      <c r="I9" s="16">
        <v>14177</v>
      </c>
      <c r="J9" s="10">
        <v>16241</v>
      </c>
      <c r="K9" s="16">
        <v>-7</v>
      </c>
      <c r="L9" s="16">
        <v>-24</v>
      </c>
      <c r="M9" s="16">
        <v>-10</v>
      </c>
      <c r="N9" s="10">
        <v>-14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26368</v>
      </c>
      <c r="E10" s="16">
        <v>12402</v>
      </c>
      <c r="F10" s="10">
        <v>13966</v>
      </c>
      <c r="G10" s="9">
        <v>11682</v>
      </c>
      <c r="H10" s="16">
        <v>26396</v>
      </c>
      <c r="I10" s="16">
        <v>12420</v>
      </c>
      <c r="J10" s="10">
        <v>13976</v>
      </c>
      <c r="K10" s="16">
        <v>3</v>
      </c>
      <c r="L10" s="16">
        <v>28</v>
      </c>
      <c r="M10" s="16">
        <v>18</v>
      </c>
      <c r="N10" s="10">
        <v>10</v>
      </c>
    </row>
    <row r="11" spans="1:14" ht="24" customHeight="1" x14ac:dyDescent="0.4">
      <c r="A11" s="15" t="s">
        <v>16</v>
      </c>
      <c r="B11" s="4">
        <v>12</v>
      </c>
      <c r="C11" s="9">
        <v>7410</v>
      </c>
      <c r="D11" s="16">
        <v>16274</v>
      </c>
      <c r="E11" s="16">
        <v>7368</v>
      </c>
      <c r="F11" s="10">
        <v>8906</v>
      </c>
      <c r="G11" s="9">
        <v>7409</v>
      </c>
      <c r="H11" s="16">
        <v>16281</v>
      </c>
      <c r="I11" s="16">
        <v>7374</v>
      </c>
      <c r="J11" s="10">
        <v>8907</v>
      </c>
      <c r="K11" s="16">
        <v>-1</v>
      </c>
      <c r="L11" s="16">
        <v>7</v>
      </c>
      <c r="M11" s="16">
        <v>6</v>
      </c>
      <c r="N11" s="10">
        <v>1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11190</v>
      </c>
      <c r="E12" s="16">
        <v>5206</v>
      </c>
      <c r="F12" s="10">
        <v>5984</v>
      </c>
      <c r="G12" s="9">
        <v>4558</v>
      </c>
      <c r="H12" s="16">
        <v>11162</v>
      </c>
      <c r="I12" s="16">
        <v>5195</v>
      </c>
      <c r="J12" s="10">
        <v>5967</v>
      </c>
      <c r="K12" s="16">
        <v>-13</v>
      </c>
      <c r="L12" s="16">
        <v>-28</v>
      </c>
      <c r="M12" s="16">
        <v>-11</v>
      </c>
      <c r="N12" s="10">
        <v>-17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3589</v>
      </c>
      <c r="E13" s="16">
        <v>1673</v>
      </c>
      <c r="F13" s="10">
        <v>1916</v>
      </c>
      <c r="G13" s="9">
        <v>1424</v>
      </c>
      <c r="H13" s="16">
        <v>3577</v>
      </c>
      <c r="I13" s="16">
        <v>1671</v>
      </c>
      <c r="J13" s="10">
        <v>1906</v>
      </c>
      <c r="K13" s="16">
        <v>-4</v>
      </c>
      <c r="L13" s="16">
        <v>-12</v>
      </c>
      <c r="M13" s="16">
        <v>-2</v>
      </c>
      <c r="N13" s="10">
        <v>-10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143</v>
      </c>
      <c r="F14" s="10">
        <v>157</v>
      </c>
      <c r="G14" s="9">
        <v>186</v>
      </c>
      <c r="H14" s="16">
        <v>300</v>
      </c>
      <c r="I14" s="16">
        <v>143</v>
      </c>
      <c r="J14" s="10">
        <v>157</v>
      </c>
      <c r="K14" s="16">
        <v>0</v>
      </c>
      <c r="L14" s="16">
        <v>0</v>
      </c>
      <c r="M14" s="16">
        <v>0</v>
      </c>
      <c r="N14" s="10"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3298</v>
      </c>
      <c r="E15" s="16">
        <v>1559</v>
      </c>
      <c r="F15" s="10">
        <v>1739</v>
      </c>
      <c r="G15" s="9">
        <v>1369</v>
      </c>
      <c r="H15" s="16">
        <v>3298</v>
      </c>
      <c r="I15" s="16">
        <v>1559</v>
      </c>
      <c r="J15" s="10">
        <v>1739</v>
      </c>
      <c r="K15" s="16">
        <v>0</v>
      </c>
      <c r="L15" s="16">
        <v>0</v>
      </c>
      <c r="M15" s="16">
        <v>0</v>
      </c>
      <c r="N15" s="10">
        <v>0</v>
      </c>
    </row>
    <row r="16" spans="1:14" ht="24" customHeight="1" x14ac:dyDescent="0.4">
      <c r="A16" s="15" t="s">
        <v>21</v>
      </c>
      <c r="B16" s="4">
        <v>4</v>
      </c>
      <c r="C16" s="9">
        <v>791</v>
      </c>
      <c r="D16" s="16">
        <v>2224</v>
      </c>
      <c r="E16" s="16">
        <v>1075</v>
      </c>
      <c r="F16" s="10">
        <v>1149</v>
      </c>
      <c r="G16" s="9">
        <v>789</v>
      </c>
      <c r="H16" s="16">
        <v>2226</v>
      </c>
      <c r="I16" s="16">
        <v>1077</v>
      </c>
      <c r="J16" s="10">
        <v>1149</v>
      </c>
      <c r="K16" s="16">
        <v>-2</v>
      </c>
      <c r="L16" s="16">
        <v>2</v>
      </c>
      <c r="M16" s="16">
        <v>2</v>
      </c>
      <c r="N16" s="10">
        <v>0</v>
      </c>
    </row>
    <row r="17" spans="1:14" ht="24" customHeight="1" x14ac:dyDescent="0.4">
      <c r="A17" s="15" t="s">
        <v>22</v>
      </c>
      <c r="B17" s="4">
        <v>4</v>
      </c>
      <c r="C17" s="9">
        <v>3119</v>
      </c>
      <c r="D17" s="16">
        <v>7015</v>
      </c>
      <c r="E17" s="16">
        <v>3164</v>
      </c>
      <c r="F17" s="10">
        <v>3851</v>
      </c>
      <c r="G17" s="9">
        <v>3118</v>
      </c>
      <c r="H17" s="16">
        <v>6998</v>
      </c>
      <c r="I17" s="16">
        <v>3160</v>
      </c>
      <c r="J17" s="10">
        <v>3838</v>
      </c>
      <c r="K17" s="16">
        <v>-1</v>
      </c>
      <c r="L17" s="16">
        <v>-17</v>
      </c>
      <c r="M17" s="16">
        <v>-4</v>
      </c>
      <c r="N17" s="10">
        <v>-13</v>
      </c>
    </row>
    <row r="18" spans="1:14" ht="24" customHeight="1" x14ac:dyDescent="0.4">
      <c r="A18" s="15" t="s">
        <v>23</v>
      </c>
      <c r="B18" s="4">
        <v>7</v>
      </c>
      <c r="C18" s="9">
        <v>1676</v>
      </c>
      <c r="D18" s="16">
        <v>3323</v>
      </c>
      <c r="E18" s="16">
        <v>1645</v>
      </c>
      <c r="F18" s="10">
        <v>1678</v>
      </c>
      <c r="G18" s="9">
        <v>1668</v>
      </c>
      <c r="H18" s="16">
        <v>3317</v>
      </c>
      <c r="I18" s="16">
        <v>1643</v>
      </c>
      <c r="J18" s="10">
        <v>1674</v>
      </c>
      <c r="K18" s="16">
        <v>-8</v>
      </c>
      <c r="L18" s="16">
        <v>-6</v>
      </c>
      <c r="M18" s="16">
        <v>-2</v>
      </c>
      <c r="N18" s="10">
        <v>-4</v>
      </c>
    </row>
    <row r="19" spans="1:14" ht="24" customHeight="1" x14ac:dyDescent="0.4">
      <c r="A19" s="15" t="s">
        <v>24</v>
      </c>
      <c r="B19" s="4">
        <v>18</v>
      </c>
      <c r="C19" s="9">
        <v>1917</v>
      </c>
      <c r="D19" s="16">
        <v>4685</v>
      </c>
      <c r="E19" s="16">
        <v>2144</v>
      </c>
      <c r="F19" s="10">
        <v>2541</v>
      </c>
      <c r="G19" s="9">
        <v>1924</v>
      </c>
      <c r="H19" s="16">
        <v>4686</v>
      </c>
      <c r="I19" s="16">
        <v>2145</v>
      </c>
      <c r="J19" s="10">
        <v>2541</v>
      </c>
      <c r="K19" s="16">
        <v>7</v>
      </c>
      <c r="L19" s="16">
        <v>1</v>
      </c>
      <c r="M19" s="16">
        <v>1</v>
      </c>
      <c r="N19" s="10">
        <v>0</v>
      </c>
    </row>
    <row r="20" spans="1:14" ht="24" customHeight="1" x14ac:dyDescent="0.4">
      <c r="A20" s="15" t="s">
        <v>25</v>
      </c>
      <c r="B20" s="4">
        <v>14</v>
      </c>
      <c r="C20" s="9">
        <v>1103</v>
      </c>
      <c r="D20" s="16">
        <v>2709</v>
      </c>
      <c r="E20" s="16">
        <v>1250</v>
      </c>
      <c r="F20" s="10">
        <v>1459</v>
      </c>
      <c r="G20" s="9">
        <v>1101</v>
      </c>
      <c r="H20" s="16">
        <v>2701</v>
      </c>
      <c r="I20" s="16">
        <v>1249</v>
      </c>
      <c r="J20" s="10">
        <v>1452</v>
      </c>
      <c r="K20" s="16">
        <v>-2</v>
      </c>
      <c r="L20" s="16">
        <v>-8</v>
      </c>
      <c r="M20" s="16">
        <v>-1</v>
      </c>
      <c r="N20" s="10">
        <v>-7</v>
      </c>
    </row>
    <row r="21" spans="1:14" ht="24" customHeight="1" x14ac:dyDescent="0.4">
      <c r="A21" s="15" t="s">
        <v>26</v>
      </c>
      <c r="B21" s="4">
        <v>10</v>
      </c>
      <c r="C21" s="9">
        <v>971</v>
      </c>
      <c r="D21" s="16">
        <v>1596</v>
      </c>
      <c r="E21" s="16">
        <v>762</v>
      </c>
      <c r="F21" s="10">
        <v>834</v>
      </c>
      <c r="G21" s="9">
        <v>975</v>
      </c>
      <c r="H21" s="16">
        <v>1599</v>
      </c>
      <c r="I21" s="16">
        <v>762</v>
      </c>
      <c r="J21" s="10">
        <v>837</v>
      </c>
      <c r="K21" s="16">
        <v>4</v>
      </c>
      <c r="L21" s="16">
        <v>3</v>
      </c>
      <c r="M21" s="16">
        <v>0</v>
      </c>
      <c r="N21" s="10">
        <v>3</v>
      </c>
    </row>
    <row r="22" spans="1:14" ht="24" customHeight="1" x14ac:dyDescent="0.4">
      <c r="A22" s="15" t="s">
        <v>27</v>
      </c>
      <c r="B22" s="4">
        <v>10</v>
      </c>
      <c r="C22" s="9">
        <v>2155</v>
      </c>
      <c r="D22" s="16">
        <v>5322</v>
      </c>
      <c r="E22" s="16">
        <v>2558</v>
      </c>
      <c r="F22" s="10">
        <v>2764</v>
      </c>
      <c r="G22" s="9">
        <v>2163</v>
      </c>
      <c r="H22" s="16">
        <v>5329</v>
      </c>
      <c r="I22" s="16">
        <v>2562</v>
      </c>
      <c r="J22" s="10">
        <v>2767</v>
      </c>
      <c r="K22" s="16">
        <v>8</v>
      </c>
      <c r="L22" s="16">
        <v>7</v>
      </c>
      <c r="M22" s="16">
        <v>4</v>
      </c>
      <c r="N22" s="10">
        <v>3</v>
      </c>
    </row>
    <row r="23" spans="1:14" ht="24" customHeight="1" x14ac:dyDescent="0.4">
      <c r="A23" s="15" t="s">
        <v>28</v>
      </c>
      <c r="B23" s="4">
        <v>21</v>
      </c>
      <c r="C23" s="9">
        <v>1892</v>
      </c>
      <c r="D23" s="16">
        <v>4509</v>
      </c>
      <c r="E23" s="16">
        <v>2072</v>
      </c>
      <c r="F23" s="10">
        <v>2437</v>
      </c>
      <c r="G23" s="9">
        <v>1887</v>
      </c>
      <c r="H23" s="16">
        <v>4498</v>
      </c>
      <c r="I23" s="16">
        <v>2066</v>
      </c>
      <c r="J23" s="10">
        <v>2432</v>
      </c>
      <c r="K23" s="16">
        <v>-5</v>
      </c>
      <c r="L23" s="16">
        <v>-11</v>
      </c>
      <c r="M23" s="16">
        <v>-6</v>
      </c>
      <c r="N23" s="10">
        <v>-5</v>
      </c>
    </row>
    <row r="24" spans="1:14" ht="24" customHeight="1" x14ac:dyDescent="0.4">
      <c r="A24" s="17" t="s">
        <v>29</v>
      </c>
      <c r="B24" s="5">
        <v>13</v>
      </c>
      <c r="C24" s="11">
        <v>1563</v>
      </c>
      <c r="D24" s="12">
        <v>3849</v>
      </c>
      <c r="E24" s="12">
        <v>1869</v>
      </c>
      <c r="F24" s="13">
        <v>1980</v>
      </c>
      <c r="G24" s="11">
        <v>1549</v>
      </c>
      <c r="H24" s="12">
        <v>3828</v>
      </c>
      <c r="I24" s="12">
        <v>1861</v>
      </c>
      <c r="J24" s="13">
        <v>1967</v>
      </c>
      <c r="K24" s="12">
        <v>-14</v>
      </c>
      <c r="L24" s="12">
        <v>-21</v>
      </c>
      <c r="M24" s="12">
        <v>-8</v>
      </c>
      <c r="N24" s="13">
        <v>-13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2CD5-0CBF-4882-8EE0-DE22AE9CA20A}">
  <sheetPr>
    <pageSetUpPr fitToPage="1"/>
  </sheetPr>
  <dimension ref="A1:N24"/>
  <sheetViews>
    <sheetView zoomScale="90" zoomScaleNormal="90" workbookViewId="0">
      <selection activeCell="Q20" sqref="Q20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45901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102540</v>
      </c>
      <c r="D6" s="7">
        <v>227115</v>
      </c>
      <c r="E6" s="7">
        <v>107762</v>
      </c>
      <c r="F6" s="8">
        <v>119353</v>
      </c>
      <c r="G6" s="6">
        <f>SUM(G7:G24)</f>
        <v>102470</v>
      </c>
      <c r="H6" s="7">
        <f>SUM(H7:H24)</f>
        <v>226957</v>
      </c>
      <c r="I6" s="7">
        <f>SUM(I7:I24)</f>
        <v>107716</v>
      </c>
      <c r="J6" s="8">
        <f>SUM(J7:J24)</f>
        <v>119241</v>
      </c>
      <c r="K6" s="6">
        <f t="shared" ref="K6:N6" si="0">SUM(K7:K24)</f>
        <v>-70</v>
      </c>
      <c r="L6" s="7">
        <f>SUM(L7:L24)</f>
        <v>-158</v>
      </c>
      <c r="M6" s="7">
        <f t="shared" si="0"/>
        <v>-46</v>
      </c>
      <c r="N6" s="8">
        <f t="shared" si="0"/>
        <v>-112</v>
      </c>
    </row>
    <row r="7" spans="1:14" ht="24" customHeight="1" x14ac:dyDescent="0.4">
      <c r="A7" s="15" t="s">
        <v>12</v>
      </c>
      <c r="B7" s="4">
        <v>105</v>
      </c>
      <c r="C7" s="16">
        <v>34848</v>
      </c>
      <c r="D7" s="16">
        <v>73855</v>
      </c>
      <c r="E7" s="16">
        <v>35370</v>
      </c>
      <c r="F7" s="10">
        <v>38485</v>
      </c>
      <c r="G7" s="16">
        <f>[5]④町別推計人口【秘匿なし】!D7</f>
        <v>34836</v>
      </c>
      <c r="H7" s="16">
        <f>[5]④町別推計人口【秘匿なし】!E7</f>
        <v>73747</v>
      </c>
      <c r="I7" s="16">
        <f>[5]④町別推計人口【秘匿なし】!F7</f>
        <v>35335</v>
      </c>
      <c r="J7" s="10">
        <f>[5]④町別推計人口【秘匿なし】!G7</f>
        <v>38412</v>
      </c>
      <c r="K7" s="16">
        <f t="shared" ref="K7:N24" si="1">G7-C7</f>
        <v>-12</v>
      </c>
      <c r="L7" s="16">
        <f t="shared" si="1"/>
        <v>-108</v>
      </c>
      <c r="M7" s="16">
        <f t="shared" si="1"/>
        <v>-35</v>
      </c>
      <c r="N7" s="10">
        <f t="shared" si="1"/>
        <v>-73</v>
      </c>
    </row>
    <row r="8" spans="1:14" ht="24" customHeight="1" x14ac:dyDescent="0.4">
      <c r="A8" s="15" t="s">
        <v>13</v>
      </c>
      <c r="B8" s="4">
        <v>17</v>
      </c>
      <c r="C8" s="9">
        <v>12049</v>
      </c>
      <c r="D8" s="16">
        <v>26646</v>
      </c>
      <c r="E8" s="16">
        <v>13328</v>
      </c>
      <c r="F8" s="10">
        <v>13318</v>
      </c>
      <c r="G8" s="9">
        <f>[5]④町別推計人口【秘匿なし】!T6</f>
        <v>12055</v>
      </c>
      <c r="H8" s="16">
        <f>[5]④町別推計人口【秘匿なし】!U6</f>
        <v>26684</v>
      </c>
      <c r="I8" s="16">
        <f>[5]④町別推計人口【秘匿なし】!V6</f>
        <v>13350</v>
      </c>
      <c r="J8" s="10">
        <f>[5]④町別推計人口【秘匿なし】!W6</f>
        <v>13334</v>
      </c>
      <c r="K8" s="16">
        <f t="shared" si="1"/>
        <v>6</v>
      </c>
      <c r="L8" s="16">
        <f t="shared" si="1"/>
        <v>38</v>
      </c>
      <c r="M8" s="16">
        <f t="shared" si="1"/>
        <v>22</v>
      </c>
      <c r="N8" s="10">
        <f t="shared" si="1"/>
        <v>16</v>
      </c>
    </row>
    <row r="9" spans="1:14" ht="24" customHeight="1" x14ac:dyDescent="0.4">
      <c r="A9" s="15" t="s">
        <v>14</v>
      </c>
      <c r="B9" s="4">
        <v>25</v>
      </c>
      <c r="C9" s="9">
        <v>13841</v>
      </c>
      <c r="D9" s="16">
        <v>30418</v>
      </c>
      <c r="E9" s="16">
        <v>14177</v>
      </c>
      <c r="F9" s="10">
        <v>16241</v>
      </c>
      <c r="G9" s="9">
        <f>[5]④町別推計人口【秘匿なし】!T25</f>
        <v>13827</v>
      </c>
      <c r="H9" s="16">
        <f>[5]④町別推計人口【秘匿なし】!U25</f>
        <v>30400</v>
      </c>
      <c r="I9" s="16">
        <f>[5]④町別推計人口【秘匿なし】!V25</f>
        <v>14174</v>
      </c>
      <c r="J9" s="10">
        <f>[5]④町別推計人口【秘匿なし】!W25</f>
        <v>16226</v>
      </c>
      <c r="K9" s="16">
        <f t="shared" si="1"/>
        <v>-14</v>
      </c>
      <c r="L9" s="16">
        <f t="shared" si="1"/>
        <v>-18</v>
      </c>
      <c r="M9" s="16">
        <f t="shared" si="1"/>
        <v>-3</v>
      </c>
      <c r="N9" s="10">
        <f t="shared" si="1"/>
        <v>-15</v>
      </c>
    </row>
    <row r="10" spans="1:14" ht="24" customHeight="1" x14ac:dyDescent="0.4">
      <c r="A10" s="15" t="s">
        <v>15</v>
      </c>
      <c r="B10" s="4">
        <v>10</v>
      </c>
      <c r="C10" s="9">
        <v>11682</v>
      </c>
      <c r="D10" s="16">
        <v>26396</v>
      </c>
      <c r="E10" s="16">
        <v>12420</v>
      </c>
      <c r="F10" s="10">
        <v>13976</v>
      </c>
      <c r="G10" s="9">
        <f>[5]④町別推計人口【秘匿なし】!T52</f>
        <v>11684</v>
      </c>
      <c r="H10" s="16">
        <f>[5]④町別推計人口【秘匿なし】!U52</f>
        <v>26426</v>
      </c>
      <c r="I10" s="16">
        <f>[5]④町別推計人口【秘匿なし】!V52</f>
        <v>12433</v>
      </c>
      <c r="J10" s="10">
        <f>[5]④町別推計人口【秘匿なし】!W52</f>
        <v>13993</v>
      </c>
      <c r="K10" s="16">
        <f t="shared" si="1"/>
        <v>2</v>
      </c>
      <c r="L10" s="16">
        <f t="shared" si="1"/>
        <v>30</v>
      </c>
      <c r="M10" s="16">
        <f t="shared" si="1"/>
        <v>13</v>
      </c>
      <c r="N10" s="10">
        <f t="shared" si="1"/>
        <v>17</v>
      </c>
    </row>
    <row r="11" spans="1:14" ht="24" customHeight="1" x14ac:dyDescent="0.4">
      <c r="A11" s="15" t="s">
        <v>16</v>
      </c>
      <c r="B11" s="4">
        <v>12</v>
      </c>
      <c r="C11" s="9">
        <v>7409</v>
      </c>
      <c r="D11" s="16">
        <v>16281</v>
      </c>
      <c r="E11" s="16">
        <v>7374</v>
      </c>
      <c r="F11" s="10">
        <v>8907</v>
      </c>
      <c r="G11" s="9">
        <f>[5]④町別推計人口【秘匿なし】!AB6</f>
        <v>7398</v>
      </c>
      <c r="H11" s="16">
        <f>[5]④町別推計人口【秘匿なし】!AC6</f>
        <v>16265</v>
      </c>
      <c r="I11" s="16">
        <f>[5]④町別推計人口【秘匿なし】!AD6</f>
        <v>7371</v>
      </c>
      <c r="J11" s="10">
        <f>[5]④町別推計人口【秘匿なし】!AE6</f>
        <v>8894</v>
      </c>
      <c r="K11" s="16">
        <f t="shared" si="1"/>
        <v>-11</v>
      </c>
      <c r="L11" s="16">
        <f t="shared" si="1"/>
        <v>-16</v>
      </c>
      <c r="M11" s="16">
        <f t="shared" si="1"/>
        <v>-3</v>
      </c>
      <c r="N11" s="10">
        <f t="shared" si="1"/>
        <v>-13</v>
      </c>
    </row>
    <row r="12" spans="1:14" ht="24" customHeight="1" x14ac:dyDescent="0.4">
      <c r="A12" s="15" t="s">
        <v>17</v>
      </c>
      <c r="B12" s="4">
        <v>15</v>
      </c>
      <c r="C12" s="9">
        <v>4558</v>
      </c>
      <c r="D12" s="16">
        <v>11162</v>
      </c>
      <c r="E12" s="16">
        <v>5195</v>
      </c>
      <c r="F12" s="10">
        <v>5967</v>
      </c>
      <c r="G12" s="9">
        <f>[5]④町別推計人口【秘匿なし】!AB20</f>
        <v>4549</v>
      </c>
      <c r="H12" s="16">
        <f>[5]④町別推計人口【秘匿なし】!AC20</f>
        <v>11144</v>
      </c>
      <c r="I12" s="16">
        <f>[5]④町別推計人口【秘匿なし】!AD20</f>
        <v>5186</v>
      </c>
      <c r="J12" s="10">
        <f>[5]④町別推計人口【秘匿なし】!AE20</f>
        <v>5958</v>
      </c>
      <c r="K12" s="16">
        <f t="shared" si="1"/>
        <v>-9</v>
      </c>
      <c r="L12" s="16">
        <f t="shared" si="1"/>
        <v>-18</v>
      </c>
      <c r="M12" s="16">
        <f t="shared" si="1"/>
        <v>-9</v>
      </c>
      <c r="N12" s="10">
        <f t="shared" si="1"/>
        <v>-9</v>
      </c>
    </row>
    <row r="13" spans="1:14" ht="24" customHeight="1" x14ac:dyDescent="0.4">
      <c r="A13" s="15" t="s">
        <v>18</v>
      </c>
      <c r="B13" s="4">
        <v>11</v>
      </c>
      <c r="C13" s="9">
        <v>1424</v>
      </c>
      <c r="D13" s="16">
        <v>3577</v>
      </c>
      <c r="E13" s="16">
        <v>1671</v>
      </c>
      <c r="F13" s="10">
        <v>1906</v>
      </c>
      <c r="G13" s="9">
        <f>[5]④町別推計人口【秘匿なし】!AB37</f>
        <v>1423</v>
      </c>
      <c r="H13" s="16">
        <f>[5]④町別推計人口【秘匿なし】!AC37</f>
        <v>3568</v>
      </c>
      <c r="I13" s="16">
        <f>[5]④町別推計人口【秘匿なし】!AD37</f>
        <v>1665</v>
      </c>
      <c r="J13" s="10">
        <f>[5]④町別推計人口【秘匿なし】!AE37</f>
        <v>1903</v>
      </c>
      <c r="K13" s="16">
        <f t="shared" si="1"/>
        <v>-1</v>
      </c>
      <c r="L13" s="16">
        <f t="shared" si="1"/>
        <v>-9</v>
      </c>
      <c r="M13" s="16">
        <f t="shared" si="1"/>
        <v>-6</v>
      </c>
      <c r="N13" s="10">
        <f t="shared" si="1"/>
        <v>-3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143</v>
      </c>
      <c r="F14" s="10">
        <v>157</v>
      </c>
      <c r="G14" s="9">
        <f>[5]④町別推計人口【秘匿なし】!AB50</f>
        <v>182</v>
      </c>
      <c r="H14" s="16">
        <f>[5]④町別推計人口【秘匿なし】!AC50</f>
        <v>296</v>
      </c>
      <c r="I14" s="16">
        <f>[5]④町別推計人口【秘匿なし】!AD50</f>
        <v>141</v>
      </c>
      <c r="J14" s="10">
        <f>[5]④町別推計人口【秘匿なし】!AE50</f>
        <v>155</v>
      </c>
      <c r="K14" s="16">
        <f t="shared" si="1"/>
        <v>-4</v>
      </c>
      <c r="L14" s="16">
        <f t="shared" si="1"/>
        <v>-4</v>
      </c>
      <c r="M14" s="16">
        <f t="shared" si="1"/>
        <v>-2</v>
      </c>
      <c r="N14" s="10">
        <f t="shared" si="1"/>
        <v>-2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3298</v>
      </c>
      <c r="E15" s="16">
        <v>1559</v>
      </c>
      <c r="F15" s="10">
        <v>1739</v>
      </c>
      <c r="G15" s="9">
        <f>[5]④町別推計人口【秘匿なし】!AB53</f>
        <v>1368</v>
      </c>
      <c r="H15" s="16">
        <f>[5]④町別推計人口【秘匿なし】!AC53</f>
        <v>3293</v>
      </c>
      <c r="I15" s="16">
        <f>[5]④町別推計人口【秘匿なし】!AD53</f>
        <v>1561</v>
      </c>
      <c r="J15" s="10">
        <f>[5]④町別推計人口【秘匿なし】!AE53</f>
        <v>1732</v>
      </c>
      <c r="K15" s="16">
        <f t="shared" si="1"/>
        <v>-1</v>
      </c>
      <c r="L15" s="16">
        <f t="shared" si="1"/>
        <v>-5</v>
      </c>
      <c r="M15" s="16">
        <f t="shared" si="1"/>
        <v>2</v>
      </c>
      <c r="N15" s="10">
        <f t="shared" si="1"/>
        <v>-7</v>
      </c>
    </row>
    <row r="16" spans="1:14" ht="24" customHeight="1" x14ac:dyDescent="0.4">
      <c r="A16" s="15" t="s">
        <v>21</v>
      </c>
      <c r="B16" s="4">
        <v>4</v>
      </c>
      <c r="C16" s="9">
        <v>789</v>
      </c>
      <c r="D16" s="16">
        <v>2226</v>
      </c>
      <c r="E16" s="16">
        <v>1077</v>
      </c>
      <c r="F16" s="10">
        <v>1149</v>
      </c>
      <c r="G16" s="9">
        <f>[5]④町別推計人口【秘匿なし】!AJ6</f>
        <v>781</v>
      </c>
      <c r="H16" s="16">
        <f>[5]④町別推計人口【秘匿なし】!AK6</f>
        <v>2215</v>
      </c>
      <c r="I16" s="16">
        <f>[5]④町別推計人口【秘匿なし】!AL6</f>
        <v>1069</v>
      </c>
      <c r="J16" s="10">
        <f>[5]④町別推計人口【秘匿なし】!AM6</f>
        <v>1146</v>
      </c>
      <c r="K16" s="16">
        <f t="shared" si="1"/>
        <v>-8</v>
      </c>
      <c r="L16" s="16">
        <f t="shared" si="1"/>
        <v>-11</v>
      </c>
      <c r="M16" s="16">
        <f t="shared" si="1"/>
        <v>-8</v>
      </c>
      <c r="N16" s="10">
        <f t="shared" si="1"/>
        <v>-3</v>
      </c>
    </row>
    <row r="17" spans="1:14" ht="24" customHeight="1" x14ac:dyDescent="0.4">
      <c r="A17" s="15" t="s">
        <v>22</v>
      </c>
      <c r="B17" s="4">
        <v>4</v>
      </c>
      <c r="C17" s="9">
        <v>3118</v>
      </c>
      <c r="D17" s="16">
        <v>6998</v>
      </c>
      <c r="E17" s="16">
        <v>3160</v>
      </c>
      <c r="F17" s="10">
        <v>3838</v>
      </c>
      <c r="G17" s="9">
        <f>[5]④町別推計人口【秘匿なし】!AJ12</f>
        <v>3115</v>
      </c>
      <c r="H17" s="16">
        <f>[5]④町別推計人口【秘匿なし】!AK12</f>
        <v>6998</v>
      </c>
      <c r="I17" s="16">
        <f>[5]④町別推計人口【秘匿なし】!AL12</f>
        <v>3158</v>
      </c>
      <c r="J17" s="10">
        <f>[5]④町別推計人口【秘匿なし】!AM12</f>
        <v>3840</v>
      </c>
      <c r="K17" s="16">
        <f t="shared" si="1"/>
        <v>-3</v>
      </c>
      <c r="L17" s="16">
        <f t="shared" si="1"/>
        <v>0</v>
      </c>
      <c r="M17" s="16">
        <f t="shared" si="1"/>
        <v>-2</v>
      </c>
      <c r="N17" s="10">
        <f t="shared" si="1"/>
        <v>2</v>
      </c>
    </row>
    <row r="18" spans="1:14" ht="24" customHeight="1" x14ac:dyDescent="0.4">
      <c r="A18" s="15" t="s">
        <v>23</v>
      </c>
      <c r="B18" s="4">
        <v>7</v>
      </c>
      <c r="C18" s="9">
        <v>1668</v>
      </c>
      <c r="D18" s="16">
        <v>3317</v>
      </c>
      <c r="E18" s="16">
        <v>1643</v>
      </c>
      <c r="F18" s="10">
        <v>1674</v>
      </c>
      <c r="G18" s="9">
        <f>[5]④町別推計人口【秘匿なし】!AJ18</f>
        <v>1660</v>
      </c>
      <c r="H18" s="16">
        <f>[5]④町別推計人口【秘匿なし】!AK18</f>
        <v>3307</v>
      </c>
      <c r="I18" s="16">
        <f>[5]④町別推計人口【秘匿なし】!AL18</f>
        <v>1637</v>
      </c>
      <c r="J18" s="10">
        <f>[5]④町別推計人口【秘匿なし】!AM18</f>
        <v>1670</v>
      </c>
      <c r="K18" s="16">
        <f t="shared" si="1"/>
        <v>-8</v>
      </c>
      <c r="L18" s="16">
        <f t="shared" si="1"/>
        <v>-10</v>
      </c>
      <c r="M18" s="16">
        <f t="shared" si="1"/>
        <v>-6</v>
      </c>
      <c r="N18" s="10">
        <f t="shared" si="1"/>
        <v>-4</v>
      </c>
    </row>
    <row r="19" spans="1:14" ht="24" customHeight="1" x14ac:dyDescent="0.4">
      <c r="A19" s="15" t="s">
        <v>24</v>
      </c>
      <c r="B19" s="4">
        <v>18</v>
      </c>
      <c r="C19" s="9">
        <v>1924</v>
      </c>
      <c r="D19" s="16">
        <v>4686</v>
      </c>
      <c r="E19" s="16">
        <v>2145</v>
      </c>
      <c r="F19" s="10">
        <v>2541</v>
      </c>
      <c r="G19" s="9">
        <f>[5]④町別推計人口【秘匿なし】!AJ27</f>
        <v>1924</v>
      </c>
      <c r="H19" s="16">
        <f>[5]④町別推計人口【秘匿なし】!AK27</f>
        <v>4687</v>
      </c>
      <c r="I19" s="16">
        <f>[5]④町別推計人口【秘匿なし】!AL27</f>
        <v>2142</v>
      </c>
      <c r="J19" s="10">
        <f>[5]④町別推計人口【秘匿なし】!AM27</f>
        <v>2545</v>
      </c>
      <c r="K19" s="16">
        <f t="shared" si="1"/>
        <v>0</v>
      </c>
      <c r="L19" s="16">
        <f t="shared" si="1"/>
        <v>1</v>
      </c>
      <c r="M19" s="16">
        <f t="shared" si="1"/>
        <v>-3</v>
      </c>
      <c r="N19" s="10">
        <f t="shared" si="1"/>
        <v>4</v>
      </c>
    </row>
    <row r="20" spans="1:14" ht="24" customHeight="1" x14ac:dyDescent="0.4">
      <c r="A20" s="15" t="s">
        <v>25</v>
      </c>
      <c r="B20" s="4">
        <v>14</v>
      </c>
      <c r="C20" s="9">
        <v>1101</v>
      </c>
      <c r="D20" s="16">
        <v>2701</v>
      </c>
      <c r="E20" s="16">
        <v>1249</v>
      </c>
      <c r="F20" s="10">
        <v>1452</v>
      </c>
      <c r="G20" s="9">
        <f>[5]④町別推計人口【秘匿なし】!AJ47</f>
        <v>1099</v>
      </c>
      <c r="H20" s="16">
        <f>[5]④町別推計人口【秘匿なし】!AK47</f>
        <v>2694</v>
      </c>
      <c r="I20" s="16">
        <f>[5]④町別推計人口【秘匿なし】!AL47</f>
        <v>1248</v>
      </c>
      <c r="J20" s="10">
        <f>[5]④町別推計人口【秘匿なし】!AM47</f>
        <v>1446</v>
      </c>
      <c r="K20" s="16">
        <f t="shared" si="1"/>
        <v>-2</v>
      </c>
      <c r="L20" s="16">
        <f t="shared" si="1"/>
        <v>-7</v>
      </c>
      <c r="M20" s="16">
        <f t="shared" si="1"/>
        <v>-1</v>
      </c>
      <c r="N20" s="10">
        <f t="shared" si="1"/>
        <v>-6</v>
      </c>
    </row>
    <row r="21" spans="1:14" ht="24" customHeight="1" x14ac:dyDescent="0.4">
      <c r="A21" s="15" t="s">
        <v>26</v>
      </c>
      <c r="B21" s="4">
        <v>10</v>
      </c>
      <c r="C21" s="9">
        <v>975</v>
      </c>
      <c r="D21" s="16">
        <v>1599</v>
      </c>
      <c r="E21" s="16">
        <v>762</v>
      </c>
      <c r="F21" s="10">
        <v>837</v>
      </c>
      <c r="G21" s="9">
        <f>[5]④町別推計人口【秘匿なし】!AR6</f>
        <v>971</v>
      </c>
      <c r="H21" s="16">
        <f>[5]④町別推計人口【秘匿なし】!AS6</f>
        <v>1594</v>
      </c>
      <c r="I21" s="16">
        <f>[5]④町別推計人口【秘匿なし】!AT6</f>
        <v>762</v>
      </c>
      <c r="J21" s="10">
        <f>[5]④町別推計人口【秘匿なし】!AU6</f>
        <v>832</v>
      </c>
      <c r="K21" s="16">
        <f t="shared" si="1"/>
        <v>-4</v>
      </c>
      <c r="L21" s="16">
        <f t="shared" si="1"/>
        <v>-5</v>
      </c>
      <c r="M21" s="16">
        <f t="shared" si="1"/>
        <v>0</v>
      </c>
      <c r="N21" s="10">
        <f t="shared" si="1"/>
        <v>-5</v>
      </c>
    </row>
    <row r="22" spans="1:14" ht="24" customHeight="1" x14ac:dyDescent="0.4">
      <c r="A22" s="15" t="s">
        <v>27</v>
      </c>
      <c r="B22" s="4">
        <v>10</v>
      </c>
      <c r="C22" s="9">
        <v>2163</v>
      </c>
      <c r="D22" s="16">
        <v>5329</v>
      </c>
      <c r="E22" s="16">
        <v>2562</v>
      </c>
      <c r="F22" s="10">
        <v>2767</v>
      </c>
      <c r="G22" s="9">
        <f>[5]④町別推計人口【秘匿なし】!AR18</f>
        <v>2160</v>
      </c>
      <c r="H22" s="16">
        <f>[5]④町別推計人口【秘匿なし】!AS18</f>
        <v>5325</v>
      </c>
      <c r="I22" s="16">
        <f>[5]④町別推計人口【秘匿なし】!AT18</f>
        <v>2562</v>
      </c>
      <c r="J22" s="10">
        <f>[5]④町別推計人口【秘匿なし】!AU18</f>
        <v>2763</v>
      </c>
      <c r="K22" s="16">
        <f t="shared" si="1"/>
        <v>-3</v>
      </c>
      <c r="L22" s="16">
        <f t="shared" si="1"/>
        <v>-4</v>
      </c>
      <c r="M22" s="16">
        <f t="shared" si="1"/>
        <v>0</v>
      </c>
      <c r="N22" s="10">
        <f t="shared" si="1"/>
        <v>-4</v>
      </c>
    </row>
    <row r="23" spans="1:14" ht="24" customHeight="1" x14ac:dyDescent="0.4">
      <c r="A23" s="15" t="s">
        <v>28</v>
      </c>
      <c r="B23" s="4">
        <v>21</v>
      </c>
      <c r="C23" s="9">
        <v>1887</v>
      </c>
      <c r="D23" s="16">
        <v>4498</v>
      </c>
      <c r="E23" s="16">
        <v>2066</v>
      </c>
      <c r="F23" s="10">
        <v>2432</v>
      </c>
      <c r="G23" s="9">
        <f>[5]④町別推計人口【秘匿なし】!AR30</f>
        <v>1886</v>
      </c>
      <c r="H23" s="16">
        <f>[5]④町別推計人口【秘匿なし】!AS30</f>
        <v>4492</v>
      </c>
      <c r="I23" s="16">
        <f>[5]④町別推計人口【秘匿なし】!AT30</f>
        <v>2065</v>
      </c>
      <c r="J23" s="10">
        <f>[5]④町別推計人口【秘匿なし】!AU30</f>
        <v>2427</v>
      </c>
      <c r="K23" s="16">
        <f t="shared" si="1"/>
        <v>-1</v>
      </c>
      <c r="L23" s="16">
        <f t="shared" si="1"/>
        <v>-6</v>
      </c>
      <c r="M23" s="16">
        <f t="shared" si="1"/>
        <v>-1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1549</v>
      </c>
      <c r="D24" s="12">
        <v>3828</v>
      </c>
      <c r="E24" s="12">
        <v>1861</v>
      </c>
      <c r="F24" s="13">
        <v>1967</v>
      </c>
      <c r="G24" s="11">
        <f>[5]④町別推計人口【秘匿なし】!AR53</f>
        <v>1552</v>
      </c>
      <c r="H24" s="12">
        <f>[5]④町別推計人口【秘匿なし】!AS53</f>
        <v>3822</v>
      </c>
      <c r="I24" s="12">
        <f>[5]④町別推計人口【秘匿なし】!AT53</f>
        <v>1857</v>
      </c>
      <c r="J24" s="13">
        <f>[5]④町別推計人口【秘匿なし】!AU53</f>
        <v>1965</v>
      </c>
      <c r="K24" s="12">
        <f t="shared" si="1"/>
        <v>3</v>
      </c>
      <c r="L24" s="12">
        <f t="shared" si="1"/>
        <v>-6</v>
      </c>
      <c r="M24" s="12">
        <f t="shared" si="1"/>
        <v>-4</v>
      </c>
      <c r="N24" s="13">
        <f t="shared" si="1"/>
        <v>-2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B2FF-BCC8-48DB-A968-87FDABDBCF44}">
  <sheetPr>
    <tabColor rgb="FFFFFF00"/>
    <pageSetUpPr fitToPage="1"/>
  </sheetPr>
  <dimension ref="A1:N24"/>
  <sheetViews>
    <sheetView tabSelected="1" zoomScale="90" zoomScaleNormal="90" workbookViewId="0">
      <selection activeCell="T16" sqref="T1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45931</v>
      </c>
      <c r="G1" s="24"/>
      <c r="H1" s="24"/>
      <c r="I1" s="26" t="s">
        <v>11</v>
      </c>
      <c r="J1" s="24"/>
      <c r="K1" s="24"/>
      <c r="L1" s="24"/>
      <c r="M1" s="24"/>
      <c r="N1" s="24"/>
    </row>
    <row r="2" spans="1:14" ht="24" customHeight="1" x14ac:dyDescent="0.4">
      <c r="A2" s="21"/>
      <c r="B2" s="21"/>
      <c r="C2" s="21"/>
      <c r="D2" s="22"/>
      <c r="E2" s="22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 x14ac:dyDescent="0.4">
      <c r="A3" s="27" t="s">
        <v>1</v>
      </c>
      <c r="B3" s="27" t="s">
        <v>2</v>
      </c>
      <c r="C3" s="27" t="s">
        <v>3</v>
      </c>
      <c r="D3" s="27"/>
      <c r="E3" s="27"/>
      <c r="F3" s="27"/>
      <c r="G3" s="27" t="s">
        <v>4</v>
      </c>
      <c r="H3" s="27"/>
      <c r="I3" s="27"/>
      <c r="J3" s="27"/>
      <c r="K3" s="27" t="s">
        <v>5</v>
      </c>
      <c r="L3" s="27"/>
      <c r="M3" s="27"/>
      <c r="N3" s="27"/>
    </row>
    <row r="4" spans="1:14" ht="24" customHeight="1" x14ac:dyDescent="0.4">
      <c r="A4" s="28"/>
      <c r="B4" s="28"/>
      <c r="C4" s="27" t="s">
        <v>6</v>
      </c>
      <c r="D4" s="29" t="s">
        <v>7</v>
      </c>
      <c r="E4" s="30"/>
      <c r="F4" s="27"/>
      <c r="G4" s="27" t="s">
        <v>6</v>
      </c>
      <c r="H4" s="29" t="s">
        <v>7</v>
      </c>
      <c r="I4" s="30"/>
      <c r="J4" s="27"/>
      <c r="K4" s="27" t="s">
        <v>6</v>
      </c>
      <c r="L4" s="29" t="s">
        <v>7</v>
      </c>
      <c r="M4" s="30"/>
      <c r="N4" s="27"/>
    </row>
    <row r="5" spans="1:14" ht="24" customHeight="1" x14ac:dyDescent="0.4">
      <c r="A5" s="28"/>
      <c r="B5" s="28"/>
      <c r="C5" s="27"/>
      <c r="D5" s="27"/>
      <c r="E5" s="14" t="s">
        <v>8</v>
      </c>
      <c r="F5" s="14" t="s">
        <v>9</v>
      </c>
      <c r="G5" s="27"/>
      <c r="H5" s="27"/>
      <c r="I5" s="14" t="s">
        <v>8</v>
      </c>
      <c r="J5" s="14" t="s">
        <v>9</v>
      </c>
      <c r="K5" s="27"/>
      <c r="L5" s="27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102470</v>
      </c>
      <c r="D6" s="7">
        <v>226957</v>
      </c>
      <c r="E6" s="7">
        <v>107716</v>
      </c>
      <c r="F6" s="8">
        <v>119241</v>
      </c>
      <c r="G6" s="6">
        <v>102393</v>
      </c>
      <c r="H6" s="7">
        <v>226803</v>
      </c>
      <c r="I6" s="7">
        <v>107710</v>
      </c>
      <c r="J6" s="8">
        <v>119093</v>
      </c>
      <c r="K6" s="6">
        <v>-77</v>
      </c>
      <c r="L6" s="7">
        <v>-154</v>
      </c>
      <c r="M6" s="7">
        <v>-6</v>
      </c>
      <c r="N6" s="8">
        <v>-148</v>
      </c>
    </row>
    <row r="7" spans="1:14" ht="24" customHeight="1" x14ac:dyDescent="0.4">
      <c r="A7" s="15" t="s">
        <v>12</v>
      </c>
      <c r="B7" s="4">
        <v>105</v>
      </c>
      <c r="C7" s="16">
        <v>34836</v>
      </c>
      <c r="D7" s="16">
        <v>73747</v>
      </c>
      <c r="E7" s="16">
        <v>35335</v>
      </c>
      <c r="F7" s="10">
        <v>38412</v>
      </c>
      <c r="G7" s="16">
        <v>34785</v>
      </c>
      <c r="H7" s="16">
        <v>73682</v>
      </c>
      <c r="I7" s="16">
        <v>35342</v>
      </c>
      <c r="J7" s="10">
        <v>38340</v>
      </c>
      <c r="K7" s="16">
        <v>-51</v>
      </c>
      <c r="L7" s="16">
        <v>-65</v>
      </c>
      <c r="M7" s="16">
        <v>7</v>
      </c>
      <c r="N7" s="10">
        <v>-72</v>
      </c>
    </row>
    <row r="8" spans="1:14" ht="24" customHeight="1" x14ac:dyDescent="0.4">
      <c r="A8" s="15" t="s">
        <v>13</v>
      </c>
      <c r="B8" s="4">
        <v>17</v>
      </c>
      <c r="C8" s="9">
        <v>12055</v>
      </c>
      <c r="D8" s="16">
        <v>26684</v>
      </c>
      <c r="E8" s="16">
        <v>13350</v>
      </c>
      <c r="F8" s="10">
        <v>13334</v>
      </c>
      <c r="G8" s="9">
        <v>12027</v>
      </c>
      <c r="H8" s="16">
        <v>26659</v>
      </c>
      <c r="I8" s="16">
        <v>13330</v>
      </c>
      <c r="J8" s="10">
        <v>13329</v>
      </c>
      <c r="K8" s="16">
        <v>-28</v>
      </c>
      <c r="L8" s="16">
        <v>-25</v>
      </c>
      <c r="M8" s="16">
        <v>-20</v>
      </c>
      <c r="N8" s="10">
        <v>-5</v>
      </c>
    </row>
    <row r="9" spans="1:14" ht="24" customHeight="1" x14ac:dyDescent="0.4">
      <c r="A9" s="15" t="s">
        <v>14</v>
      </c>
      <c r="B9" s="4">
        <v>25</v>
      </c>
      <c r="C9" s="9">
        <v>13827</v>
      </c>
      <c r="D9" s="16">
        <v>30400</v>
      </c>
      <c r="E9" s="16">
        <v>14174</v>
      </c>
      <c r="F9" s="10">
        <v>16226</v>
      </c>
      <c r="G9" s="9">
        <v>13850</v>
      </c>
      <c r="H9" s="16">
        <v>30398</v>
      </c>
      <c r="I9" s="16">
        <v>14167</v>
      </c>
      <c r="J9" s="10">
        <v>16231</v>
      </c>
      <c r="K9" s="16">
        <v>23</v>
      </c>
      <c r="L9" s="16">
        <v>-2</v>
      </c>
      <c r="M9" s="16">
        <v>-7</v>
      </c>
      <c r="N9" s="10">
        <v>5</v>
      </c>
    </row>
    <row r="10" spans="1:14" ht="24" customHeight="1" x14ac:dyDescent="0.4">
      <c r="A10" s="15" t="s">
        <v>15</v>
      </c>
      <c r="B10" s="4">
        <v>10</v>
      </c>
      <c r="C10" s="9">
        <v>11684</v>
      </c>
      <c r="D10" s="16">
        <v>26426</v>
      </c>
      <c r="E10" s="16">
        <v>12433</v>
      </c>
      <c r="F10" s="10">
        <v>13993</v>
      </c>
      <c r="G10" s="9">
        <v>11690</v>
      </c>
      <c r="H10" s="16">
        <v>26428</v>
      </c>
      <c r="I10" s="16">
        <v>12456</v>
      </c>
      <c r="J10" s="10">
        <v>13972</v>
      </c>
      <c r="K10" s="16">
        <v>6</v>
      </c>
      <c r="L10" s="16">
        <v>2</v>
      </c>
      <c r="M10" s="16">
        <v>23</v>
      </c>
      <c r="N10" s="10">
        <v>-21</v>
      </c>
    </row>
    <row r="11" spans="1:14" ht="24" customHeight="1" x14ac:dyDescent="0.4">
      <c r="A11" s="15" t="s">
        <v>16</v>
      </c>
      <c r="B11" s="4">
        <v>12</v>
      </c>
      <c r="C11" s="9">
        <v>7398</v>
      </c>
      <c r="D11" s="16">
        <v>16265</v>
      </c>
      <c r="E11" s="16">
        <v>7371</v>
      </c>
      <c r="F11" s="10">
        <v>8894</v>
      </c>
      <c r="G11" s="9">
        <v>7379</v>
      </c>
      <c r="H11" s="16">
        <v>16239</v>
      </c>
      <c r="I11" s="16">
        <v>7356</v>
      </c>
      <c r="J11" s="10">
        <v>8883</v>
      </c>
      <c r="K11" s="16">
        <v>-19</v>
      </c>
      <c r="L11" s="16">
        <v>-26</v>
      </c>
      <c r="M11" s="16">
        <v>-15</v>
      </c>
      <c r="N11" s="10">
        <v>-11</v>
      </c>
    </row>
    <row r="12" spans="1:14" ht="24" customHeight="1" x14ac:dyDescent="0.4">
      <c r="A12" s="15" t="s">
        <v>17</v>
      </c>
      <c r="B12" s="4">
        <v>15</v>
      </c>
      <c r="C12" s="9">
        <v>4549</v>
      </c>
      <c r="D12" s="16">
        <v>11144</v>
      </c>
      <c r="E12" s="16">
        <v>5186</v>
      </c>
      <c r="F12" s="10">
        <v>5958</v>
      </c>
      <c r="G12" s="9">
        <v>4551</v>
      </c>
      <c r="H12" s="16">
        <v>11145</v>
      </c>
      <c r="I12" s="16">
        <v>5195</v>
      </c>
      <c r="J12" s="10">
        <v>5950</v>
      </c>
      <c r="K12" s="16">
        <v>2</v>
      </c>
      <c r="L12" s="16">
        <v>1</v>
      </c>
      <c r="M12" s="16">
        <v>9</v>
      </c>
      <c r="N12" s="10">
        <v>-8</v>
      </c>
    </row>
    <row r="13" spans="1:14" ht="24" customHeight="1" x14ac:dyDescent="0.4">
      <c r="A13" s="15" t="s">
        <v>18</v>
      </c>
      <c r="B13" s="4">
        <v>11</v>
      </c>
      <c r="C13" s="9">
        <v>1423</v>
      </c>
      <c r="D13" s="16">
        <v>3568</v>
      </c>
      <c r="E13" s="16">
        <v>1665</v>
      </c>
      <c r="F13" s="10">
        <v>1903</v>
      </c>
      <c r="G13" s="9">
        <v>1415</v>
      </c>
      <c r="H13" s="16">
        <v>3560</v>
      </c>
      <c r="I13" s="16">
        <v>1659</v>
      </c>
      <c r="J13" s="10">
        <v>1901</v>
      </c>
      <c r="K13" s="16">
        <v>-8</v>
      </c>
      <c r="L13" s="16">
        <v>-8</v>
      </c>
      <c r="M13" s="16">
        <v>-6</v>
      </c>
      <c r="N13" s="10">
        <v>-2</v>
      </c>
    </row>
    <row r="14" spans="1:14" ht="24" customHeight="1" x14ac:dyDescent="0.4">
      <c r="A14" s="15" t="s">
        <v>19</v>
      </c>
      <c r="B14" s="4">
        <v>1</v>
      </c>
      <c r="C14" s="9">
        <v>182</v>
      </c>
      <c r="D14" s="16">
        <v>296</v>
      </c>
      <c r="E14" s="16">
        <v>141</v>
      </c>
      <c r="F14" s="10">
        <v>155</v>
      </c>
      <c r="G14" s="9">
        <v>177</v>
      </c>
      <c r="H14" s="16">
        <v>291</v>
      </c>
      <c r="I14" s="16">
        <v>139</v>
      </c>
      <c r="J14" s="10">
        <v>152</v>
      </c>
      <c r="K14" s="16">
        <v>-5</v>
      </c>
      <c r="L14" s="16">
        <v>-5</v>
      </c>
      <c r="M14" s="16">
        <v>-2</v>
      </c>
      <c r="N14" s="10">
        <v>-3</v>
      </c>
    </row>
    <row r="15" spans="1:14" ht="24" customHeight="1" x14ac:dyDescent="0.4">
      <c r="A15" s="15" t="s">
        <v>20</v>
      </c>
      <c r="B15" s="4">
        <v>14</v>
      </c>
      <c r="C15" s="9">
        <v>1368</v>
      </c>
      <c r="D15" s="16">
        <v>3293</v>
      </c>
      <c r="E15" s="16">
        <v>1561</v>
      </c>
      <c r="F15" s="10">
        <v>1732</v>
      </c>
      <c r="G15" s="9">
        <v>1365</v>
      </c>
      <c r="H15" s="16">
        <v>3289</v>
      </c>
      <c r="I15" s="16">
        <v>1560</v>
      </c>
      <c r="J15" s="10">
        <v>1729</v>
      </c>
      <c r="K15" s="16">
        <v>-3</v>
      </c>
      <c r="L15" s="16">
        <v>-4</v>
      </c>
      <c r="M15" s="16">
        <v>-1</v>
      </c>
      <c r="N15" s="10">
        <v>-3</v>
      </c>
    </row>
    <row r="16" spans="1:14" ht="24" customHeight="1" x14ac:dyDescent="0.4">
      <c r="A16" s="15" t="s">
        <v>21</v>
      </c>
      <c r="B16" s="4">
        <v>4</v>
      </c>
      <c r="C16" s="9">
        <v>781</v>
      </c>
      <c r="D16" s="16">
        <v>2215</v>
      </c>
      <c r="E16" s="16">
        <v>1069</v>
      </c>
      <c r="F16" s="10">
        <v>1146</v>
      </c>
      <c r="G16" s="9">
        <v>784</v>
      </c>
      <c r="H16" s="16">
        <v>2217</v>
      </c>
      <c r="I16" s="16">
        <v>1070</v>
      </c>
      <c r="J16" s="10">
        <v>1147</v>
      </c>
      <c r="K16" s="16">
        <v>3</v>
      </c>
      <c r="L16" s="16">
        <v>2</v>
      </c>
      <c r="M16" s="16">
        <v>1</v>
      </c>
      <c r="N16" s="10">
        <v>1</v>
      </c>
    </row>
    <row r="17" spans="1:14" ht="24" customHeight="1" x14ac:dyDescent="0.4">
      <c r="A17" s="15" t="s">
        <v>22</v>
      </c>
      <c r="B17" s="4">
        <v>4</v>
      </c>
      <c r="C17" s="9">
        <v>3115</v>
      </c>
      <c r="D17" s="16">
        <v>6998</v>
      </c>
      <c r="E17" s="16">
        <v>3158</v>
      </c>
      <c r="F17" s="10">
        <v>3840</v>
      </c>
      <c r="G17" s="9">
        <v>3097</v>
      </c>
      <c r="H17" s="16">
        <v>6965</v>
      </c>
      <c r="I17" s="16">
        <v>3143</v>
      </c>
      <c r="J17" s="10">
        <v>3822</v>
      </c>
      <c r="K17" s="16">
        <v>-18</v>
      </c>
      <c r="L17" s="16">
        <v>-33</v>
      </c>
      <c r="M17" s="16">
        <v>-15</v>
      </c>
      <c r="N17" s="10">
        <v>-18</v>
      </c>
    </row>
    <row r="18" spans="1:14" ht="24" customHeight="1" x14ac:dyDescent="0.4">
      <c r="A18" s="15" t="s">
        <v>23</v>
      </c>
      <c r="B18" s="4">
        <v>7</v>
      </c>
      <c r="C18" s="9">
        <v>1660</v>
      </c>
      <c r="D18" s="16">
        <v>3307</v>
      </c>
      <c r="E18" s="16">
        <v>1637</v>
      </c>
      <c r="F18" s="10">
        <v>1670</v>
      </c>
      <c r="G18" s="9">
        <v>1688</v>
      </c>
      <c r="H18" s="16">
        <v>3333</v>
      </c>
      <c r="I18" s="16">
        <v>1655</v>
      </c>
      <c r="J18" s="10">
        <v>1678</v>
      </c>
      <c r="K18" s="16">
        <v>28</v>
      </c>
      <c r="L18" s="16">
        <v>26</v>
      </c>
      <c r="M18" s="16">
        <v>18</v>
      </c>
      <c r="N18" s="10">
        <v>8</v>
      </c>
    </row>
    <row r="19" spans="1:14" ht="24" customHeight="1" x14ac:dyDescent="0.4">
      <c r="A19" s="15" t="s">
        <v>24</v>
      </c>
      <c r="B19" s="4">
        <v>18</v>
      </c>
      <c r="C19" s="9">
        <v>1924</v>
      </c>
      <c r="D19" s="16">
        <v>4687</v>
      </c>
      <c r="E19" s="16">
        <v>2142</v>
      </c>
      <c r="F19" s="10">
        <v>2545</v>
      </c>
      <c r="G19" s="9">
        <v>1919</v>
      </c>
      <c r="H19" s="16">
        <v>4677</v>
      </c>
      <c r="I19" s="16">
        <v>2140</v>
      </c>
      <c r="J19" s="10">
        <v>2537</v>
      </c>
      <c r="K19" s="16">
        <v>-5</v>
      </c>
      <c r="L19" s="16">
        <v>-10</v>
      </c>
      <c r="M19" s="16">
        <v>-2</v>
      </c>
      <c r="N19" s="10">
        <v>-8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2694</v>
      </c>
      <c r="E20" s="16">
        <v>1248</v>
      </c>
      <c r="F20" s="10">
        <v>1446</v>
      </c>
      <c r="G20" s="9">
        <v>1097</v>
      </c>
      <c r="H20" s="16">
        <v>2692</v>
      </c>
      <c r="I20" s="16">
        <v>1246</v>
      </c>
      <c r="J20" s="10">
        <v>1446</v>
      </c>
      <c r="K20" s="16">
        <v>-2</v>
      </c>
      <c r="L20" s="16">
        <v>-2</v>
      </c>
      <c r="M20" s="16">
        <v>-2</v>
      </c>
      <c r="N20" s="10">
        <v>0</v>
      </c>
    </row>
    <row r="21" spans="1:14" ht="24" customHeight="1" x14ac:dyDescent="0.4">
      <c r="A21" s="15" t="s">
        <v>26</v>
      </c>
      <c r="B21" s="4">
        <v>10</v>
      </c>
      <c r="C21" s="9">
        <v>971</v>
      </c>
      <c r="D21" s="16">
        <v>1594</v>
      </c>
      <c r="E21" s="16">
        <v>762</v>
      </c>
      <c r="F21" s="10">
        <v>832</v>
      </c>
      <c r="G21" s="9">
        <v>968</v>
      </c>
      <c r="H21" s="16">
        <v>1591</v>
      </c>
      <c r="I21" s="16">
        <v>761</v>
      </c>
      <c r="J21" s="10">
        <v>830</v>
      </c>
      <c r="K21" s="16">
        <v>-3</v>
      </c>
      <c r="L21" s="16">
        <v>-3</v>
      </c>
      <c r="M21" s="16">
        <v>-1</v>
      </c>
      <c r="N21" s="10">
        <v>-2</v>
      </c>
    </row>
    <row r="22" spans="1:14" ht="24" customHeight="1" x14ac:dyDescent="0.4">
      <c r="A22" s="15" t="s">
        <v>27</v>
      </c>
      <c r="B22" s="4">
        <v>10</v>
      </c>
      <c r="C22" s="9">
        <v>2160</v>
      </c>
      <c r="D22" s="16">
        <v>5325</v>
      </c>
      <c r="E22" s="16">
        <v>2562</v>
      </c>
      <c r="F22" s="10">
        <v>2763</v>
      </c>
      <c r="G22" s="9">
        <v>2161</v>
      </c>
      <c r="H22" s="16">
        <v>5321</v>
      </c>
      <c r="I22" s="16">
        <v>2560</v>
      </c>
      <c r="J22" s="10">
        <v>2761</v>
      </c>
      <c r="K22" s="16">
        <v>1</v>
      </c>
      <c r="L22" s="16">
        <v>-4</v>
      </c>
      <c r="M22" s="16">
        <v>-2</v>
      </c>
      <c r="N22" s="10">
        <v>-2</v>
      </c>
    </row>
    <row r="23" spans="1:14" ht="24" customHeight="1" x14ac:dyDescent="0.4">
      <c r="A23" s="15" t="s">
        <v>28</v>
      </c>
      <c r="B23" s="4">
        <v>21</v>
      </c>
      <c r="C23" s="9">
        <v>1886</v>
      </c>
      <c r="D23" s="16">
        <v>4492</v>
      </c>
      <c r="E23" s="16">
        <v>2065</v>
      </c>
      <c r="F23" s="10">
        <v>2427</v>
      </c>
      <c r="G23" s="9">
        <v>1885</v>
      </c>
      <c r="H23" s="16">
        <v>4490</v>
      </c>
      <c r="I23" s="16">
        <v>2068</v>
      </c>
      <c r="J23" s="10">
        <v>2422</v>
      </c>
      <c r="K23" s="16">
        <v>-1</v>
      </c>
      <c r="L23" s="16">
        <v>-2</v>
      </c>
      <c r="M23" s="16">
        <v>3</v>
      </c>
      <c r="N23" s="10">
        <v>-5</v>
      </c>
    </row>
    <row r="24" spans="1:14" ht="24" customHeight="1" x14ac:dyDescent="0.4">
      <c r="A24" s="17" t="s">
        <v>29</v>
      </c>
      <c r="B24" s="5">
        <v>13</v>
      </c>
      <c r="C24" s="11">
        <v>1552</v>
      </c>
      <c r="D24" s="12">
        <v>3822</v>
      </c>
      <c r="E24" s="12">
        <v>1857</v>
      </c>
      <c r="F24" s="13">
        <v>1965</v>
      </c>
      <c r="G24" s="11">
        <v>1555</v>
      </c>
      <c r="H24" s="12">
        <v>3826</v>
      </c>
      <c r="I24" s="12">
        <v>1863</v>
      </c>
      <c r="J24" s="13">
        <v>1963</v>
      </c>
      <c r="K24" s="12">
        <v>3</v>
      </c>
      <c r="L24" s="12">
        <v>4</v>
      </c>
      <c r="M24" s="12">
        <v>6</v>
      </c>
      <c r="N24" s="13">
        <v>-2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R7.04.01</vt:lpstr>
      <vt:lpstr>R7.05.01 </vt:lpstr>
      <vt:lpstr>R7.06.01</vt:lpstr>
      <vt:lpstr>R7.07.01</vt:lpstr>
      <vt:lpstr>R7.08.01 </vt:lpstr>
      <vt:lpstr>R7.09.01</vt:lpstr>
      <vt:lpstr>R7.10.01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2025-09-03T23:26:23Z</cp:lastPrinted>
  <dcterms:modified xsi:type="dcterms:W3CDTF">2025-10-02T05:50:58Z</dcterms:modified>
</cp:coreProperties>
</file>